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externalReferences>
    <externalReference r:id="rId17"/>
  </externalReferences>
  <calcPr calcId="14562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CO34" i="9"/>
  <c r="BW34" i="9"/>
  <c r="BW35" i="9" s="1"/>
  <c r="BW36" i="9" s="1"/>
  <c r="BW37" i="9" s="1"/>
  <c r="BW38" i="9" s="1"/>
  <c r="BW39" i="9" s="1"/>
  <c r="BW40" i="9" s="1"/>
  <c r="BW41" i="9" s="1"/>
  <c r="BW42" i="9" s="1"/>
  <c r="BW43" i="9" s="1"/>
  <c r="AM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<sst xmlns="http://schemas.openxmlformats.org/spreadsheetml/2006/main" count="1112" uniqueCount="564">
  <si>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</si>
  <si>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</si>
  <si>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</si>
  <si>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</si>
  <si>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</si>
  <si>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</si>
  <si>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</si>
  <si>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</si>
  <si>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</si>
  <si>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</si>
  <si>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</si>
  <si>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</si>
  <si>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</si>
  <si>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</si>
  <si>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</si>
  <si>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</si>
  <si>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</si>
  <si>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</si>
  <si>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</si>
  <si>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</si>
  <si>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</si>
  <si>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</si>
  <si>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</si>
  <si>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</si>
  <si>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</si>
  <si>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</si>
  <si>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</si>
  <si>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</si>
  <si>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</si>
  <si>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</si>
  <si>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</si>
  <si>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</si>
  <si>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</si>
  <si>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</si>
  <si>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</si>
  <si>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</si>
  <si>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</si>
  <si>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</si>
  <si>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</si>
  <si>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</si>
  <si>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</si>
  <si>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</si>
  <si>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</si>
  <si>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</si>
  <si>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</si>
  <si>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</si>
  <si>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</si>
  <si>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</si>
  <si>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</si>
  <si>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</si>
  <si>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</si>
  <si>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</si>
  <si>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</si>
  <si>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</si>
  <si>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</si>
  <si>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</si>
  <si>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</si>
  <si>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</si>
  <si>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</si>
  <si>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</si>
  <si>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</si>
  <si>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</si>
  <si>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</si>
  <si>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</si>
  <si>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</si>
  <si>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</si>
  <si>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</si>
  <si>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</si>
  <si>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</si>
  <si>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</si>
  <si>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</si>
  <si>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</si>
  <si>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</si>
  <si>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</si>
  <si>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</si>
  <si>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</si>
  <si>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</si>
  <si>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</si>
  <si>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</si>
  <si>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</si>
  <si>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</si>
  <si>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笠置町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</si>
  <si>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</si>
  <si>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</si>
  <si>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</si>
  <si>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</si>
  <si>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</si>
  <si>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</si>
  <si>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</si>
  <si>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</si>
  <si>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</si>
  <si>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</si>
  <si>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</si>
  <si>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</si>
  <si>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</si>
  <si>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</si>
  <si>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</si>
  <si>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</si>
  <si>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</si>
  <si>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</si>
  <si>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</si>
  <si>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</si>
  <si>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</si>
  <si>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</si>
  <si>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</si>
  <si>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-15.9</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</si>
  <si>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</si>
  <si>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</si>
  <si>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</si>
  <si>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</si>
  <si>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</si>
  <si>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</si>
  <si>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</si>
  <si>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</si>
  <si>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</si>
  <si>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</si>
  <si>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</si>
  <si>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</si>
  <si>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</si>
  <si>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</si>
  <si>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</si>
  <si>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</si>
  <si>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</si>
  <si>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</si>
  <si>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</si>
  <si>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</si>
  <si>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</si>
  <si>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</si>
  <si>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</si>
  <si>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</si>
  <si>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</si>
  <si>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-4.0</t>
    <phoneticPr fontId="5"/>
  </si>
  <si>
    <t>基準財政需要額</t>
    <phoneticPr fontId="18"/>
  </si>
  <si>
    <t>うち日本人(％)</t>
    <phoneticPr fontId="5"/>
  </si>
  <si>
    <t>-3.9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</si>
  <si>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</si>
  <si>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</si>
  <si>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</si>
  <si>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</si>
  <si>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</si>
  <si>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</si>
  <si>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</si>
  <si>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</si>
  <si>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</si>
  <si>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</si>
  <si>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</si>
  <si>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</si>
  <si>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</si>
  <si>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</si>
  <si>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</si>
  <si>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</si>
  <si>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</si>
  <si>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</si>
  <si>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</si>
  <si>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</si>
  <si>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</si>
  <si>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</si>
  <si>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</si>
  <si>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</si>
  <si>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</si>
  <si>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</si>
  <si>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</si>
  <si>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</si>
  <si>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</si>
  <si>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</si>
  <si>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</si>
  <si>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</si>
  <si>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</si>
  <si>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</si>
  <si>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</si>
  <si>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</si>
  <si>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</si>
  <si>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</si>
  <si>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</si>
  <si>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</si>
  <si>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</si>
  <si>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</si>
  <si>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</si>
  <si>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</si>
  <si>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</si>
  <si>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</si>
  <si>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</si>
  <si>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</si>
  <si>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</si>
  <si>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</si>
  <si>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</si>
  <si>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</si>
  <si>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</si>
  <si>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</si>
  <si>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</si>
  <si>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</si>
  <si>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</si>
  <si>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</si>
  <si>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</si>
  <si>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京都府笠置町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</si>
  <si>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</si>
  <si>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</si>
  <si>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</si>
  <si>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</si>
  <si>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</si>
  <si>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</si>
  <si>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</si>
  <si>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</si>
  <si>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</si>
  <si>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</si>
  <si>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</si>
  <si>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</si>
  <si>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</si>
  <si>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</si>
  <si>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</si>
  <si>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</si>
  <si>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</si>
  <si>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</si>
  <si>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</si>
  <si>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</si>
  <si>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</si>
  <si>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</si>
  <si>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</si>
  <si>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</si>
  <si>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</si>
  <si>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</si>
  <si>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</si>
  <si>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</si>
  <si>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</si>
  <si>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</si>
  <si>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</si>
  <si>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</si>
  <si>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</si>
  <si>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</si>
  <si>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</si>
  <si>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</si>
  <si>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</si>
  <si>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</si>
  <si>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</si>
  <si>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</si>
  <si>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</si>
  <si>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</si>
  <si>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</si>
  <si>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</si>
  <si>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</si>
  <si>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</si>
  <si>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</si>
  <si>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</si>
  <si>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</si>
  <si>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</si>
  <si>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</si>
  <si>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</si>
  <si>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</si>
  <si>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</si>
  <si>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</si>
  <si>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</si>
  <si>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</si>
  <si>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</si>
  <si>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</si>
  <si>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</si>
  <si>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</si>
  <si>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</si>
  <si>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</si>
  <si>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</si>
  <si>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</si>
  <si>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</si>
  <si>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</si>
  <si>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</si>
  <si>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</si>
  <si>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</si>
  <si>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</si>
  <si>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</si>
  <si>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</si>
  <si>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</si>
  <si>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</si>
  <si>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</si>
  <si>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</si>
  <si>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</si>
  <si>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</si>
  <si>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</si>
  <si>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</si>
  <si>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</si>
  <si>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</si>
  <si>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</si>
  <si>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</si>
  <si>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</si>
  <si>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</si>
  <si>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</si>
  <si>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</si>
  <si>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</si>
  <si>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</si>
  <si>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</si>
  <si>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</si>
  <si>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</si>
  <si>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</si>
  <si>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</si>
  <si>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</si>
  <si>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</si>
  <si>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</si>
  <si>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</si>
  <si>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</si>
  <si>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</si>
  <si>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</si>
  <si>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</si>
  <si>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</si>
  <si>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</si>
  <si>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</si>
  <si>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</si>
  <si>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</si>
  <si>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</si>
  <si>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</si>
  <si>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</si>
  <si>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</si>
  <si>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</si>
  <si>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</si>
  <si>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</si>
  <si>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</si>
  <si>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</si>
  <si>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</si>
  <si>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</si>
  <si>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</si>
  <si>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</si>
  <si>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</si>
  <si>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</si>
  <si>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</si>
  <si>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</si>
  <si>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</si>
  <si>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</si>
  <si>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</si>
  <si>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</si>
  <si>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</si>
  <si>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</si>
  <si>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</si>
  <si>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</si>
  <si>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</si>
  <si>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</si>
  <si>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</si>
  <si>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</si>
  <si>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</si>
  <si>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</si>
  <si>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</si>
  <si>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</si>
  <si>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</si>
  <si>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</si>
  <si>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</si>
  <si>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</si>
  <si>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</si>
  <si>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京都府笠置町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</si>
  <si>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</si>
  <si>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</si>
  <si>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</si>
  <si>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</si>
  <si>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</si>
  <si>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</si>
  <si>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</si>
  <si>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</si>
  <si>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</si>
  <si>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</si>
  <si>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</si>
  <si>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</si>
  <si>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</si>
  <si>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</si>
  <si>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</si>
  <si>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</si>
  <si>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</si>
  <si>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</si>
  <si>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</si>
  <si>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</si>
  <si>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</si>
  <si>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</si>
  <si>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</si>
  <si>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</si>
  <si>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</si>
  <si>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</si>
  <si>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</si>
  <si>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</si>
  <si>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</si>
  <si>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</si>
  <si>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</si>
  <si>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</si>
  <si>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</si>
  <si>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</si>
  <si>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</si>
  <si>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</si>
  <si>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</si>
  <si>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</si>
  <si>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</si>
  <si>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</si>
  <si>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</si>
  <si>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</si>
  <si>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</si>
  <si>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</si>
  <si>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</si>
  <si>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</si>
  <si>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</si>
  <si>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</si>
  <si>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</si>
  <si>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</si>
  <si>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</si>
  <si>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</si>
  <si>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</si>
  <si>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</si>
  <si>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</si>
  <si>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</si>
  <si>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</si>
  <si>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</si>
  <si>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</si>
  <si>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</si>
  <si>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</si>
  <si>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</si>
  <si>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</si>
  <si>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</si>
  <si>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</si>
  <si>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</si>
  <si>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</si>
  <si>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</si>
  <si>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</si>
  <si>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</si>
  <si>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</si>
  <si>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</si>
  <si>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</si>
  <si>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</si>
  <si>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</si>
  <si>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</si>
  <si>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</si>
  <si>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</si>
  <si>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</si>
  <si>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</si>
  <si>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</si>
  <si>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</si>
  <si>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</si>
  <si>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</si>
  <si>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</si>
  <si>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</si>
  <si>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</si>
  <si>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</si>
  <si>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</si>
  <si>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</si>
  <si>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</si>
  <si>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</si>
  <si>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</si>
  <si>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</si>
  <si>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</si>
  <si>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</si>
  <si>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簡易水道特別会計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</si>
  <si>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</si>
  <si>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</si>
  <si>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</si>
  <si>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</si>
  <si>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</si>
  <si>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</si>
  <si>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</si>
  <si>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</si>
  <si>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</si>
  <si>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</si>
  <si>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</si>
  <si>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</si>
  <si>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</si>
  <si>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</si>
  <si>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</si>
  <si>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</si>
  <si>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</si>
  <si>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</si>
  <si>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</si>
  <si>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</si>
  <si>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</si>
  <si>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</si>
  <si>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</si>
  <si>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</si>
  <si>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</si>
  <si>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</si>
  <si>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</si>
  <si>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</si>
  <si>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</si>
  <si>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</si>
  <si>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</si>
  <si>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</si>
  <si>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</si>
  <si>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</si>
  <si>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</si>
  <si>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</si>
  <si>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</si>
  <si>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</si>
  <si>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</si>
  <si>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</si>
  <si>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</si>
  <si>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</si>
  <si>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</si>
  <si>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</si>
  <si>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</si>
  <si>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</si>
  <si>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</si>
  <si>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</si>
  <si>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</si>
  <si>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</si>
  <si>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</si>
  <si>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</si>
  <si>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</si>
  <si>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</si>
  <si>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</si>
  <si>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</si>
  <si>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</si>
  <si>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</si>
  <si>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</si>
  <si>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</si>
  <si>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</si>
  <si>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</si>
  <si>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</si>
  <si>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</si>
  <si>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</si>
  <si>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</si>
  <si>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</si>
  <si>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</si>
  <si>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</si>
  <si>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</si>
  <si>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</si>
  <si>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</si>
  <si>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</si>
  <si>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</si>
  <si>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</si>
  <si>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</si>
  <si>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</si>
  <si>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</si>
  <si>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</si>
  <si>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</si>
  <si>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</si>
  <si>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</si>
  <si>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</si>
  <si>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</si>
  <si>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</si>
  <si>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</si>
  <si>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</si>
  <si>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0.82</t>
  </si>
  <si>
    <t>一般会計</t>
  </si>
  <si>
    <t>国民健康保険特別会計</t>
  </si>
  <si>
    <t>介護保険特別会計</t>
  </si>
  <si>
    <t>簡易水道特別会計</t>
  </si>
  <si>
    <t>後期高齢者医療特別会計</t>
  </si>
  <si>
    <t>その他会計（赤字）</t>
  </si>
  <si>
    <t>その他会計（黒字）</t>
  </si>
  <si>
    <t>一般会計</t>
    <phoneticPr fontId="5"/>
  </si>
  <si>
    <t>-</t>
    <phoneticPr fontId="2"/>
  </si>
  <si>
    <t>国民健康保険山城病院組合（病院事業会計）</t>
    <rPh sb="0" eb="2">
      <t>コクミン</t>
    </rPh>
    <rPh sb="2" eb="4">
      <t>ケンコウ</t>
    </rPh>
    <rPh sb="4" eb="6">
      <t>ホケン</t>
    </rPh>
    <rPh sb="6" eb="8">
      <t>ヤマシロ</t>
    </rPh>
    <rPh sb="8" eb="10">
      <t>ビョウイン</t>
    </rPh>
    <rPh sb="10" eb="12">
      <t>クミアイ</t>
    </rPh>
    <rPh sb="13" eb="15">
      <t>ビョウイン</t>
    </rPh>
    <rPh sb="15" eb="17">
      <t>ジギョウ</t>
    </rPh>
    <rPh sb="17" eb="19">
      <t>カイケイ</t>
    </rPh>
    <phoneticPr fontId="24"/>
  </si>
  <si>
    <t>国民健康保険山城病院組合（介護老人保健施設事業会計）</t>
    <rPh sb="0" eb="2">
      <t>コクミン</t>
    </rPh>
    <rPh sb="2" eb="4">
      <t>ケンコウ</t>
    </rPh>
    <rPh sb="4" eb="6">
      <t>ホケン</t>
    </rPh>
    <rPh sb="6" eb="8">
      <t>ヤマシロ</t>
    </rPh>
    <rPh sb="8" eb="10">
      <t>ビョウイン</t>
    </rPh>
    <rPh sb="10" eb="12">
      <t>クミアイ</t>
    </rPh>
    <rPh sb="13" eb="15">
      <t>カイゴ</t>
    </rPh>
    <rPh sb="15" eb="17">
      <t>ロウジン</t>
    </rPh>
    <rPh sb="17" eb="19">
      <t>ホケン</t>
    </rPh>
    <rPh sb="19" eb="21">
      <t>シセツ</t>
    </rPh>
    <rPh sb="21" eb="23">
      <t>ジギョウ</t>
    </rPh>
    <rPh sb="23" eb="25">
      <t>カイケイ</t>
    </rPh>
    <phoneticPr fontId="24"/>
  </si>
  <si>
    <t>京都府市町村職員退職手当組合</t>
    <rPh sb="0" eb="3">
      <t>キョウトフ</t>
    </rPh>
    <rPh sb="3" eb="6">
      <t>シチョウソン</t>
    </rPh>
    <rPh sb="6" eb="8">
      <t>ショクイン</t>
    </rPh>
    <rPh sb="8" eb="10">
      <t>タイショク</t>
    </rPh>
    <rPh sb="10" eb="12">
      <t>テアテ</t>
    </rPh>
    <rPh sb="12" eb="14">
      <t>クミアイ</t>
    </rPh>
    <phoneticPr fontId="24"/>
  </si>
  <si>
    <t>京都府市町村議会議員公務災害補償等組合</t>
    <rPh sb="0" eb="3">
      <t>キョウトフ</t>
    </rPh>
    <rPh sb="3" eb="6">
      <t>シチョウソン</t>
    </rPh>
    <rPh sb="6" eb="8">
      <t>ギカイ</t>
    </rPh>
    <rPh sb="8" eb="10">
      <t>ギイン</t>
    </rPh>
    <rPh sb="10" eb="12">
      <t>コウム</t>
    </rPh>
    <rPh sb="12" eb="14">
      <t>サイガイ</t>
    </rPh>
    <rPh sb="14" eb="17">
      <t>ホショウトウ</t>
    </rPh>
    <rPh sb="17" eb="19">
      <t>クミアイ</t>
    </rPh>
    <phoneticPr fontId="24"/>
  </si>
  <si>
    <t>相楽中部消防組合</t>
    <rPh sb="0" eb="2">
      <t>ソウラク</t>
    </rPh>
    <rPh sb="2" eb="4">
      <t>チュウブ</t>
    </rPh>
    <rPh sb="4" eb="6">
      <t>ショウボウ</t>
    </rPh>
    <rPh sb="6" eb="8">
      <t>クミアイ</t>
    </rPh>
    <phoneticPr fontId="24"/>
  </si>
  <si>
    <t>相楽郡広域事務組合（一般会計）</t>
    <rPh sb="0" eb="2">
      <t>ソウラク</t>
    </rPh>
    <rPh sb="2" eb="3">
      <t>グン</t>
    </rPh>
    <rPh sb="3" eb="5">
      <t>コウイキ</t>
    </rPh>
    <rPh sb="5" eb="7">
      <t>ジム</t>
    </rPh>
    <rPh sb="7" eb="9">
      <t>クミアイ</t>
    </rPh>
    <rPh sb="10" eb="12">
      <t>イッパン</t>
    </rPh>
    <rPh sb="12" eb="14">
      <t>カイケイ</t>
    </rPh>
    <phoneticPr fontId="24"/>
  </si>
  <si>
    <t>相楽郡広域事務組合（相楽地区ふるさと市町村圏振興事業特別会計）</t>
    <rPh sb="0" eb="2">
      <t>ソウラク</t>
    </rPh>
    <rPh sb="2" eb="3">
      <t>グン</t>
    </rPh>
    <rPh sb="3" eb="5">
      <t>コウイキ</t>
    </rPh>
    <rPh sb="5" eb="7">
      <t>ジム</t>
    </rPh>
    <rPh sb="7" eb="9">
      <t>クミアイ</t>
    </rPh>
    <rPh sb="10" eb="12">
      <t>ソウラク</t>
    </rPh>
    <rPh sb="12" eb="14">
      <t>チク</t>
    </rPh>
    <rPh sb="18" eb="21">
      <t>シチョウソン</t>
    </rPh>
    <rPh sb="21" eb="22">
      <t>ケン</t>
    </rPh>
    <rPh sb="22" eb="24">
      <t>シンコウ</t>
    </rPh>
    <rPh sb="24" eb="26">
      <t>ジギョウ</t>
    </rPh>
    <rPh sb="26" eb="28">
      <t>トクベツ</t>
    </rPh>
    <rPh sb="28" eb="30">
      <t>カイケイ</t>
    </rPh>
    <phoneticPr fontId="24"/>
  </si>
  <si>
    <t>京都府自治会館管理組合</t>
    <rPh sb="0" eb="3">
      <t>キョウトフ</t>
    </rPh>
    <rPh sb="3" eb="5">
      <t>ジチ</t>
    </rPh>
    <rPh sb="5" eb="7">
      <t>カイカン</t>
    </rPh>
    <rPh sb="7" eb="9">
      <t>カンリ</t>
    </rPh>
    <rPh sb="9" eb="11">
      <t>クミアイ</t>
    </rPh>
    <phoneticPr fontId="24"/>
  </si>
  <si>
    <t>京都府住宅新築資金等貸付事業管理組合（一般会計）</t>
    <rPh sb="0" eb="3">
      <t>キョウトフ</t>
    </rPh>
    <rPh sb="3" eb="5">
      <t>ジュウタク</t>
    </rPh>
    <rPh sb="5" eb="7">
      <t>シンチク</t>
    </rPh>
    <rPh sb="7" eb="10">
      <t>シキントウ</t>
    </rPh>
    <rPh sb="10" eb="12">
      <t>カシツケ</t>
    </rPh>
    <rPh sb="12" eb="14">
      <t>ジギョウ</t>
    </rPh>
    <rPh sb="14" eb="16">
      <t>カンリ</t>
    </rPh>
    <rPh sb="16" eb="18">
      <t>クミアイ</t>
    </rPh>
    <rPh sb="19" eb="21">
      <t>イッパン</t>
    </rPh>
    <rPh sb="21" eb="23">
      <t>カイケイ</t>
    </rPh>
    <phoneticPr fontId="24"/>
  </si>
  <si>
    <t>京都府住宅新築資金等貸付事業管理組合（特別会計）</t>
    <rPh sb="0" eb="3">
      <t>キョウトフ</t>
    </rPh>
    <rPh sb="3" eb="5">
      <t>ジュウタク</t>
    </rPh>
    <rPh sb="5" eb="7">
      <t>シンチク</t>
    </rPh>
    <rPh sb="7" eb="10">
      <t>シキントウ</t>
    </rPh>
    <rPh sb="10" eb="12">
      <t>カシツケ</t>
    </rPh>
    <rPh sb="12" eb="14">
      <t>ジギョウ</t>
    </rPh>
    <rPh sb="14" eb="16">
      <t>カンリ</t>
    </rPh>
    <rPh sb="16" eb="18">
      <t>クミアイ</t>
    </rPh>
    <rPh sb="19" eb="21">
      <t>トクベツ</t>
    </rPh>
    <rPh sb="21" eb="23">
      <t>カイケイ</t>
    </rPh>
    <phoneticPr fontId="24"/>
  </si>
  <si>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24"/>
  </si>
  <si>
    <t>京都府後期高齢者医療広域連合（後期高齢者医療特別会計）</t>
    <rPh sb="0" eb="3">
      <t>キョウトフ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</si>
  <si>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相楽東部広域連合</t>
    <rPh sb="0" eb="2">
      <t>ソウラク</t>
    </rPh>
    <rPh sb="2" eb="4">
      <t>トウブ</t>
    </rPh>
    <rPh sb="4" eb="6">
      <t>コウイキ</t>
    </rPh>
    <rPh sb="6" eb="8">
      <t>レンゴウ</t>
    </rPh>
    <phoneticPr fontId="24"/>
  </si>
  <si>
    <t>京都地方税機構</t>
    <rPh sb="0" eb="2">
      <t>キョウト</t>
    </rPh>
    <rPh sb="2" eb="5">
      <t>チホウゼイ</t>
    </rPh>
    <rPh sb="5" eb="7">
      <t>キコウ</t>
    </rPh>
    <phoneticPr fontId="24"/>
  </si>
  <si>
    <t>(有)わかさぎ</t>
    <rPh sb="0" eb="3">
      <t>ユウ</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</si>
  <si>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</si>
  <si>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</si>
  <si>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</si>
  <si>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</si>
  <si>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</si>
  <si>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</si>
  <si>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</si>
  <si>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</si>
  <si>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</si>
  <si>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は類似団体と比較して高いものの、将来負担比率ともども改善傾向にある。これは、平成26年度に減債基金を財源として実施した地域総合整備事業借換債の繰上償還により、H27年度の元利償還金が減少(70百万円)したことと、準元利償還金についても既発債の償還終了等もあり改善が図られたためである。
今後も、地方債発行の抑制等を中心とする行財政改革を進め、財政の健全化に努める。</t>
    <rPh sb="0" eb="2">
      <t>ジッシツ</t>
    </rPh>
    <rPh sb="2" eb="4">
      <t>コウサイ</t>
    </rPh>
    <rPh sb="4" eb="5">
      <t>ヒ</t>
    </rPh>
    <rPh sb="5" eb="7">
      <t>ヒリツ</t>
    </rPh>
    <rPh sb="8" eb="10">
      <t>ルイジ</t>
    </rPh>
    <rPh sb="10" eb="12">
      <t>ダンタイ</t>
    </rPh>
    <rPh sb="13" eb="15">
      <t>ヒカク</t>
    </rPh>
    <rPh sb="17" eb="18">
      <t>タカ</t>
    </rPh>
    <rPh sb="23" eb="25">
      <t>ショウライ</t>
    </rPh>
    <rPh sb="25" eb="27">
      <t>フタン</t>
    </rPh>
    <rPh sb="27" eb="29">
      <t>ヒリツ</t>
    </rPh>
    <rPh sb="33" eb="35">
      <t>カイゼン</t>
    </rPh>
    <rPh sb="35" eb="37">
      <t>ケイコウ</t>
    </rPh>
    <rPh sb="136" eb="138">
      <t>カイゼン</t>
    </rPh>
    <rPh sb="139" eb="140">
      <t>ハカ</t>
    </rPh>
    <phoneticPr fontId="2"/>
  </si>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</sst>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179" fontId="1" fillId="5" borderId="0" xfId="35" applyNumberFormat="1" applyFont="1" applyFill="1" applyBorder="1" applyAlignment="1">
      <alignment vertical="center" wrapText="1"/>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34" xfId="35" applyNumberFormat="1" applyFont="1" applyFill="1" applyBorder="1" applyAlignment="1">
      <alignment horizontal="center" vertical="center" wrapText="1"/>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34" xfId="35" applyNumberFormat="1" applyFont="1" applyFill="1" applyBorder="1" applyAlignment="1">
      <alignment horizontal="center" vertical="center"/>
    </xf>
    <xf numFmtId="178" fontId="1" fillId="0" borderId="0" xfId="34" applyNumberFormat="1" applyFont="1" applyFill="1">
      <alignment vertical="center"/>
    </xf>
    <xf numFmtId="0" fontId="1" fillId="0" borderId="34"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178" fontId="1" fillId="0" borderId="60" xfId="34" applyNumberFormat="1" applyFont="1" applyFill="1" applyBorder="1">
      <alignment vertical="center"/>
    </xf>
    <xf numFmtId="178" fontId="8" fillId="0" borderId="34" xfId="34" applyNumberFormat="1" applyFont="1" applyFill="1" applyBorder="1" applyAlignment="1">
      <alignment horizontal="center" vertical="center"/>
    </xf>
    <xf numFmtId="178" fontId="1" fillId="0" borderId="38" xfId="34" applyNumberFormat="1" applyFont="1" applyFill="1" applyBorder="1">
      <alignment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0" fontId="1" fillId="0" borderId="41" xfId="34" applyFont="1" applyFill="1" applyBorder="1" applyAlignment="1" applyProtection="1">
      <alignment horizontal="left" vertical="top" wrapText="1"/>
      <protection locked="0"/>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203567</c:v>
                </c:pt>
                <c:pt idx="1">
                  <c:v>185018</c:v>
                </c:pt>
                <c:pt idx="2">
                  <c:v>238802</c:v>
                </c:pt>
                <c:pt idx="3">
                  <c:v>288550</c:v>
                </c:pt>
                <c:pt idx="4">
                  <c:v>287914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58702</c:v>
                </c:pt>
                <c:pt idx="1">
                  <c:v>95504</c:v>
                </c:pt>
                <c:pt idx="2">
                  <c:v>81771</c:v>
                </c:pt>
                <c:pt idx="3">
                  <c:v>100778</c:v>
                </c:pt>
                <c:pt idx="4">
                  <c:v>83603</c:v>
                </c:pt>
              </c:numCache>
            </c:numRef>
          </c:val>
          <c:smooth val="0"/>
        </c:ser>
        <c:dLbls>
          <c:showLegendKey val="0"/>
          <c:showVal val="0"/>
          <c:showCatName val="0"/>
          <c:showSerName val="0"/>
          <c:showPercent val="0"/>
          <c:showBubbleSize val="0"/>
        </c:dLbls>
        <c:marker val="1"/>
        <c:smooth val="0"/>
        <c:axId val="106294272"/>
        <c:axId val="108602496"/>
      </c:lineChart>
      <c:catAx>
        <c:axId val="1062942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602496"/>
        <c:crosses val="autoZero"/>
        <c:auto val="1"/>
        <c:lblAlgn val="ctr"/>
        <c:lblOffset val="100"/>
        <c:tickLblSkip val="1"/>
        <c:tickMarkSkip val="1"/>
        <c:noMultiLvlLbl val="0"/>
      </c:catAx>
      <c:valAx>
        <c:axId val="108602496"/>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2942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7.8</c:v>
                </c:pt>
                <c:pt idx="1">
                  <c:v>6.11</c:v>
                </c:pt>
                <c:pt idx="2">
                  <c:v>7</c:v>
                </c:pt>
                <c:pt idx="3">
                  <c:v>4.2</c:v>
                </c:pt>
                <c:pt idx="4">
                  <c:v>8.6999999999999993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9.4700000000000006</c:v>
                </c:pt>
                <c:pt idx="1">
                  <c:v>14.08</c:v>
                </c:pt>
                <c:pt idx="2">
                  <c:v>18.14</c:v>
                </c:pt>
                <c:pt idx="3">
                  <c:v>21.62</c:v>
                </c:pt>
                <c:pt idx="4">
                  <c:v>28.77</c:v>
                </c:pt>
              </c:numCache>
            </c:numRef>
          </c:val>
        </c:ser>
        <c:dLbls>
          <c:showLegendKey val="0"/>
          <c:showVal val="0"/>
          <c:showCatName val="0"/>
          <c:showSerName val="0"/>
          <c:showPercent val="0"/>
          <c:showBubbleSize val="0"/>
        </c:dLbls>
        <c:gapWidth val="250"/>
        <c:overlap val="100"/>
        <c:axId val="114881664"/>
        <c:axId val="1148835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3.18</c:v>
                </c:pt>
                <c:pt idx="1">
                  <c:v>-0.82</c:v>
                </c:pt>
                <c:pt idx="2">
                  <c:v>1.36</c:v>
                </c:pt>
                <c:pt idx="3">
                  <c:v>9.93</c:v>
                </c:pt>
                <c:pt idx="4">
                  <c:v>12.63</c:v>
                </c:pt>
              </c:numCache>
            </c:numRef>
          </c:val>
          <c:smooth val="0"/>
        </c:ser>
        <c:dLbls>
          <c:showLegendKey val="0"/>
          <c:showVal val="0"/>
          <c:showCatName val="0"/>
          <c:showSerName val="0"/>
          <c:showPercent val="0"/>
          <c:showBubbleSize val="0"/>
        </c:dLbls>
        <c:marker val="1"/>
        <c:smooth val="0"/>
        <c:axId val="114881664"/>
        <c:axId val="114883584"/>
      </c:lineChart>
      <c:catAx>
        <c:axId val="114881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4883584"/>
        <c:crosses val="autoZero"/>
        <c:auto val="1"/>
        <c:lblAlgn val="ctr"/>
        <c:lblOffset val="100"/>
        <c:tickLblSkip val="1"/>
        <c:tickMarkSkip val="1"/>
        <c:noMultiLvlLbl val="0"/>
      </c:catAx>
      <c:valAx>
        <c:axId val="114883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881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7.0000000000000007E-2</c:v>
                </c:pt>
                <c:pt idx="2">
                  <c:v>#N/A</c:v>
                </c:pt>
                <c:pt idx="3">
                  <c:v>0.13</c:v>
                </c:pt>
                <c:pt idx="4">
                  <c:v>#N/A</c:v>
                </c:pt>
                <c:pt idx="5">
                  <c:v>0.12</c:v>
                </c:pt>
                <c:pt idx="6">
                  <c:v>#N/A</c:v>
                </c:pt>
                <c:pt idx="7">
                  <c:v>0.1</c:v>
                </c:pt>
                <c:pt idx="8">
                  <c:v>#N/A</c:v>
                </c:pt>
                <c:pt idx="9">
                  <c:v>7.0000000000000007E-2</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0.65</c:v>
                </c:pt>
                <c:pt idx="2">
                  <c:v>#N/A</c:v>
                </c:pt>
                <c:pt idx="3">
                  <c:v>0.28000000000000003</c:v>
                </c:pt>
                <c:pt idx="4">
                  <c:v>#N/A</c:v>
                </c:pt>
                <c:pt idx="5">
                  <c:v>0.23</c:v>
                </c:pt>
                <c:pt idx="6">
                  <c:v>#N/A</c:v>
                </c:pt>
                <c:pt idx="7">
                  <c:v>0.75</c:v>
                </c:pt>
                <c:pt idx="8">
                  <c:v>#N/A</c:v>
                </c:pt>
                <c:pt idx="9">
                  <c:v>0.19</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1.97</c:v>
                </c:pt>
                <c:pt idx="2">
                  <c:v>#N/A</c:v>
                </c:pt>
                <c:pt idx="3">
                  <c:v>2.2000000000000002</c:v>
                </c:pt>
                <c:pt idx="4">
                  <c:v>#N/A</c:v>
                </c:pt>
                <c:pt idx="5">
                  <c:v>1.95</c:v>
                </c:pt>
                <c:pt idx="6">
                  <c:v>#N/A</c:v>
                </c:pt>
                <c:pt idx="7">
                  <c:v>1.23</c:v>
                </c:pt>
                <c:pt idx="8">
                  <c:v>#N/A</c:v>
                </c:pt>
                <c:pt idx="9">
                  <c:v>2.0299999999999998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5.99</c:v>
                </c:pt>
                <c:pt idx="2">
                  <c:v>#N/A</c:v>
                </c:pt>
                <c:pt idx="3">
                  <c:v>9.1199999999999992</c:v>
                </c:pt>
                <c:pt idx="4">
                  <c:v>#N/A</c:v>
                </c:pt>
                <c:pt idx="5">
                  <c:v>7.56</c:v>
                </c:pt>
                <c:pt idx="6">
                  <c:v>#N/A</c:v>
                </c:pt>
                <c:pt idx="7">
                  <c:v>7.65</c:v>
                </c:pt>
                <c:pt idx="8">
                  <c:v>#N/A</c:v>
                </c:pt>
                <c:pt idx="9">
                  <c:v>5.77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7.79</c:v>
                </c:pt>
                <c:pt idx="2">
                  <c:v>#N/A</c:v>
                </c:pt>
                <c:pt idx="3">
                  <c:v>6.1</c:v>
                </c:pt>
                <c:pt idx="4">
                  <c:v>#N/A</c:v>
                </c:pt>
                <c:pt idx="5">
                  <c:v>7</c:v>
                </c:pt>
                <c:pt idx="6">
                  <c:v>#N/A</c:v>
                </c:pt>
                <c:pt idx="7">
                  <c:v>4.1900000000000004</c:v>
                </c:pt>
                <c:pt idx="8">
                  <c:v>#N/A</c:v>
                </c:pt>
                <c:pt idx="9">
                  <c:v>8.6999999999999993</c:v>
                </c:pt>
              </c:numCache>
            </c:numRef>
          </c:val>
        </c:ser>
        <c:dLbls>
          <c:showLegendKey val="0"/>
          <c:showVal val="0"/>
          <c:showCatName val="0"/>
          <c:showSerName val="0"/>
          <c:showPercent val="0"/>
          <c:showBubbleSize val="0"/>
        </c:dLbls>
        <c:gapWidth val="150"/>
        <c:overlap val="100"/>
        <c:axId val="115015040"/>
        <c:axId val="115086464"/>
      </c:barChart>
      <c:catAx>
        <c:axId val="115015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086464"/>
        <c:crosses val="autoZero"/>
        <c:auto val="1"/>
        <c:lblAlgn val="ctr"/>
        <c:lblOffset val="100"/>
        <c:tickLblSkip val="1"/>
        <c:tickMarkSkip val="1"/>
        <c:noMultiLvlLbl val="0"/>
      </c:catAx>
      <c:valAx>
        <c:axId val="1150864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0150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160</c:v>
                </c:pt>
                <c:pt idx="5">
                  <c:v>138</c:v>
                </c:pt>
                <c:pt idx="8">
                  <c:v>133</c:v>
                </c:pt>
                <c:pt idx="11">
                  <c:v>131</c:v>
                </c:pt>
                <c:pt idx="14">
                  <c:v>113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62</c:v>
                </c:pt>
                <c:pt idx="3">
                  <c:v>56</c:v>
                </c:pt>
                <c:pt idx="6">
                  <c:v>47</c:v>
                </c:pt>
                <c:pt idx="9">
                  <c:v>22</c:v>
                </c:pt>
                <c:pt idx="12">
                  <c:v>15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41</c:v>
                </c:pt>
                <c:pt idx="3">
                  <c:v>38</c:v>
                </c:pt>
                <c:pt idx="6">
                  <c:v>23</c:v>
                </c:pt>
                <c:pt idx="9">
                  <c:v>22</c:v>
                </c:pt>
                <c:pt idx="12">
                  <c:v>20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174</c:v>
                </c:pt>
                <c:pt idx="3">
                  <c:v>151</c:v>
                </c:pt>
                <c:pt idx="6">
                  <c:v>154</c:v>
                </c:pt>
                <c:pt idx="9">
                  <c:v>162</c:v>
                </c:pt>
                <c:pt idx="12">
                  <c:v>90</c:v>
                </c:pt>
              </c:numCache>
            </c:numRef>
          </c:val>
        </c:ser>
        <c:dLbls>
          <c:showLegendKey val="0"/>
          <c:showVal val="0"/>
          <c:showCatName val="0"/>
          <c:showSerName val="0"/>
          <c:showPercent val="0"/>
          <c:showBubbleSize val="0"/>
        </c:dLbls>
        <c:gapWidth val="100"/>
        <c:overlap val="100"/>
        <c:axId val="106471808"/>
        <c:axId val="106473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117</c:v>
                </c:pt>
                <c:pt idx="2">
                  <c:v>#N/A</c:v>
                </c:pt>
                <c:pt idx="3">
                  <c:v>#N/A</c:v>
                </c:pt>
                <c:pt idx="4">
                  <c:v>107</c:v>
                </c:pt>
                <c:pt idx="5">
                  <c:v>#N/A</c:v>
                </c:pt>
                <c:pt idx="6">
                  <c:v>#N/A</c:v>
                </c:pt>
                <c:pt idx="7">
                  <c:v>91</c:v>
                </c:pt>
                <c:pt idx="8">
                  <c:v>#N/A</c:v>
                </c:pt>
                <c:pt idx="9">
                  <c:v>#N/A</c:v>
                </c:pt>
                <c:pt idx="10">
                  <c:v>75</c:v>
                </c:pt>
                <c:pt idx="11">
                  <c:v>#N/A</c:v>
                </c:pt>
                <c:pt idx="12">
                  <c:v>#N/A</c:v>
                </c:pt>
                <c:pt idx="13">
                  <c:v>12</c:v>
                </c:pt>
                <c:pt idx="14">
                  <c:v>#N/A</c:v>
                </c:pt>
              </c:numCache>
            </c:numRef>
          </c:val>
          <c:smooth val="0"/>
        </c:ser>
        <c:dLbls>
          <c:showLegendKey val="0"/>
          <c:showVal val="0"/>
          <c:showCatName val="0"/>
          <c:showSerName val="0"/>
          <c:showPercent val="0"/>
          <c:showBubbleSize val="0"/>
        </c:dLbls>
        <c:marker val="1"/>
        <c:smooth val="0"/>
        <c:axId val="106471808"/>
        <c:axId val="106473728"/>
      </c:lineChart>
      <c:catAx>
        <c:axId val="106471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473728"/>
        <c:crosses val="autoZero"/>
        <c:auto val="1"/>
        <c:lblAlgn val="ctr"/>
        <c:lblOffset val="100"/>
        <c:tickLblSkip val="1"/>
        <c:tickMarkSkip val="1"/>
        <c:noMultiLvlLbl val="0"/>
      </c:catAx>
      <c:valAx>
        <c:axId val="106473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71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1166</c:v>
                </c:pt>
                <c:pt idx="5">
                  <c:v>1147</c:v>
                </c:pt>
                <c:pt idx="8">
                  <c:v>1118</c:v>
                </c:pt>
                <c:pt idx="11">
                  <c:v>1072</c:v>
                </c:pt>
                <c:pt idx="14">
                  <c:v>1086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608</c:v>
                </c:pt>
                <c:pt idx="5">
                  <c:v>641</c:v>
                </c:pt>
                <c:pt idx="8">
                  <c:v>560</c:v>
                </c:pt>
                <c:pt idx="11">
                  <c:v>476</c:v>
                </c:pt>
                <c:pt idx="14">
                  <c:v>577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240</c:v>
                </c:pt>
                <c:pt idx="3">
                  <c:v>269</c:v>
                </c:pt>
                <c:pt idx="6">
                  <c:v>277</c:v>
                </c:pt>
                <c:pt idx="9">
                  <c:v>267</c:v>
                </c:pt>
                <c:pt idx="12">
                  <c:v>189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221</c:v>
                </c:pt>
                <c:pt idx="3">
                  <c:v>178</c:v>
                </c:pt>
                <c:pt idx="6">
                  <c:v>146</c:v>
                </c:pt>
                <c:pt idx="9">
                  <c:v>134</c:v>
                </c:pt>
                <c:pt idx="12">
                  <c:v>143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278</c:v>
                </c:pt>
                <c:pt idx="3">
                  <c:v>240</c:v>
                </c:pt>
                <c:pt idx="6">
                  <c:v>204</c:v>
                </c:pt>
                <c:pt idx="9">
                  <c:v>178</c:v>
                </c:pt>
                <c:pt idx="12">
                  <c:v>156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1318</c:v>
                </c:pt>
                <c:pt idx="3">
                  <c:v>1311</c:v>
                </c:pt>
                <c:pt idx="6">
                  <c:v>1246</c:v>
                </c:pt>
                <c:pt idx="9">
                  <c:v>1094</c:v>
                </c:pt>
                <c:pt idx="12">
                  <c:v>1115</c:v>
                </c:pt>
              </c:numCache>
            </c:numRef>
          </c:val>
        </c:ser>
        <c:dLbls>
          <c:showLegendKey val="0"/>
          <c:showVal val="0"/>
          <c:showCatName val="0"/>
          <c:showSerName val="0"/>
          <c:showPercent val="0"/>
          <c:showBubbleSize val="0"/>
        </c:dLbls>
        <c:gapWidth val="100"/>
        <c:overlap val="100"/>
        <c:axId val="114931968"/>
        <c:axId val="1154092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282</c:v>
                </c:pt>
                <c:pt idx="2">
                  <c:v>#N/A</c:v>
                </c:pt>
                <c:pt idx="3">
                  <c:v>#N/A</c:v>
                </c:pt>
                <c:pt idx="4">
                  <c:v>210</c:v>
                </c:pt>
                <c:pt idx="5">
                  <c:v>#N/A</c:v>
                </c:pt>
                <c:pt idx="6">
                  <c:v>#N/A</c:v>
                </c:pt>
                <c:pt idx="7">
                  <c:v>195</c:v>
                </c:pt>
                <c:pt idx="8">
                  <c:v>#N/A</c:v>
                </c:pt>
                <c:pt idx="9">
                  <c:v>#N/A</c:v>
                </c:pt>
                <c:pt idx="10">
                  <c:v>125</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4931968"/>
        <c:axId val="115409280"/>
      </c:lineChart>
      <c:catAx>
        <c:axId val="114931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5409280"/>
        <c:crosses val="autoZero"/>
        <c:auto val="1"/>
        <c:lblAlgn val="ctr"/>
        <c:lblOffset val="100"/>
        <c:tickLblSkip val="1"/>
        <c:tickMarkSkip val="1"/>
        <c:noMultiLvlLbl val="0"/>
      </c:catAx>
      <c:valAx>
        <c:axId val="1154092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931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{FE799E66-9606-4212-B4D0-9F3DBA6186D5}</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{3A379B37-8E21-40ED-AD04-379B2B2D95ED}</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{2EB489AB-C996-4C09-BC44-25395DCA4438}</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{DAE5E5E4-C118-4525-B6D4-384785E2B960}</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{E9DB7861-63AF-467D-A0B3-F0502943856C}</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{171F8B3C-948B-4D5F-9D26-017F26686CE5}</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{3D07A2BA-3981-4692-B671-6D5BB3A05796}</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{FDB87381-0BA6-4718-9623-CFBB1FF4A901}</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{1085B06F-FF18-42F8-A2ED-4071042184AB}</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{747B23A2-8E49-4BFD-967A-757718D79DB5}</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29140096"/>
        <c:axId val="29142016"/>
      </c:scatterChart>
      <c:valAx>
        <c:axId val="2914009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142016"/>
        <c:crosses val="autoZero"/>
        <c:crossBetween val="midCat"/>
      </c:valAx>
      <c:valAx>
        <c:axId val="29142016"/>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914009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{E832BE5C-C92E-4990-BF15-4EAE56F8FBD2}</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{AFB7FEDD-E86F-4E27-B55E-59CC28675D4A}</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{1C17F0EA-7B87-4790-B1D2-64A7BF64CDAA}</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{7877C74C-BD40-47BB-AA5B-675E065E9116}</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{E7C086F5-67BC-4A1B-87DF-478F4834C41F}</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18.399999999999999</c:v>
                </c:pt>
                <c:pt idx="1">
                  <c:v>16.5</c:v>
                </c:pt>
                <c:pt idx="2">
                  <c:v>14.9</c:v>
                </c:pt>
                <c:pt idx="3">
                  <c:v>13.1</c:v>
                </c:pt>
                <c:pt idx="4">
                  <c:v>8.5</c:v>
                </c:pt>
              </c:numCache>
            </c:numRef>
          </c:xVal>
          <c:yVal>
            <c:numRef>
              <c:f>公会計指標分析・財政指標組合せ分析表!$K$73:$O$73</c:f>
              <c:numCache>
                <c:formatCode>#,##0.0;"▲ "#,##0.0</c:formatCode>
                <c:ptCount val="5"/>
                <c:pt idx="0">
                  <c:v>39.299999999999997</c:v>
                </c:pt>
                <c:pt idx="1">
                  <c:v>29.8</c:v>
                </c:pt>
                <c:pt idx="2">
                  <c:v>28.2</c:v>
                </c:pt>
                <c:pt idx="3">
                  <c:v>17.899999999999999</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{1EB1C807-6E5B-450D-BFEF-572FF27B156F}</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{34C00CD3-A66C-45E9-B686-180F5CB2B3BD}</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{20E4F96F-0335-4819-9520-796829BE97B7}</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{7044E5F6-1B81-4F6A-9F51-364970862836}</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{99718E79-E6A0-4233-B6BB-D6727D7E11ED}</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10.8</c:v>
                </c:pt>
                <c:pt idx="1">
                  <c:v>9.6999999999999993</c:v>
                </c:pt>
                <c:pt idx="2">
                  <c:v>8.6</c:v>
                </c:pt>
                <c:pt idx="3">
                  <c:v>7.7</c:v>
                </c:pt>
                <c:pt idx="4">
                  <c:v>6.4</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mooth val="0"/>
        </c:ser>
        <c:dLbls>
          <c:showLegendKey val="0"/>
          <c:showVal val="0"/>
          <c:showCatName val="0"/>
          <c:showSerName val="0"/>
          <c:showPercent val="0"/>
          <c:showBubbleSize val="0"/>
        </c:dLbls>
        <c:axId val="28950912"/>
        <c:axId val="28952832"/>
      </c:scatterChart>
      <c:valAx>
        <c:axId val="28950912"/>
        <c:scaling>
          <c:orientation val="minMax"/>
          <c:max val="20"/>
          <c:min val="5"/>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952832"/>
        <c:crosses val="autoZero"/>
        <c:crossBetween val="midCat"/>
      </c:valAx>
      <c:valAx>
        <c:axId val="28952832"/>
        <c:scaling>
          <c:orientation val="minMax"/>
          <c:max val="46"/>
          <c:min val="-5"/>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8950912"/>
        <c:crosses val="autoZero"/>
        <c:crossBetween val="midCat"/>
        <c:majorUnit val="5"/>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地方債の元利償還金については、平成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年度に減債基金を財源として実施した地域総合整備事業借換債の繰上償還により、</a:t>
          </a:r>
          <a:r>
            <a:rPr kumimoji="1" lang="en-US" altLang="ja-JP" sz="1100">
              <a:solidFill>
                <a:schemeClr val="dk1"/>
              </a:solidFill>
              <a:effectLst/>
              <a:latin typeface="+mn-lt"/>
              <a:ea typeface="+mn-ea"/>
              <a:cs typeface="+mn-cs"/>
            </a:rPr>
            <a:t>H27</a:t>
          </a:r>
          <a:r>
            <a:rPr kumimoji="1" lang="ja-JP" altLang="ja-JP" sz="1100">
              <a:solidFill>
                <a:schemeClr val="dk1"/>
              </a:solidFill>
              <a:effectLst/>
              <a:latin typeface="+mn-lt"/>
              <a:ea typeface="+mn-ea"/>
              <a:cs typeface="+mn-cs"/>
            </a:rPr>
            <a:t>年度の元利償還金が減少</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したことと、準元利償還金についても既発債の償還終了等もあり減少した。</a:t>
          </a:r>
          <a:endParaRPr lang="ja-JP" altLang="ja-JP" sz="1400">
            <a:effectLst/>
          </a:endParaRPr>
        </a:p>
        <a:p>
          <a:r>
            <a:rPr kumimoji="1" lang="ja-JP" altLang="ja-JP" sz="1100">
              <a:solidFill>
                <a:schemeClr val="dk1"/>
              </a:solidFill>
              <a:effectLst/>
              <a:latin typeface="+mn-lt"/>
              <a:ea typeface="+mn-ea"/>
              <a:cs typeface="+mn-cs"/>
            </a:rPr>
            <a:t>　交付税算入公債費等についても、既発債の償還終了等もあり減少傾向にある。</a:t>
          </a:r>
          <a:endParaRPr lang="ja-JP" altLang="ja-JP" sz="1400">
            <a:effectLst/>
          </a:endParaRPr>
        </a:p>
        <a:p>
          <a:r>
            <a:rPr kumimoji="1" lang="ja-JP" altLang="ja-JP" sz="1100">
              <a:solidFill>
                <a:schemeClr val="dk1"/>
              </a:solidFill>
              <a:effectLst/>
              <a:latin typeface="+mn-lt"/>
              <a:ea typeface="+mn-ea"/>
              <a:cs typeface="+mn-cs"/>
            </a:rPr>
            <a:t>　実質公債費比率の分子については、元利償還金等の減額ペースが、交付税算入公債費等の減額ペースより早いため低下傾向にある。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将来負担額としては、一般会計等に係る地方債の現在高が既発債の償還終了や繰上償還の実施により減額傾向にある。公営企業債等繰入見込額においても起債の新規発行抑制や既発債の償還終了等により減額傾向にある。また、組合等負担等見込額においても既発債の償還終了等により減額傾向にある。</a:t>
          </a:r>
          <a:endParaRPr lang="ja-JP" altLang="ja-JP" sz="1400">
            <a:effectLst/>
          </a:endParaRPr>
        </a:p>
        <a:p>
          <a:r>
            <a:rPr kumimoji="1" lang="ja-JP" altLang="ja-JP" sz="1100">
              <a:solidFill>
                <a:schemeClr val="dk1"/>
              </a:solidFill>
              <a:effectLst/>
              <a:latin typeface="+mn-lt"/>
              <a:ea typeface="+mn-ea"/>
              <a:cs typeface="+mn-cs"/>
            </a:rPr>
            <a:t>　充当可能財源等については、平成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年度は財政調整基金等を積み増ししたため増額となった。</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72</xdr:row>
      <xdr:rowOff>0</xdr:rowOff>
    </xdr:from>
    <xdr:to>
      <xdr:col>15</xdr:col>
      <xdr:colOff>0</xdr:colOff>
      <xdr:row>74</xdr:row>
      <xdr:rowOff>0</xdr:rowOff>
    </xdr:to>
    <xdr:sp macro="" textlink="">
      <xdr:nvSpPr>
        <xdr:cNvPr id="4" name="正方形/長方形 3"/>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5" name="正方形/長方形 4"/>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6" name="正方形/長方形 5"/>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7" name="正方形/長方形 6"/>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8" name="正方形/長方形 7"/>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9" name="正方形/長方形 8"/>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0" name="正方形/長方形 9"/>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1" name="正方形/長方形 10"/>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2" name="正方形/長方形 11"/>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3" name="正方形/長方形 12"/>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4" name="正方形/長方形 13"/>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1,468
1,463
23.52
1,474,979
1,364,364
80,289
922,613
1,115,236</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5" name="正方形/長方形 14"/>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6" name="正方形/長方形 15"/>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7" name="正方形/長方形 16"/>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8" name="正方形/長方形 17"/>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9" name="正方形/長方形 18"/>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0" name="正方形/長方形 19"/>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1" name="角丸四角形 20"/>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2" name="正方形/長方形 21"/>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3" name="正方形/長方形 22"/>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4" name="直線コネクタ 23"/>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5" name="円/楕円 24"/>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6" name="フローチャート : 判断 25"/>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7" name="テキスト ボックス 26"/>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8" name="テキスト ボックス 27"/>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9" name="テキスト ボックス 28"/>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0" name="テキスト ボックス 29"/>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1" name="正方形/長方形 30"/>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2" name="正方形/長方形 31"/>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3" name="正方形/長方形 32"/>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4" name="正方形/長方形 33"/>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5" name="正方形/長方形 34"/>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6" name="正方形/長方形 35"/>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7" name="正方形/長方形 36"/>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8" name="正方形/長方形 37"/>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9" name="正方形/長方形 38"/>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0" name="正方形/長方形 39"/>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1" name="正方形/長方形 40"/>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2" name="正方形/長方形 41"/>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3" name="テキスト ボックス 42"/>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4" name="正方形/長方形 43"/>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5" name="正方形/長方形 44"/>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6" name="正方形/長方形 45"/>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7" name="正方形/長方形 46"/>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8" name="正方形/長方形 47"/>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9" name="正方形/長方形 48"/>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0" name="正方形/長方形 49"/>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1" name="正方形/長方形 50"/>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2" name="正方形/長方形 51"/>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3" name="正方形/長方形 52"/>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4" name="正方形/長方形 53"/>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5" name="テキスト ボックス 54"/>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6" name="正方形/長方形 55"/>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7" name="正方形/長方形 56"/>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8" name="正方形/長方形 57"/>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9" name="正方形/長方形 58"/>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0" name="正方形/長方形 59"/>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1" name="テキスト ボックス 60"/>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2" name="テキスト ボックス 61"/>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1,468
1,463
23.52
1,474,979
1,364,364
80,289
922,613
1,115,236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1,468
1,463
23.52
1,474,979
1,364,364
80,289
922,613
1,115,236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1,468
1,463
23.52
1,474,979
1,364,364
80,289
922,613
1,115,236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若年層の転出等や高い高齢化率</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年末</a:t>
          </a:r>
          <a:r>
            <a:rPr kumimoji="1" lang="en-US" altLang="ja-JP" sz="1100">
              <a:solidFill>
                <a:schemeClr val="dk1"/>
              </a:solidFill>
              <a:effectLst/>
              <a:latin typeface="+mn-lt"/>
              <a:ea typeface="+mn-ea"/>
              <a:cs typeface="+mn-cs"/>
            </a:rPr>
            <a:t>45.5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に加え、町内に中心となる産業もないこと等により、自主財源の要となる町税は歳入総額に対して</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割程度しかない。財政基盤が弱く、以前から交付税に頼りきった財政運営を強いられているため、地方税の徴収強化等の取組を通じて財政基盤の強化に努めるとともに、引き続き歳出面の抑制に努める。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45</xdr:row>
      <xdr:rowOff>33867</xdr:rowOff>
    </xdr:to>
    <xdr:cxnSp macro="">
      <xdr:nvCxnSpPr>
        <xdr:cNvPr id="62" name="直線コネクタ 61"/>
        <xdr:cNvCxnSpPr/>
      </xdr:nvCxnSpPr>
      <xdr:spPr>
        <a:xfrm flipV="1">
          <a:off x="4953000" y="6333490"/>
          <a:ext cx="0" cy="14156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5944</xdr:rowOff>
    </xdr:from>
    <xdr:ext cx="762000" cy="259045"/>
    <xdr:sp macro="" textlink="">
      <xdr:nvSpPr>
        <xdr:cNvPr id="63" name="財政力最小値テキスト"/>
        <xdr:cNvSpPr txBox="1"/>
      </xdr:nvSpPr>
      <xdr:spPr>
        <a:xfrm>
          <a:off x="5041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33867</xdr:rowOff>
    </xdr:from>
    <xdr:to>
      <xdr:col>7</xdr:col>
      <xdr:colOff>241300</xdr:colOff>
      <xdr:row>45</xdr:row>
      <xdr:rowOff>33867</xdr:rowOff>
    </xdr:to>
    <xdr:cxnSp macro="">
      <xdr:nvCxnSpPr>
        <xdr:cNvPr id="64" name="直線コネクタ 63"/>
        <xdr:cNvCxnSpPr/>
      </xdr:nvCxnSpPr>
      <xdr:spPr>
        <a:xfrm>
          <a:off x="4864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5"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6" name="直線コネクタ 65"/>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52494</xdr:rowOff>
    </xdr:to>
    <xdr:cxnSp macro="">
      <xdr:nvCxnSpPr>
        <xdr:cNvPr id="67" name="直線コネクタ 66"/>
        <xdr:cNvCxnSpPr/>
      </xdr:nvCxnSpPr>
      <xdr:spPr>
        <a:xfrm>
          <a:off x="4114800" y="7588250"/>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157497</xdr:rowOff>
    </xdr:from>
    <xdr:ext cx="762000" cy="259045"/>
    <xdr:sp macro="" textlink="">
      <xdr:nvSpPr>
        <xdr:cNvPr id="68" name="財政力平均値テキスト"/>
        <xdr:cNvSpPr txBox="1"/>
      </xdr:nvSpPr>
      <xdr:spPr>
        <a:xfrm>
          <a:off x="5041900" y="7358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0.28</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140970</xdr:rowOff>
    </xdr:from>
    <xdr:to>
      <xdr:col>7</xdr:col>
      <xdr:colOff>203200</xdr:colOff>
      <xdr:row>44</xdr:row>
      <xdr:rowOff>71120</xdr:rowOff>
    </xdr:to>
    <xdr:sp macro="" textlink="">
      <xdr:nvSpPr>
        <xdr:cNvPr id="69" name="フローチャート : 判断 68"/>
        <xdr:cNvSpPr/>
      </xdr:nvSpPr>
      <xdr:spPr>
        <a:xfrm>
          <a:off x="4902200" y="751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36406</xdr:rowOff>
    </xdr:from>
    <xdr:to>
      <xdr:col>6</xdr:col>
      <xdr:colOff>0</xdr:colOff>
      <xdr:row>44</xdr:row>
      <xdr:rowOff>44450</xdr:rowOff>
    </xdr:to>
    <xdr:cxnSp macro="">
      <xdr:nvCxnSpPr>
        <xdr:cNvPr id="70" name="直線コネクタ 69"/>
        <xdr:cNvCxnSpPr/>
      </xdr:nvCxnSpPr>
      <xdr:spPr>
        <a:xfrm>
          <a:off x="3225800" y="758020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1694</xdr:rowOff>
    </xdr:from>
    <xdr:to>
      <xdr:col>6</xdr:col>
      <xdr:colOff>50800</xdr:colOff>
      <xdr:row>44</xdr:row>
      <xdr:rowOff>103294</xdr:rowOff>
    </xdr:to>
    <xdr:sp macro="" textlink="">
      <xdr:nvSpPr>
        <xdr:cNvPr id="71" name="フローチャート : 判断 70"/>
        <xdr:cNvSpPr/>
      </xdr:nvSpPr>
      <xdr:spPr>
        <a:xfrm>
          <a:off x="4064000" y="7545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88071</xdr:rowOff>
    </xdr:from>
    <xdr:ext cx="736600" cy="259045"/>
    <xdr:sp macro="" textlink="">
      <xdr:nvSpPr>
        <xdr:cNvPr id="72" name="テキスト ボックス 71"/>
        <xdr:cNvSpPr txBox="1"/>
      </xdr:nvSpPr>
      <xdr:spPr>
        <a:xfrm>
          <a:off x="3733800" y="7631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36406</xdr:rowOff>
    </xdr:from>
    <xdr:to>
      <xdr:col>4</xdr:col>
      <xdr:colOff>482600</xdr:colOff>
      <xdr:row>44</xdr:row>
      <xdr:rowOff>44450</xdr:rowOff>
    </xdr:to>
    <xdr:cxnSp macro="">
      <xdr:nvCxnSpPr>
        <xdr:cNvPr id="73" name="直線コネクタ 72"/>
        <xdr:cNvCxnSpPr/>
      </xdr:nvCxnSpPr>
      <xdr:spPr>
        <a:xfrm flipV="1">
          <a:off x="2336800" y="758020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157056</xdr:rowOff>
    </xdr:from>
    <xdr:to>
      <xdr:col>4</xdr:col>
      <xdr:colOff>533400</xdr:colOff>
      <xdr:row>44</xdr:row>
      <xdr:rowOff>87206</xdr:rowOff>
    </xdr:to>
    <xdr:sp macro="" textlink="">
      <xdr:nvSpPr>
        <xdr:cNvPr id="74" name="フローチャート : 判断 73"/>
        <xdr:cNvSpPr/>
      </xdr:nvSpPr>
      <xdr:spPr>
        <a:xfrm>
          <a:off x="3175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71983</xdr:rowOff>
    </xdr:from>
    <xdr:ext cx="762000" cy="259045"/>
    <xdr:sp macro="" textlink="">
      <xdr:nvSpPr>
        <xdr:cNvPr id="75" name="テキスト ボックス 74"/>
        <xdr:cNvSpPr txBox="1"/>
      </xdr:nvSpPr>
      <xdr:spPr>
        <a:xfrm>
          <a:off x="2844800" y="761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36406</xdr:rowOff>
    </xdr:from>
    <xdr:to>
      <xdr:col>3</xdr:col>
      <xdr:colOff>279400</xdr:colOff>
      <xdr:row>44</xdr:row>
      <xdr:rowOff>44450</xdr:rowOff>
    </xdr:to>
    <xdr:cxnSp macro="">
      <xdr:nvCxnSpPr>
        <xdr:cNvPr id="76" name="直線コネクタ 75"/>
        <xdr:cNvCxnSpPr/>
      </xdr:nvCxnSpPr>
      <xdr:spPr>
        <a:xfrm>
          <a:off x="1447800" y="758020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165100</xdr:rowOff>
    </xdr:from>
    <xdr:to>
      <xdr:col>3</xdr:col>
      <xdr:colOff>330200</xdr:colOff>
      <xdr:row>44</xdr:row>
      <xdr:rowOff>95250</xdr:rowOff>
    </xdr:to>
    <xdr:sp macro="" textlink="">
      <xdr:nvSpPr>
        <xdr:cNvPr id="77" name="フローチャート : 判断 76"/>
        <xdr:cNvSpPr/>
      </xdr:nvSpPr>
      <xdr:spPr>
        <a:xfrm>
          <a:off x="2286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78" name="テキスト ボックス 77"/>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157056</xdr:rowOff>
    </xdr:from>
    <xdr:to>
      <xdr:col>2</xdr:col>
      <xdr:colOff>127000</xdr:colOff>
      <xdr:row>44</xdr:row>
      <xdr:rowOff>87206</xdr:rowOff>
    </xdr:to>
    <xdr:sp macro="" textlink="">
      <xdr:nvSpPr>
        <xdr:cNvPr id="79" name="フローチャート : 判断 78"/>
        <xdr:cNvSpPr/>
      </xdr:nvSpPr>
      <xdr:spPr>
        <a:xfrm>
          <a:off x="1397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71983</xdr:rowOff>
    </xdr:from>
    <xdr:ext cx="762000" cy="259045"/>
    <xdr:sp macro="" textlink="">
      <xdr:nvSpPr>
        <xdr:cNvPr id="80" name="テキスト ボックス 79"/>
        <xdr:cNvSpPr txBox="1"/>
      </xdr:nvSpPr>
      <xdr:spPr>
        <a:xfrm>
          <a:off x="1066800" y="761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44</xdr:row>
      <xdr:rowOff>1694</xdr:rowOff>
    </xdr:from>
    <xdr:to>
      <xdr:col>7</xdr:col>
      <xdr:colOff>203200</xdr:colOff>
      <xdr:row>44</xdr:row>
      <xdr:rowOff>103294</xdr:rowOff>
    </xdr:to>
    <xdr:sp macro="" textlink="">
      <xdr:nvSpPr>
        <xdr:cNvPr id="86" name="円/楕円 85"/>
        <xdr:cNvSpPr/>
      </xdr:nvSpPr>
      <xdr:spPr>
        <a:xfrm>
          <a:off x="4902200" y="754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145221</xdr:rowOff>
    </xdr:from>
    <xdr:ext cx="762000" cy="259045"/>
    <xdr:sp macro="" textlink="">
      <xdr:nvSpPr>
        <xdr:cNvPr id="87" name="財政力該当値テキスト"/>
        <xdr:cNvSpPr txBox="1"/>
      </xdr:nvSpPr>
      <xdr:spPr>
        <a:xfrm>
          <a:off x="5041900" y="751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8" name="円/楕円 87"/>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105427</xdr:rowOff>
    </xdr:from>
    <xdr:ext cx="736600" cy="259045"/>
    <xdr:sp macro="" textlink="">
      <xdr:nvSpPr>
        <xdr:cNvPr id="89" name="テキスト ボックス 88"/>
        <xdr:cNvSpPr txBox="1"/>
      </xdr:nvSpPr>
      <xdr:spPr>
        <a:xfrm>
          <a:off x="3733800" y="7306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157056</xdr:rowOff>
    </xdr:from>
    <xdr:to>
      <xdr:col>4</xdr:col>
      <xdr:colOff>533400</xdr:colOff>
      <xdr:row>44</xdr:row>
      <xdr:rowOff>87206</xdr:rowOff>
    </xdr:to>
    <xdr:sp macro="" textlink="">
      <xdr:nvSpPr>
        <xdr:cNvPr id="90" name="円/楕円 89"/>
        <xdr:cNvSpPr/>
      </xdr:nvSpPr>
      <xdr:spPr>
        <a:xfrm>
          <a:off x="3175000" y="752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97383</xdr:rowOff>
    </xdr:from>
    <xdr:ext cx="762000" cy="259045"/>
    <xdr:sp macro="" textlink="">
      <xdr:nvSpPr>
        <xdr:cNvPr id="91" name="テキスト ボックス 90"/>
        <xdr:cNvSpPr txBox="1"/>
      </xdr:nvSpPr>
      <xdr:spPr>
        <a:xfrm>
          <a:off x="2844800" y="7298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2" name="円/楕円 91"/>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105427</xdr:rowOff>
    </xdr:from>
    <xdr:ext cx="762000" cy="259045"/>
    <xdr:sp macro="" textlink="">
      <xdr:nvSpPr>
        <xdr:cNvPr id="93" name="テキスト ボックス 92"/>
        <xdr:cNvSpPr txBox="1"/>
      </xdr:nvSpPr>
      <xdr:spPr>
        <a:xfrm>
          <a:off x="1955800" y="730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157056</xdr:rowOff>
    </xdr:from>
    <xdr:to>
      <xdr:col>2</xdr:col>
      <xdr:colOff>127000</xdr:colOff>
      <xdr:row>44</xdr:row>
      <xdr:rowOff>87206</xdr:rowOff>
    </xdr:to>
    <xdr:sp macro="" textlink="">
      <xdr:nvSpPr>
        <xdr:cNvPr id="94" name="円/楕円 93"/>
        <xdr:cNvSpPr/>
      </xdr:nvSpPr>
      <xdr:spPr>
        <a:xfrm>
          <a:off x="1397000" y="752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97383</xdr:rowOff>
    </xdr:from>
    <xdr:ext cx="762000" cy="259045"/>
    <xdr:sp macro="" textlink="">
      <xdr:nvSpPr>
        <xdr:cNvPr id="95" name="テキスト ボックス 94"/>
        <xdr:cNvSpPr txBox="1"/>
      </xdr:nvSpPr>
      <xdr:spPr>
        <a:xfrm>
          <a:off x="1066800" y="7298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当町の当該比率は以前より</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％を超える状況が続いていましたが、平成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年度に実施した起債の繰上償還等により平成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年度の公債費が前年度比</a:t>
          </a:r>
          <a:r>
            <a:rPr kumimoji="1" lang="en-US" altLang="ja-JP" sz="1100">
              <a:solidFill>
                <a:schemeClr val="dk1"/>
              </a:solidFill>
              <a:effectLst/>
              <a:latin typeface="+mn-lt"/>
              <a:ea typeface="+mn-ea"/>
              <a:cs typeface="+mn-cs"/>
            </a:rPr>
            <a:t>72</a:t>
          </a:r>
          <a:r>
            <a:rPr kumimoji="1" lang="ja-JP" altLang="ja-JP" sz="1100">
              <a:solidFill>
                <a:schemeClr val="dk1"/>
              </a:solidFill>
              <a:effectLst/>
              <a:latin typeface="+mn-lt"/>
              <a:ea typeface="+mn-ea"/>
              <a:cs typeface="+mn-cs"/>
            </a:rPr>
            <a:t>百万減となった。また、経常一般財源として普通交付税が、人口減少等特別対策事業費の創設等により前年度費</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百万円の増等により、大きく比率の改善に繋がったと考えられる。</a:t>
          </a:r>
          <a:endParaRPr lang="ja-JP" altLang="ja-JP" sz="1400">
            <a:effectLst/>
          </a:endParaRPr>
        </a:p>
        <a:p>
          <a:r>
            <a:rPr kumimoji="1" lang="ja-JP" altLang="ja-JP" sz="1100">
              <a:solidFill>
                <a:schemeClr val="dk1"/>
              </a:solidFill>
              <a:effectLst/>
              <a:latin typeface="+mn-lt"/>
              <a:ea typeface="+mn-ea"/>
              <a:cs typeface="+mn-cs"/>
            </a:rPr>
            <a:t>　しかし、当町の以前からの課題である住民の少子高齢化、若年層の転出等による人口減により、個人住民税の減収、立地条件による法人数の少なさ、近距離であるにもかかわらず都市部への交通アクセスの悪さ等による土地価格の安さ等から地方税の収入は、歳入総額の</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割程度しかなく、交付税に頼りきった財政運営を強いられていることに変わりない。</a:t>
          </a:r>
          <a:endParaRPr lang="ja-JP" altLang="ja-JP" sz="1400">
            <a:effectLst/>
          </a:endParaRPr>
        </a:p>
        <a:p>
          <a:r>
            <a:rPr kumimoji="1" lang="ja-JP" altLang="ja-JP" sz="1100">
              <a:solidFill>
                <a:schemeClr val="dk1"/>
              </a:solidFill>
              <a:effectLst/>
              <a:latin typeface="+mn-lt"/>
              <a:ea typeface="+mn-ea"/>
              <a:cs typeface="+mn-cs"/>
            </a:rPr>
            <a:t>今後も引き続き財政健全化に向けた姿勢を崩さず、健全化を図る。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64</xdr:row>
      <xdr:rowOff>137901</xdr:rowOff>
    </xdr:to>
    <xdr:cxnSp macro="">
      <xdr:nvCxnSpPr>
        <xdr:cNvPr id="125" name="直線コネクタ 124"/>
        <xdr:cNvCxnSpPr/>
      </xdr:nvCxnSpPr>
      <xdr:spPr>
        <a:xfrm flipV="1">
          <a:off x="4953000" y="9994688"/>
          <a:ext cx="0" cy="11160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109978</xdr:rowOff>
    </xdr:from>
    <xdr:ext cx="762000" cy="259045"/>
    <xdr:sp macro="" textlink="">
      <xdr:nvSpPr>
        <xdr:cNvPr id="126" name="財政構造の弾力性最小値テキスト"/>
        <xdr:cNvSpPr txBox="1"/>
      </xdr:nvSpPr>
      <xdr:spPr>
        <a:xfrm>
          <a:off x="5041900" y="11082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64</xdr:row>
      <xdr:rowOff>137901</xdr:rowOff>
    </xdr:from>
    <xdr:to>
      <xdr:col>7</xdr:col>
      <xdr:colOff>241300</xdr:colOff>
      <xdr:row>64</xdr:row>
      <xdr:rowOff>137901</xdr:rowOff>
    </xdr:to>
    <xdr:cxnSp macro="">
      <xdr:nvCxnSpPr>
        <xdr:cNvPr id="127" name="直線コネクタ 126"/>
        <xdr:cNvCxnSpPr/>
      </xdr:nvCxnSpPr>
      <xdr:spPr>
        <a:xfrm>
          <a:off x="4864100" y="11110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28"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40.2</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29" name="直線コネクタ 128"/>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166581</xdr:rowOff>
    </xdr:from>
    <xdr:to>
      <xdr:col>7</xdr:col>
      <xdr:colOff>152400</xdr:colOff>
      <xdr:row>66</xdr:row>
      <xdr:rowOff>70485</xdr:rowOff>
    </xdr:to>
    <xdr:cxnSp macro="">
      <xdr:nvCxnSpPr>
        <xdr:cNvPr id="130" name="直線コネクタ 129"/>
        <xdr:cNvCxnSpPr/>
      </xdr:nvCxnSpPr>
      <xdr:spPr>
        <a:xfrm flipV="1">
          <a:off x="4114800" y="10967931"/>
          <a:ext cx="838200" cy="418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116751</xdr:rowOff>
    </xdr:from>
    <xdr:ext cx="762000" cy="259045"/>
    <xdr:sp macro="" textlink="">
      <xdr:nvSpPr>
        <xdr:cNvPr id="131" name="財政構造の弾力性平均値テキスト"/>
        <xdr:cNvSpPr txBox="1"/>
      </xdr:nvSpPr>
      <xdr:spPr>
        <a:xfrm>
          <a:off x="5041900" y="10575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100224</xdr:rowOff>
    </xdr:from>
    <xdr:to>
      <xdr:col>7</xdr:col>
      <xdr:colOff>203200</xdr:colOff>
      <xdr:row>63</xdr:row>
      <xdr:rowOff>30374</xdr:rowOff>
    </xdr:to>
    <xdr:sp macro="" textlink="">
      <xdr:nvSpPr>
        <xdr:cNvPr id="132" name="フローチャート : 判断 131"/>
        <xdr:cNvSpPr/>
      </xdr:nvSpPr>
      <xdr:spPr>
        <a:xfrm>
          <a:off x="4902200" y="1073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169545</xdr:rowOff>
    </xdr:from>
    <xdr:to>
      <xdr:col>6</xdr:col>
      <xdr:colOff>0</xdr:colOff>
      <xdr:row>66</xdr:row>
      <xdr:rowOff>70485</xdr:rowOff>
    </xdr:to>
    <xdr:cxnSp macro="">
      <xdr:nvCxnSpPr>
        <xdr:cNvPr id="133" name="直線コネクタ 132"/>
        <xdr:cNvCxnSpPr/>
      </xdr:nvCxnSpPr>
      <xdr:spPr>
        <a:xfrm>
          <a:off x="3225800" y="1131379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23283</xdr:rowOff>
    </xdr:from>
    <xdr:to>
      <xdr:col>6</xdr:col>
      <xdr:colOff>50800</xdr:colOff>
      <xdr:row>63</xdr:row>
      <xdr:rowOff>124883</xdr:rowOff>
    </xdr:to>
    <xdr:sp macro="" textlink="">
      <xdr:nvSpPr>
        <xdr:cNvPr id="134" name="フローチャート : 判断 133"/>
        <xdr:cNvSpPr/>
      </xdr:nvSpPr>
      <xdr:spPr>
        <a:xfrm>
          <a:off x="40640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135060</xdr:rowOff>
    </xdr:from>
    <xdr:ext cx="736600" cy="259045"/>
    <xdr:sp macro="" textlink="">
      <xdr:nvSpPr>
        <xdr:cNvPr id="135" name="テキスト ボックス 134"/>
        <xdr:cNvSpPr txBox="1"/>
      </xdr:nvSpPr>
      <xdr:spPr>
        <a:xfrm>
          <a:off x="3733800" y="1059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169545</xdr:rowOff>
    </xdr:from>
    <xdr:to>
      <xdr:col>4</xdr:col>
      <xdr:colOff>482600</xdr:colOff>
      <xdr:row>66</xdr:row>
      <xdr:rowOff>18204</xdr:rowOff>
    </xdr:to>
    <xdr:cxnSp macro="">
      <xdr:nvCxnSpPr>
        <xdr:cNvPr id="136" name="直線コネクタ 135"/>
        <xdr:cNvCxnSpPr/>
      </xdr:nvCxnSpPr>
      <xdr:spPr>
        <a:xfrm flipV="1">
          <a:off x="2336800" y="11313795"/>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120332</xdr:rowOff>
    </xdr:from>
    <xdr:to>
      <xdr:col>4</xdr:col>
      <xdr:colOff>533400</xdr:colOff>
      <xdr:row>63</xdr:row>
      <xdr:rowOff>50482</xdr:rowOff>
    </xdr:to>
    <xdr:sp macro="" textlink="">
      <xdr:nvSpPr>
        <xdr:cNvPr id="137" name="フローチャート : 判断 136"/>
        <xdr:cNvSpPr/>
      </xdr:nvSpPr>
      <xdr:spPr>
        <a:xfrm>
          <a:off x="31750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60659</xdr:rowOff>
    </xdr:from>
    <xdr:ext cx="762000" cy="259045"/>
    <xdr:sp macro="" textlink="">
      <xdr:nvSpPr>
        <xdr:cNvPr id="138" name="テキスト ボックス 137"/>
        <xdr:cNvSpPr txBox="1"/>
      </xdr:nvSpPr>
      <xdr:spPr>
        <a:xfrm>
          <a:off x="2844800" y="1051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2</xdr:col>
      <xdr:colOff>76200</xdr:colOff>
      <xdr:row>66</xdr:row>
      <xdr:rowOff>18204</xdr:rowOff>
    </xdr:from>
    <xdr:to>
      <xdr:col>3</xdr:col>
      <xdr:colOff>279400</xdr:colOff>
      <xdr:row>66</xdr:row>
      <xdr:rowOff>20214</xdr:rowOff>
    </xdr:to>
    <xdr:cxnSp macro="">
      <xdr:nvCxnSpPr>
        <xdr:cNvPr id="139" name="直線コネクタ 138"/>
        <xdr:cNvCxnSpPr/>
      </xdr:nvCxnSpPr>
      <xdr:spPr>
        <a:xfrm flipV="1">
          <a:off x="1447800" y="11333904"/>
          <a:ext cx="889000" cy="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128376</xdr:rowOff>
    </xdr:from>
    <xdr:to>
      <xdr:col>3</xdr:col>
      <xdr:colOff>330200</xdr:colOff>
      <xdr:row>63</xdr:row>
      <xdr:rowOff>58526</xdr:rowOff>
    </xdr:to>
    <xdr:sp macro="" textlink="">
      <xdr:nvSpPr>
        <xdr:cNvPr id="140" name="フローチャート : 判断 139"/>
        <xdr:cNvSpPr/>
      </xdr:nvSpPr>
      <xdr:spPr>
        <a:xfrm>
          <a:off x="2286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68703</xdr:rowOff>
    </xdr:from>
    <xdr:ext cx="762000" cy="259045"/>
    <xdr:sp macro="" textlink="">
      <xdr:nvSpPr>
        <xdr:cNvPr id="141" name="テキスト ボックス 140"/>
        <xdr:cNvSpPr txBox="1"/>
      </xdr:nvSpPr>
      <xdr:spPr>
        <a:xfrm>
          <a:off x="1955800" y="1052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5186</xdr:rowOff>
    </xdr:from>
    <xdr:to>
      <xdr:col>2</xdr:col>
      <xdr:colOff>127000</xdr:colOff>
      <xdr:row>63</xdr:row>
      <xdr:rowOff>106786</xdr:rowOff>
    </xdr:to>
    <xdr:sp macro="" textlink="">
      <xdr:nvSpPr>
        <xdr:cNvPr id="142" name="フローチャート : 判断 141"/>
        <xdr:cNvSpPr/>
      </xdr:nvSpPr>
      <xdr:spPr>
        <a:xfrm>
          <a:off x="1397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116963</xdr:rowOff>
    </xdr:from>
    <xdr:ext cx="762000" cy="259045"/>
    <xdr:sp macro="" textlink="">
      <xdr:nvSpPr>
        <xdr:cNvPr id="143" name="テキスト ボックス 142"/>
        <xdr:cNvSpPr txBox="1"/>
      </xdr:nvSpPr>
      <xdr:spPr>
        <a:xfrm>
          <a:off x="1066800" y="1057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115781</xdr:rowOff>
    </xdr:from>
    <xdr:to>
      <xdr:col>7</xdr:col>
      <xdr:colOff>203200</xdr:colOff>
      <xdr:row>64</xdr:row>
      <xdr:rowOff>45931</xdr:rowOff>
    </xdr:to>
    <xdr:sp macro="" textlink="">
      <xdr:nvSpPr>
        <xdr:cNvPr id="149" name="円/楕円 148"/>
        <xdr:cNvSpPr/>
      </xdr:nvSpPr>
      <xdr:spPr>
        <a:xfrm>
          <a:off x="4902200" y="10917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87858</xdr:rowOff>
    </xdr:from>
    <xdr:ext cx="762000" cy="259045"/>
    <xdr:sp macro="" textlink="">
      <xdr:nvSpPr>
        <xdr:cNvPr id="150" name="財政構造の弾力性該当値テキスト"/>
        <xdr:cNvSpPr txBox="1"/>
      </xdr:nvSpPr>
      <xdr:spPr>
        <a:xfrm>
          <a:off x="5041900" y="10889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19685</xdr:rowOff>
    </xdr:from>
    <xdr:to>
      <xdr:col>6</xdr:col>
      <xdr:colOff>50800</xdr:colOff>
      <xdr:row>66</xdr:row>
      <xdr:rowOff>121285</xdr:rowOff>
    </xdr:to>
    <xdr:sp macro="" textlink="">
      <xdr:nvSpPr>
        <xdr:cNvPr id="151" name="円/楕円 150"/>
        <xdr:cNvSpPr/>
      </xdr:nvSpPr>
      <xdr:spPr>
        <a:xfrm>
          <a:off x="4064000" y="1133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106062</xdr:rowOff>
    </xdr:from>
    <xdr:ext cx="736600" cy="259045"/>
    <xdr:sp macro="" textlink="">
      <xdr:nvSpPr>
        <xdr:cNvPr id="152" name="テキスト ボックス 151"/>
        <xdr:cNvSpPr txBox="1"/>
      </xdr:nvSpPr>
      <xdr:spPr>
        <a:xfrm>
          <a:off x="3733800" y="11421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118745</xdr:rowOff>
    </xdr:from>
    <xdr:to>
      <xdr:col>4</xdr:col>
      <xdr:colOff>533400</xdr:colOff>
      <xdr:row>66</xdr:row>
      <xdr:rowOff>48895</xdr:rowOff>
    </xdr:to>
    <xdr:sp macro="" textlink="">
      <xdr:nvSpPr>
        <xdr:cNvPr id="153" name="円/楕円 152"/>
        <xdr:cNvSpPr/>
      </xdr:nvSpPr>
      <xdr:spPr>
        <a:xfrm>
          <a:off x="3175000" y="1126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33672</xdr:rowOff>
    </xdr:from>
    <xdr:ext cx="762000" cy="259045"/>
    <xdr:sp macro="" textlink="">
      <xdr:nvSpPr>
        <xdr:cNvPr id="154" name="テキスト ボックス 153"/>
        <xdr:cNvSpPr txBox="1"/>
      </xdr:nvSpPr>
      <xdr:spPr>
        <a:xfrm>
          <a:off x="2844800" y="1134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138854</xdr:rowOff>
    </xdr:from>
    <xdr:to>
      <xdr:col>3</xdr:col>
      <xdr:colOff>330200</xdr:colOff>
      <xdr:row>66</xdr:row>
      <xdr:rowOff>69004</xdr:rowOff>
    </xdr:to>
    <xdr:sp macro="" textlink="">
      <xdr:nvSpPr>
        <xdr:cNvPr id="155" name="円/楕円 154"/>
        <xdr:cNvSpPr/>
      </xdr:nvSpPr>
      <xdr:spPr>
        <a:xfrm>
          <a:off x="22860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53781</xdr:rowOff>
    </xdr:from>
    <xdr:ext cx="762000" cy="259045"/>
    <xdr:sp macro="" textlink="">
      <xdr:nvSpPr>
        <xdr:cNvPr id="156" name="テキスト ボックス 155"/>
        <xdr:cNvSpPr txBox="1"/>
      </xdr:nvSpPr>
      <xdr:spPr>
        <a:xfrm>
          <a:off x="1955800" y="1136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140864</xdr:rowOff>
    </xdr:from>
    <xdr:to>
      <xdr:col>2</xdr:col>
      <xdr:colOff>127000</xdr:colOff>
      <xdr:row>66</xdr:row>
      <xdr:rowOff>71014</xdr:rowOff>
    </xdr:to>
    <xdr:sp macro="" textlink="">
      <xdr:nvSpPr>
        <xdr:cNvPr id="157" name="円/楕円 156"/>
        <xdr:cNvSpPr/>
      </xdr:nvSpPr>
      <xdr:spPr>
        <a:xfrm>
          <a:off x="1397000" y="11285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55791</xdr:rowOff>
    </xdr:from>
    <xdr:ext cx="762000" cy="259045"/>
    <xdr:sp macro="" textlink="">
      <xdr:nvSpPr>
        <xdr:cNvPr id="158" name="テキスト ボックス 157"/>
        <xdr:cNvSpPr txBox="1"/>
      </xdr:nvSpPr>
      <xdr:spPr>
        <a:xfrm>
          <a:off x="1066800" y="1137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[314,358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119,703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当町は従前より類似団体平均値より低い水準を示している。</a:t>
          </a:r>
          <a:endParaRPr lang="ja-JP" altLang="ja-JP" sz="1400">
            <a:effectLst/>
          </a:endParaRPr>
        </a:p>
        <a:p>
          <a:r>
            <a:rPr kumimoji="1" lang="ja-JP" altLang="ja-JP" sz="1100">
              <a:solidFill>
                <a:schemeClr val="dk1"/>
              </a:solidFill>
              <a:effectLst/>
              <a:latin typeface="+mn-lt"/>
              <a:ea typeface="+mn-ea"/>
              <a:cs typeface="+mn-cs"/>
            </a:rPr>
            <a:t>　これは、物件費において、一部事務組合等に教育その他の行政サービスが事務移管されているため物件費ではなく補助費として計上され、結果物件費としては比較的に低く抑えられていることが大きい要因であると推察され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95641</xdr:rowOff>
    </xdr:from>
    <xdr:to>
      <xdr:col>7</xdr:col>
      <xdr:colOff>152400</xdr:colOff>
      <xdr:row>90</xdr:row>
      <xdr:rowOff>52377</xdr:rowOff>
    </xdr:to>
    <xdr:cxnSp macro="">
      <xdr:nvCxnSpPr>
        <xdr:cNvPr id="187" name="直線コネクタ 186"/>
        <xdr:cNvCxnSpPr/>
      </xdr:nvCxnSpPr>
      <xdr:spPr>
        <a:xfrm flipV="1">
          <a:off x="4953000" y="13983091"/>
          <a:ext cx="0" cy="14997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24454</xdr:rowOff>
    </xdr:from>
    <xdr:ext cx="762000" cy="259045"/>
    <xdr:sp macro="" textlink="">
      <xdr:nvSpPr>
        <xdr:cNvPr id="188" name="人件費・物件費等の状況最小値テキスト"/>
        <xdr:cNvSpPr txBox="1"/>
      </xdr:nvSpPr>
      <xdr:spPr>
        <a:xfrm>
          <a:off x="5041900" y="15454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2,091,433</a:t>
          </a:r>
          <a:endParaRPr kumimoji="1" lang="ja-JP" altLang="en-US" sz="1000" b="1">
            <a:latin typeface="ＭＳ Ｐゴシック"/>
          </a:endParaRPr>
        </a:p>
      </xdr:txBody>
    </xdr:sp>
    <xdr:clientData/>
  </xdr:oneCellAnchor>
  <xdr:twoCellAnchor>
    <xdr:from>
      <xdr:col>7</xdr:col>
      <xdr:colOff>63500</xdr:colOff>
      <xdr:row>90</xdr:row>
      <xdr:rowOff>52377</xdr:rowOff>
    </xdr:from>
    <xdr:to>
      <xdr:col>7</xdr:col>
      <xdr:colOff>241300</xdr:colOff>
      <xdr:row>90</xdr:row>
      <xdr:rowOff>52377</xdr:rowOff>
    </xdr:to>
    <xdr:cxnSp macro="">
      <xdr:nvCxnSpPr>
        <xdr:cNvPr id="189" name="直線コネクタ 188"/>
        <xdr:cNvCxnSpPr/>
      </xdr:nvCxnSpPr>
      <xdr:spPr>
        <a:xfrm>
          <a:off x="4864100" y="154828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10568</xdr:rowOff>
    </xdr:from>
    <xdr:ext cx="762000" cy="259045"/>
    <xdr:sp macro="" textlink="">
      <xdr:nvSpPr>
        <xdr:cNvPr id="190" name="人件費・物件費等の状況最大値テキスト"/>
        <xdr:cNvSpPr txBox="1"/>
      </xdr:nvSpPr>
      <xdr:spPr>
        <a:xfrm>
          <a:off x="5041900" y="13726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226,802</a:t>
          </a:r>
          <a:endParaRPr kumimoji="1" lang="ja-JP" altLang="en-US" sz="1000" b="1">
            <a:latin typeface="ＭＳ Ｐゴシック"/>
          </a:endParaRPr>
        </a:p>
      </xdr:txBody>
    </xdr:sp>
    <xdr:clientData/>
  </xdr:oneCellAnchor>
  <xdr:twoCellAnchor>
    <xdr:from>
      <xdr:col>7</xdr:col>
      <xdr:colOff>63500</xdr:colOff>
      <xdr:row>81</xdr:row>
      <xdr:rowOff>95641</xdr:rowOff>
    </xdr:from>
    <xdr:to>
      <xdr:col>7</xdr:col>
      <xdr:colOff>241300</xdr:colOff>
      <xdr:row>81</xdr:row>
      <xdr:rowOff>95641</xdr:rowOff>
    </xdr:to>
    <xdr:cxnSp macro="">
      <xdr:nvCxnSpPr>
        <xdr:cNvPr id="191" name="直線コネクタ 190"/>
        <xdr:cNvCxnSpPr/>
      </xdr:nvCxnSpPr>
      <xdr:spPr>
        <a:xfrm>
          <a:off x="4864100" y="13983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154243</xdr:rowOff>
    </xdr:from>
    <xdr:to>
      <xdr:col>7</xdr:col>
      <xdr:colOff>152400</xdr:colOff>
      <xdr:row>81</xdr:row>
      <xdr:rowOff>166066</xdr:rowOff>
    </xdr:to>
    <xdr:cxnSp macro="">
      <xdr:nvCxnSpPr>
        <xdr:cNvPr id="192" name="直線コネクタ 191"/>
        <xdr:cNvCxnSpPr/>
      </xdr:nvCxnSpPr>
      <xdr:spPr>
        <a:xfrm>
          <a:off x="4114800" y="14041693"/>
          <a:ext cx="838200" cy="11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61682</xdr:rowOff>
    </xdr:from>
    <xdr:ext cx="762000" cy="259045"/>
    <xdr:sp macro="" textlink="">
      <xdr:nvSpPr>
        <xdr:cNvPr id="193" name="人件費・物件費等の状況平均値テキスト"/>
        <xdr:cNvSpPr txBox="1"/>
      </xdr:nvSpPr>
      <xdr:spPr>
        <a:xfrm>
          <a:off x="5041900" y="141205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495,614</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89605</xdr:rowOff>
    </xdr:from>
    <xdr:to>
      <xdr:col>7</xdr:col>
      <xdr:colOff>203200</xdr:colOff>
      <xdr:row>83</xdr:row>
      <xdr:rowOff>19755</xdr:rowOff>
    </xdr:to>
    <xdr:sp macro="" textlink="">
      <xdr:nvSpPr>
        <xdr:cNvPr id="194" name="フローチャート : 判断 193"/>
        <xdr:cNvSpPr/>
      </xdr:nvSpPr>
      <xdr:spPr>
        <a:xfrm>
          <a:off x="4902200" y="1414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129764</xdr:rowOff>
    </xdr:from>
    <xdr:to>
      <xdr:col>6</xdr:col>
      <xdr:colOff>0</xdr:colOff>
      <xdr:row>81</xdr:row>
      <xdr:rowOff>154243</xdr:rowOff>
    </xdr:to>
    <xdr:cxnSp macro="">
      <xdr:nvCxnSpPr>
        <xdr:cNvPr id="195" name="直線コネクタ 194"/>
        <xdr:cNvCxnSpPr/>
      </xdr:nvCxnSpPr>
      <xdr:spPr>
        <a:xfrm>
          <a:off x="3225800" y="14017214"/>
          <a:ext cx="889000" cy="2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12195</xdr:rowOff>
    </xdr:from>
    <xdr:to>
      <xdr:col>6</xdr:col>
      <xdr:colOff>50800</xdr:colOff>
      <xdr:row>82</xdr:row>
      <xdr:rowOff>113795</xdr:rowOff>
    </xdr:to>
    <xdr:sp macro="" textlink="">
      <xdr:nvSpPr>
        <xdr:cNvPr id="196" name="フローチャート : 判断 195"/>
        <xdr:cNvSpPr/>
      </xdr:nvSpPr>
      <xdr:spPr>
        <a:xfrm>
          <a:off x="4064000" y="14071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98572</xdr:rowOff>
    </xdr:from>
    <xdr:ext cx="736600" cy="259045"/>
    <xdr:sp macro="" textlink="">
      <xdr:nvSpPr>
        <xdr:cNvPr id="197" name="テキスト ボックス 196"/>
        <xdr:cNvSpPr txBox="1"/>
      </xdr:nvSpPr>
      <xdr:spPr>
        <a:xfrm>
          <a:off x="3733800" y="14157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129764</xdr:rowOff>
    </xdr:from>
    <xdr:to>
      <xdr:col>4</xdr:col>
      <xdr:colOff>482600</xdr:colOff>
      <xdr:row>81</xdr:row>
      <xdr:rowOff>131925</xdr:rowOff>
    </xdr:to>
    <xdr:cxnSp macro="">
      <xdr:nvCxnSpPr>
        <xdr:cNvPr id="198" name="直線コネクタ 197"/>
        <xdr:cNvCxnSpPr/>
      </xdr:nvCxnSpPr>
      <xdr:spPr>
        <a:xfrm flipV="1">
          <a:off x="2336800" y="14017214"/>
          <a:ext cx="889000" cy="2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167077</xdr:rowOff>
    </xdr:from>
    <xdr:to>
      <xdr:col>4</xdr:col>
      <xdr:colOff>533400</xdr:colOff>
      <xdr:row>82</xdr:row>
      <xdr:rowOff>97227</xdr:rowOff>
    </xdr:to>
    <xdr:sp macro="" textlink="">
      <xdr:nvSpPr>
        <xdr:cNvPr id="199" name="フローチャート : 判断 198"/>
        <xdr:cNvSpPr/>
      </xdr:nvSpPr>
      <xdr:spPr>
        <a:xfrm>
          <a:off x="3175000" y="14054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82004</xdr:rowOff>
    </xdr:from>
    <xdr:ext cx="762000" cy="259045"/>
    <xdr:sp macro="" textlink="">
      <xdr:nvSpPr>
        <xdr:cNvPr id="200" name="テキスト ボックス 199"/>
        <xdr:cNvSpPr txBox="1"/>
      </xdr:nvSpPr>
      <xdr:spPr>
        <a:xfrm>
          <a:off x="2844800" y="1414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131925</xdr:rowOff>
    </xdr:from>
    <xdr:to>
      <xdr:col>3</xdr:col>
      <xdr:colOff>279400</xdr:colOff>
      <xdr:row>81</xdr:row>
      <xdr:rowOff>135861</xdr:rowOff>
    </xdr:to>
    <xdr:cxnSp macro="">
      <xdr:nvCxnSpPr>
        <xdr:cNvPr id="201" name="直線コネクタ 200"/>
        <xdr:cNvCxnSpPr/>
      </xdr:nvCxnSpPr>
      <xdr:spPr>
        <a:xfrm flipV="1">
          <a:off x="1447800" y="14019375"/>
          <a:ext cx="889000" cy="3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155380</xdr:rowOff>
    </xdr:from>
    <xdr:to>
      <xdr:col>3</xdr:col>
      <xdr:colOff>330200</xdr:colOff>
      <xdr:row>82</xdr:row>
      <xdr:rowOff>85530</xdr:rowOff>
    </xdr:to>
    <xdr:sp macro="" textlink="">
      <xdr:nvSpPr>
        <xdr:cNvPr id="202" name="フローチャート : 判断 201"/>
        <xdr:cNvSpPr/>
      </xdr:nvSpPr>
      <xdr:spPr>
        <a:xfrm>
          <a:off x="2286000" y="1404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70307</xdr:rowOff>
    </xdr:from>
    <xdr:ext cx="762000" cy="259045"/>
    <xdr:sp macro="" textlink="">
      <xdr:nvSpPr>
        <xdr:cNvPr id="203" name="テキスト ボックス 202"/>
        <xdr:cNvSpPr txBox="1"/>
      </xdr:nvSpPr>
      <xdr:spPr>
        <a:xfrm>
          <a:off x="1955800" y="14129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155747</xdr:rowOff>
    </xdr:from>
    <xdr:to>
      <xdr:col>2</xdr:col>
      <xdr:colOff>127000</xdr:colOff>
      <xdr:row>82</xdr:row>
      <xdr:rowOff>85897</xdr:rowOff>
    </xdr:to>
    <xdr:sp macro="" textlink="">
      <xdr:nvSpPr>
        <xdr:cNvPr id="204" name="フローチャート : 判断 203"/>
        <xdr:cNvSpPr/>
      </xdr:nvSpPr>
      <xdr:spPr>
        <a:xfrm>
          <a:off x="1397000" y="1404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70674</xdr:rowOff>
    </xdr:from>
    <xdr:ext cx="762000" cy="259045"/>
    <xdr:sp macro="" textlink="">
      <xdr:nvSpPr>
        <xdr:cNvPr id="205" name="テキスト ボックス 204"/>
        <xdr:cNvSpPr txBox="1"/>
      </xdr:nvSpPr>
      <xdr:spPr>
        <a:xfrm>
          <a:off x="1066800" y="1412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115266</xdr:rowOff>
    </xdr:from>
    <xdr:to>
      <xdr:col>7</xdr:col>
      <xdr:colOff>203200</xdr:colOff>
      <xdr:row>82</xdr:row>
      <xdr:rowOff>45416</xdr:rowOff>
    </xdr:to>
    <xdr:sp macro="" textlink="">
      <xdr:nvSpPr>
        <xdr:cNvPr id="211" name="円/楕円 210"/>
        <xdr:cNvSpPr/>
      </xdr:nvSpPr>
      <xdr:spPr>
        <a:xfrm>
          <a:off x="4902200" y="1400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36543</xdr:rowOff>
    </xdr:from>
    <xdr:ext cx="762000" cy="259045"/>
    <xdr:sp macro="" textlink="">
      <xdr:nvSpPr>
        <xdr:cNvPr id="212" name="人件費・物件費等の状況該当値テキスト"/>
        <xdr:cNvSpPr txBox="1"/>
      </xdr:nvSpPr>
      <xdr:spPr>
        <a:xfrm>
          <a:off x="5041900" y="13923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314,358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103443</xdr:rowOff>
    </xdr:from>
    <xdr:to>
      <xdr:col>6</xdr:col>
      <xdr:colOff>50800</xdr:colOff>
      <xdr:row>82</xdr:row>
      <xdr:rowOff>33593</xdr:rowOff>
    </xdr:to>
    <xdr:sp macro="" textlink="">
      <xdr:nvSpPr>
        <xdr:cNvPr id="213" name="円/楕円 212"/>
        <xdr:cNvSpPr/>
      </xdr:nvSpPr>
      <xdr:spPr>
        <a:xfrm>
          <a:off x="4064000" y="13990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43770</xdr:rowOff>
    </xdr:from>
    <xdr:ext cx="736600" cy="259045"/>
    <xdr:sp macro="" textlink="">
      <xdr:nvSpPr>
        <xdr:cNvPr id="214" name="テキスト ボックス 213"/>
        <xdr:cNvSpPr txBox="1"/>
      </xdr:nvSpPr>
      <xdr:spPr>
        <a:xfrm>
          <a:off x="3733800" y="13759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299,661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78964</xdr:rowOff>
    </xdr:from>
    <xdr:to>
      <xdr:col>4</xdr:col>
      <xdr:colOff>533400</xdr:colOff>
      <xdr:row>82</xdr:row>
      <xdr:rowOff>9114</xdr:rowOff>
    </xdr:to>
    <xdr:sp macro="" textlink="">
      <xdr:nvSpPr>
        <xdr:cNvPr id="215" name="円/楕円 214"/>
        <xdr:cNvSpPr/>
      </xdr:nvSpPr>
      <xdr:spPr>
        <a:xfrm>
          <a:off x="3175000" y="13966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19291</xdr:rowOff>
    </xdr:from>
    <xdr:ext cx="762000" cy="259045"/>
    <xdr:sp macro="" textlink="">
      <xdr:nvSpPr>
        <xdr:cNvPr id="216" name="テキスト ボックス 215"/>
        <xdr:cNvSpPr txBox="1"/>
      </xdr:nvSpPr>
      <xdr:spPr>
        <a:xfrm>
          <a:off x="2844800" y="13735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269,227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81125</xdr:rowOff>
    </xdr:from>
    <xdr:to>
      <xdr:col>3</xdr:col>
      <xdr:colOff>330200</xdr:colOff>
      <xdr:row>82</xdr:row>
      <xdr:rowOff>11275</xdr:rowOff>
    </xdr:to>
    <xdr:sp macro="" textlink="">
      <xdr:nvSpPr>
        <xdr:cNvPr id="217" name="円/楕円 216"/>
        <xdr:cNvSpPr/>
      </xdr:nvSpPr>
      <xdr:spPr>
        <a:xfrm>
          <a:off x="2286000" y="1396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21452</xdr:rowOff>
    </xdr:from>
    <xdr:ext cx="762000" cy="259045"/>
    <xdr:sp macro="" textlink="">
      <xdr:nvSpPr>
        <xdr:cNvPr id="218" name="テキスト ボックス 217"/>
        <xdr:cNvSpPr txBox="1"/>
      </xdr:nvSpPr>
      <xdr:spPr>
        <a:xfrm>
          <a:off x="1955800" y="13737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271,912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85061</xdr:rowOff>
    </xdr:from>
    <xdr:to>
      <xdr:col>2</xdr:col>
      <xdr:colOff>127000</xdr:colOff>
      <xdr:row>82</xdr:row>
      <xdr:rowOff>15211</xdr:rowOff>
    </xdr:to>
    <xdr:sp macro="" textlink="">
      <xdr:nvSpPr>
        <xdr:cNvPr id="219" name="円/楕円 218"/>
        <xdr:cNvSpPr/>
      </xdr:nvSpPr>
      <xdr:spPr>
        <a:xfrm>
          <a:off x="1397000" y="13972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25388</xdr:rowOff>
    </xdr:from>
    <xdr:ext cx="762000" cy="259045"/>
    <xdr:sp macro="" textlink="">
      <xdr:nvSpPr>
        <xdr:cNvPr id="220" name="テキスト ボックス 219"/>
        <xdr:cNvSpPr txBox="1"/>
      </xdr:nvSpPr>
      <xdr:spPr>
        <a:xfrm>
          <a:off x="1066800" y="1374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276,806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当町は類似団体平均及び全国平均としても職員給与は低い水準にあり、これはここ数年で達成した数値ではなく、以前より努力し続けた結果である。</a:t>
          </a:r>
          <a:endParaRPr lang="ja-JP" altLang="ja-JP" sz="1400">
            <a:effectLst/>
          </a:endParaRPr>
        </a:p>
        <a:p>
          <a:r>
            <a:rPr kumimoji="1" lang="ja-JP" altLang="ja-JP" sz="1100">
              <a:solidFill>
                <a:schemeClr val="dk1"/>
              </a:solidFill>
              <a:effectLst/>
              <a:latin typeface="+mn-lt"/>
              <a:ea typeface="+mn-ea"/>
              <a:cs typeface="+mn-cs"/>
            </a:rPr>
            <a:t>　更なる財政健全化に向け、今後も給与水準の適正化を保つよう努力する。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122343</xdr:rowOff>
    </xdr:from>
    <xdr:to>
      <xdr:col>24</xdr:col>
      <xdr:colOff>558800</xdr:colOff>
      <xdr:row>90</xdr:row>
      <xdr:rowOff>67311</xdr:rowOff>
    </xdr:to>
    <xdr:cxnSp macro="">
      <xdr:nvCxnSpPr>
        <xdr:cNvPr id="249" name="直線コネクタ 248"/>
        <xdr:cNvCxnSpPr/>
      </xdr:nvCxnSpPr>
      <xdr:spPr>
        <a:xfrm flipV="1">
          <a:off x="17018000" y="14009793"/>
          <a:ext cx="0" cy="14880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39388</xdr:rowOff>
    </xdr:from>
    <xdr:ext cx="762000" cy="259045"/>
    <xdr:sp macro="" textlink="">
      <xdr:nvSpPr>
        <xdr:cNvPr id="250" name="給与水準   （国との比較）最小値テキスト"/>
        <xdr:cNvSpPr txBox="1"/>
      </xdr:nvSpPr>
      <xdr:spPr>
        <a:xfrm>
          <a:off x="17106900" y="1546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101.1</a:t>
          </a:r>
          <a:endParaRPr kumimoji="1" lang="ja-JP" altLang="en-US" sz="1000" b="1">
            <a:latin typeface="ＭＳ Ｐゴシック"/>
          </a:endParaRPr>
        </a:p>
      </xdr:txBody>
    </xdr:sp>
    <xdr:clientData/>
  </xdr:oneCellAnchor>
  <xdr:twoCellAnchor>
    <xdr:from>
      <xdr:col>24</xdr:col>
      <xdr:colOff>469900</xdr:colOff>
      <xdr:row>90</xdr:row>
      <xdr:rowOff>67311</xdr:rowOff>
    </xdr:from>
    <xdr:to>
      <xdr:col>24</xdr:col>
      <xdr:colOff>647700</xdr:colOff>
      <xdr:row>90</xdr:row>
      <xdr:rowOff>67311</xdr:rowOff>
    </xdr:to>
    <xdr:cxnSp macro="">
      <xdr:nvCxnSpPr>
        <xdr:cNvPr id="251" name="直線コネクタ 250"/>
        <xdr:cNvCxnSpPr/>
      </xdr:nvCxnSpPr>
      <xdr:spPr>
        <a:xfrm>
          <a:off x="16929100" y="15497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37270</xdr:rowOff>
    </xdr:from>
    <xdr:ext cx="762000" cy="259045"/>
    <xdr:sp macro="" textlink="">
      <xdr:nvSpPr>
        <xdr:cNvPr id="252" name="給与水準   （国との比較）最大値テキスト"/>
        <xdr:cNvSpPr txBox="1"/>
      </xdr:nvSpPr>
      <xdr:spPr>
        <a:xfrm>
          <a:off x="17106900" y="1375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81</xdr:row>
      <xdr:rowOff>122343</xdr:rowOff>
    </xdr:from>
    <xdr:to>
      <xdr:col>24</xdr:col>
      <xdr:colOff>647700</xdr:colOff>
      <xdr:row>81</xdr:row>
      <xdr:rowOff>122343</xdr:rowOff>
    </xdr:to>
    <xdr:cxnSp macro="">
      <xdr:nvCxnSpPr>
        <xdr:cNvPr id="253" name="直線コネクタ 252"/>
        <xdr:cNvCxnSpPr/>
      </xdr:nvCxnSpPr>
      <xdr:spPr>
        <a:xfrm>
          <a:off x="16929100" y="1400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36830</xdr:rowOff>
    </xdr:from>
    <xdr:to>
      <xdr:col>24</xdr:col>
      <xdr:colOff>558800</xdr:colOff>
      <xdr:row>84</xdr:row>
      <xdr:rowOff>34289</xdr:rowOff>
    </xdr:to>
    <xdr:cxnSp macro="">
      <xdr:nvCxnSpPr>
        <xdr:cNvPr id="254" name="直線コネクタ 253"/>
        <xdr:cNvCxnSpPr/>
      </xdr:nvCxnSpPr>
      <xdr:spPr>
        <a:xfrm>
          <a:off x="16179800" y="14267180"/>
          <a:ext cx="8382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143527</xdr:rowOff>
    </xdr:from>
    <xdr:ext cx="762000" cy="259045"/>
    <xdr:sp macro="" textlink="">
      <xdr:nvSpPr>
        <xdr:cNvPr id="255" name="給与水準   （国との比較）平均値テキスト"/>
        <xdr:cNvSpPr txBox="1"/>
      </xdr:nvSpPr>
      <xdr:spPr>
        <a:xfrm>
          <a:off x="17106900" y="1488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94.5</a:t>
          </a:r>
          <a:endParaRPr kumimoji="1" lang="ja-JP" altLang="en-US" sz="1000" b="1">
            <a:solidFill>
              <a:srgbClr val="000080"/>
            </a:solidFill>
            <a:latin typeface="ＭＳ Ｐゴシック"/>
          </a:endParaRPr>
        </a:p>
      </xdr:txBody>
    </xdr:sp>
    <xdr:clientData/>
  </xdr:oneCellAnchor>
  <xdr:twoCellAnchor>
    <xdr:from>
      <xdr:col>24</xdr:col>
      <xdr:colOff>508000</xdr:colOff>
      <xdr:row>87</xdr:row>
      <xdr:rowOff>0</xdr:rowOff>
    </xdr:from>
    <xdr:to>
      <xdr:col>24</xdr:col>
      <xdr:colOff>609600</xdr:colOff>
      <xdr:row>87</xdr:row>
      <xdr:rowOff>101600</xdr:rowOff>
    </xdr:to>
    <xdr:sp macro="" textlink="">
      <xdr:nvSpPr>
        <xdr:cNvPr id="256" name="フローチャート : 判断 255"/>
        <xdr:cNvSpPr/>
      </xdr:nvSpPr>
      <xdr:spPr>
        <a:xfrm>
          <a:off x="169672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168063</xdr:rowOff>
    </xdr:from>
    <xdr:to>
      <xdr:col>23</xdr:col>
      <xdr:colOff>406400</xdr:colOff>
      <xdr:row>83</xdr:row>
      <xdr:rowOff>36830</xdr:rowOff>
    </xdr:to>
    <xdr:cxnSp macro="">
      <xdr:nvCxnSpPr>
        <xdr:cNvPr id="257" name="直線コネクタ 256"/>
        <xdr:cNvCxnSpPr/>
      </xdr:nvCxnSpPr>
      <xdr:spPr>
        <a:xfrm>
          <a:off x="15290800" y="1422696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91016</xdr:rowOff>
    </xdr:from>
    <xdr:to>
      <xdr:col>23</xdr:col>
      <xdr:colOff>457200</xdr:colOff>
      <xdr:row>87</xdr:row>
      <xdr:rowOff>21166</xdr:rowOff>
    </xdr:to>
    <xdr:sp macro="" textlink="">
      <xdr:nvSpPr>
        <xdr:cNvPr id="258" name="フローチャート : 判断 257"/>
        <xdr:cNvSpPr/>
      </xdr:nvSpPr>
      <xdr:spPr>
        <a:xfrm>
          <a:off x="16129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5943</xdr:rowOff>
    </xdr:from>
    <xdr:ext cx="736600" cy="259045"/>
    <xdr:sp macro="" textlink="">
      <xdr:nvSpPr>
        <xdr:cNvPr id="259" name="テキスト ボックス 258"/>
        <xdr:cNvSpPr txBox="1"/>
      </xdr:nvSpPr>
      <xdr:spPr>
        <a:xfrm>
          <a:off x="15798800" y="14922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168063</xdr:rowOff>
    </xdr:from>
    <xdr:to>
      <xdr:col>22</xdr:col>
      <xdr:colOff>203200</xdr:colOff>
      <xdr:row>85</xdr:row>
      <xdr:rowOff>104139</xdr:rowOff>
    </xdr:to>
    <xdr:cxnSp macro="">
      <xdr:nvCxnSpPr>
        <xdr:cNvPr id="260" name="直線コネクタ 259"/>
        <xdr:cNvCxnSpPr/>
      </xdr:nvCxnSpPr>
      <xdr:spPr>
        <a:xfrm flipV="1">
          <a:off x="14401800" y="14226963"/>
          <a:ext cx="889000" cy="45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82973</xdr:rowOff>
    </xdr:from>
    <xdr:to>
      <xdr:col>22</xdr:col>
      <xdr:colOff>254000</xdr:colOff>
      <xdr:row>87</xdr:row>
      <xdr:rowOff>13123</xdr:rowOff>
    </xdr:to>
    <xdr:sp macro="" textlink="">
      <xdr:nvSpPr>
        <xdr:cNvPr id="261" name="フローチャート : 判断 260"/>
        <xdr:cNvSpPr/>
      </xdr:nvSpPr>
      <xdr:spPr>
        <a:xfrm>
          <a:off x="152400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169350</xdr:rowOff>
    </xdr:from>
    <xdr:ext cx="762000" cy="259045"/>
    <xdr:sp macro="" textlink="">
      <xdr:nvSpPr>
        <xdr:cNvPr id="262" name="テキスト ボックス 261"/>
        <xdr:cNvSpPr txBox="1"/>
      </xdr:nvSpPr>
      <xdr:spPr>
        <a:xfrm>
          <a:off x="14909800" y="1491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104139</xdr:rowOff>
    </xdr:from>
    <xdr:to>
      <xdr:col>21</xdr:col>
      <xdr:colOff>0</xdr:colOff>
      <xdr:row>86</xdr:row>
      <xdr:rowOff>125730</xdr:rowOff>
    </xdr:to>
    <xdr:cxnSp macro="">
      <xdr:nvCxnSpPr>
        <xdr:cNvPr id="263" name="直線コネクタ 262"/>
        <xdr:cNvCxnSpPr/>
      </xdr:nvCxnSpPr>
      <xdr:spPr>
        <a:xfrm flipV="1">
          <a:off x="13512800" y="14677389"/>
          <a:ext cx="889000" cy="193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423</xdr:rowOff>
    </xdr:from>
    <xdr:to>
      <xdr:col>21</xdr:col>
      <xdr:colOff>50800</xdr:colOff>
      <xdr:row>90</xdr:row>
      <xdr:rowOff>102023</xdr:rowOff>
    </xdr:to>
    <xdr:sp macro="" textlink="">
      <xdr:nvSpPr>
        <xdr:cNvPr id="264" name="フローチャート : 判断 263"/>
        <xdr:cNvSpPr/>
      </xdr:nvSpPr>
      <xdr:spPr>
        <a:xfrm>
          <a:off x="14351000" y="15430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86800</xdr:rowOff>
    </xdr:from>
    <xdr:ext cx="762000" cy="259045"/>
    <xdr:sp macro="" textlink="">
      <xdr:nvSpPr>
        <xdr:cNvPr id="265" name="テキスト ボックス 264"/>
        <xdr:cNvSpPr txBox="1"/>
      </xdr:nvSpPr>
      <xdr:spPr>
        <a:xfrm>
          <a:off x="14020800" y="15517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431800</xdr:colOff>
      <xdr:row>89</xdr:row>
      <xdr:rowOff>155787</xdr:rowOff>
    </xdr:from>
    <xdr:to>
      <xdr:col>19</xdr:col>
      <xdr:colOff>533400</xdr:colOff>
      <xdr:row>90</xdr:row>
      <xdr:rowOff>85937</xdr:rowOff>
    </xdr:to>
    <xdr:sp macro="" textlink="">
      <xdr:nvSpPr>
        <xdr:cNvPr id="266" name="フローチャート : 判断 265"/>
        <xdr:cNvSpPr/>
      </xdr:nvSpPr>
      <xdr:spPr>
        <a:xfrm>
          <a:off x="13462000" y="15414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70714</xdr:rowOff>
    </xdr:from>
    <xdr:ext cx="762000" cy="259045"/>
    <xdr:sp macro="" textlink="">
      <xdr:nvSpPr>
        <xdr:cNvPr id="267" name="テキスト ボックス 266"/>
        <xdr:cNvSpPr txBox="1"/>
      </xdr:nvSpPr>
      <xdr:spPr>
        <a:xfrm>
          <a:off x="13131800" y="15501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83</xdr:row>
      <xdr:rowOff>154939</xdr:rowOff>
    </xdr:from>
    <xdr:to>
      <xdr:col>24</xdr:col>
      <xdr:colOff>609600</xdr:colOff>
      <xdr:row>84</xdr:row>
      <xdr:rowOff>85089</xdr:rowOff>
    </xdr:to>
    <xdr:sp macro="" textlink="">
      <xdr:nvSpPr>
        <xdr:cNvPr id="273" name="円/楕円 272"/>
        <xdr:cNvSpPr/>
      </xdr:nvSpPr>
      <xdr:spPr>
        <a:xfrm>
          <a:off x="16967200" y="1438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xdr:rowOff>
    </xdr:from>
    <xdr:ext cx="762000" cy="259045"/>
    <xdr:sp macro="" textlink="">
      <xdr:nvSpPr>
        <xdr:cNvPr id="274" name="給与水準   （国との比較）該当値テキスト"/>
        <xdr:cNvSpPr txBox="1"/>
      </xdr:nvSpPr>
      <xdr:spPr>
        <a:xfrm>
          <a:off x="17106900" y="14230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157480</xdr:rowOff>
    </xdr:from>
    <xdr:to>
      <xdr:col>23</xdr:col>
      <xdr:colOff>457200</xdr:colOff>
      <xdr:row>83</xdr:row>
      <xdr:rowOff>87630</xdr:rowOff>
    </xdr:to>
    <xdr:sp macro="" textlink="">
      <xdr:nvSpPr>
        <xdr:cNvPr id="275" name="円/楕円 274"/>
        <xdr:cNvSpPr/>
      </xdr:nvSpPr>
      <xdr:spPr>
        <a:xfrm>
          <a:off x="16129000" y="1421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97807</xdr:rowOff>
    </xdr:from>
    <xdr:ext cx="736600" cy="259045"/>
    <xdr:sp macro="" textlink="">
      <xdr:nvSpPr>
        <xdr:cNvPr id="276" name="テキスト ボックス 275"/>
        <xdr:cNvSpPr txBox="1"/>
      </xdr:nvSpPr>
      <xdr:spPr>
        <a:xfrm>
          <a:off x="15798800" y="1398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22</xdr:col>
      <xdr:colOff>152400</xdr:colOff>
      <xdr:row>82</xdr:row>
      <xdr:rowOff>117263</xdr:rowOff>
    </xdr:from>
    <xdr:to>
      <xdr:col>22</xdr:col>
      <xdr:colOff>254000</xdr:colOff>
      <xdr:row>83</xdr:row>
      <xdr:rowOff>47413</xdr:rowOff>
    </xdr:to>
    <xdr:sp macro="" textlink="">
      <xdr:nvSpPr>
        <xdr:cNvPr id="277" name="円/楕円 276"/>
        <xdr:cNvSpPr/>
      </xdr:nvSpPr>
      <xdr:spPr>
        <a:xfrm>
          <a:off x="15240000" y="14176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57590</xdr:rowOff>
    </xdr:from>
    <xdr:ext cx="762000" cy="259045"/>
    <xdr:sp macro="" textlink="">
      <xdr:nvSpPr>
        <xdr:cNvPr id="278" name="テキスト ボックス 277"/>
        <xdr:cNvSpPr txBox="1"/>
      </xdr:nvSpPr>
      <xdr:spPr>
        <a:xfrm>
          <a:off x="14909800" y="13945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53339</xdr:rowOff>
    </xdr:from>
    <xdr:to>
      <xdr:col>21</xdr:col>
      <xdr:colOff>50800</xdr:colOff>
      <xdr:row>85</xdr:row>
      <xdr:rowOff>154939</xdr:rowOff>
    </xdr:to>
    <xdr:sp macro="" textlink="">
      <xdr:nvSpPr>
        <xdr:cNvPr id="279" name="円/楕円 278"/>
        <xdr:cNvSpPr/>
      </xdr:nvSpPr>
      <xdr:spPr>
        <a:xfrm>
          <a:off x="14351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165116</xdr:rowOff>
    </xdr:from>
    <xdr:ext cx="762000" cy="259045"/>
    <xdr:sp macro="" textlink="">
      <xdr:nvSpPr>
        <xdr:cNvPr id="280" name="テキスト ボックス 279"/>
        <xdr:cNvSpPr txBox="1"/>
      </xdr:nvSpPr>
      <xdr:spPr>
        <a:xfrm>
          <a:off x="14020800" y="14395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74930</xdr:rowOff>
    </xdr:from>
    <xdr:to>
      <xdr:col>19</xdr:col>
      <xdr:colOff>533400</xdr:colOff>
      <xdr:row>87</xdr:row>
      <xdr:rowOff>5080</xdr:rowOff>
    </xdr:to>
    <xdr:sp macro="" textlink="">
      <xdr:nvSpPr>
        <xdr:cNvPr id="281" name="円/楕円 280"/>
        <xdr:cNvSpPr/>
      </xdr:nvSpPr>
      <xdr:spPr>
        <a:xfrm>
          <a:off x="134620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15257</xdr:rowOff>
    </xdr:from>
    <xdr:ext cx="762000" cy="259045"/>
    <xdr:sp macro="" textlink="">
      <xdr:nvSpPr>
        <xdr:cNvPr id="282" name="テキスト ボックス 281"/>
        <xdr:cNvSpPr txBox="1"/>
      </xdr:nvSpPr>
      <xdr:spPr>
        <a:xfrm>
          <a:off x="13131800" y="1458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当町の当該人数は、類似団体と比べて多い水準を示している。</a:t>
          </a:r>
          <a:endParaRPr lang="ja-JP" altLang="ja-JP" sz="1400">
            <a:effectLst/>
          </a:endParaRPr>
        </a:p>
        <a:p>
          <a:r>
            <a:rPr kumimoji="1" lang="ja-JP" altLang="ja-JP" sz="1100">
              <a:solidFill>
                <a:schemeClr val="dk1"/>
              </a:solidFill>
              <a:effectLst/>
              <a:latin typeface="+mn-lt"/>
              <a:ea typeface="+mn-ea"/>
              <a:cs typeface="+mn-cs"/>
            </a:rPr>
            <a:t>　人口の減少が顕著であり類似団体平均を７</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人上回っている。経常経費に大きく関わるため、退職者の補充を最小限に努める等職員数の削減を図る。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61320</xdr:rowOff>
    </xdr:from>
    <xdr:to>
      <xdr:col>24</xdr:col>
      <xdr:colOff>558800</xdr:colOff>
      <xdr:row>67</xdr:row>
      <xdr:rowOff>104542</xdr:rowOff>
    </xdr:to>
    <xdr:cxnSp macro="">
      <xdr:nvCxnSpPr>
        <xdr:cNvPr id="311" name="直線コネクタ 310"/>
        <xdr:cNvCxnSpPr/>
      </xdr:nvCxnSpPr>
      <xdr:spPr>
        <a:xfrm flipV="1">
          <a:off x="17018000" y="10176870"/>
          <a:ext cx="0" cy="14148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76619</xdr:rowOff>
    </xdr:from>
    <xdr:ext cx="762000" cy="259045"/>
    <xdr:sp macro="" textlink="">
      <xdr:nvSpPr>
        <xdr:cNvPr id="312" name="定員管理の状況最小値テキスト"/>
        <xdr:cNvSpPr txBox="1"/>
      </xdr:nvSpPr>
      <xdr:spPr>
        <a:xfrm>
          <a:off x="17106900" y="1156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79.62</a:t>
          </a:r>
          <a:endParaRPr kumimoji="1" lang="ja-JP" altLang="en-US" sz="1000" b="1">
            <a:latin typeface="ＭＳ Ｐゴシック"/>
          </a:endParaRPr>
        </a:p>
      </xdr:txBody>
    </xdr:sp>
    <xdr:clientData/>
  </xdr:oneCellAnchor>
  <xdr:twoCellAnchor>
    <xdr:from>
      <xdr:col>24</xdr:col>
      <xdr:colOff>469900</xdr:colOff>
      <xdr:row>67</xdr:row>
      <xdr:rowOff>104542</xdr:rowOff>
    </xdr:from>
    <xdr:to>
      <xdr:col>24</xdr:col>
      <xdr:colOff>647700</xdr:colOff>
      <xdr:row>67</xdr:row>
      <xdr:rowOff>104542</xdr:rowOff>
    </xdr:to>
    <xdr:cxnSp macro="">
      <xdr:nvCxnSpPr>
        <xdr:cNvPr id="313" name="直線コネクタ 312"/>
        <xdr:cNvCxnSpPr/>
      </xdr:nvCxnSpPr>
      <xdr:spPr>
        <a:xfrm>
          <a:off x="16929100" y="1159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147697</xdr:rowOff>
    </xdr:from>
    <xdr:ext cx="762000" cy="259045"/>
    <xdr:sp macro="" textlink="">
      <xdr:nvSpPr>
        <xdr:cNvPr id="314" name="定員管理の状況最大値テキスト"/>
        <xdr:cNvSpPr txBox="1"/>
      </xdr:nvSpPr>
      <xdr:spPr>
        <a:xfrm>
          <a:off x="17106900" y="992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9.26</a:t>
          </a:r>
          <a:endParaRPr kumimoji="1" lang="ja-JP" altLang="en-US" sz="1000" b="1">
            <a:latin typeface="ＭＳ Ｐゴシック"/>
          </a:endParaRPr>
        </a:p>
      </xdr:txBody>
    </xdr:sp>
    <xdr:clientData/>
  </xdr:oneCellAnchor>
  <xdr:twoCellAnchor>
    <xdr:from>
      <xdr:col>24</xdr:col>
      <xdr:colOff>469900</xdr:colOff>
      <xdr:row>59</xdr:row>
      <xdr:rowOff>61320</xdr:rowOff>
    </xdr:from>
    <xdr:to>
      <xdr:col>24</xdr:col>
      <xdr:colOff>647700</xdr:colOff>
      <xdr:row>59</xdr:row>
      <xdr:rowOff>61320</xdr:rowOff>
    </xdr:to>
    <xdr:cxnSp macro="">
      <xdr:nvCxnSpPr>
        <xdr:cNvPr id="315" name="直線コネクタ 314"/>
        <xdr:cNvCxnSpPr/>
      </xdr:nvCxnSpPr>
      <xdr:spPr>
        <a:xfrm>
          <a:off x="16929100" y="10176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110934</xdr:rowOff>
    </xdr:from>
    <xdr:to>
      <xdr:col>24</xdr:col>
      <xdr:colOff>558800</xdr:colOff>
      <xdr:row>61</xdr:row>
      <xdr:rowOff>134863</xdr:rowOff>
    </xdr:to>
    <xdr:cxnSp macro="">
      <xdr:nvCxnSpPr>
        <xdr:cNvPr id="316" name="直線コネクタ 315"/>
        <xdr:cNvCxnSpPr/>
      </xdr:nvCxnSpPr>
      <xdr:spPr>
        <a:xfrm>
          <a:off x="16179800" y="10569384"/>
          <a:ext cx="838200" cy="23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120625</xdr:rowOff>
    </xdr:from>
    <xdr:ext cx="762000" cy="259045"/>
    <xdr:sp macro="" textlink="">
      <xdr:nvSpPr>
        <xdr:cNvPr id="317" name="定員管理の状況平均値テキスト"/>
        <xdr:cNvSpPr txBox="1"/>
      </xdr:nvSpPr>
      <xdr:spPr>
        <a:xfrm>
          <a:off x="17106900" y="102361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22.44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104098</xdr:rowOff>
    </xdr:from>
    <xdr:to>
      <xdr:col>24</xdr:col>
      <xdr:colOff>609600</xdr:colOff>
      <xdr:row>61</xdr:row>
      <xdr:rowOff>34248</xdr:rowOff>
    </xdr:to>
    <xdr:sp macro="" textlink="">
      <xdr:nvSpPr>
        <xdr:cNvPr id="318" name="フローチャート : 判断 317"/>
        <xdr:cNvSpPr/>
      </xdr:nvSpPr>
      <xdr:spPr>
        <a:xfrm>
          <a:off x="16967200" y="10391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106310</xdr:rowOff>
    </xdr:from>
    <xdr:to>
      <xdr:col>23</xdr:col>
      <xdr:colOff>406400</xdr:colOff>
      <xdr:row>61</xdr:row>
      <xdr:rowOff>110934</xdr:rowOff>
    </xdr:to>
    <xdr:cxnSp macro="">
      <xdr:nvCxnSpPr>
        <xdr:cNvPr id="319" name="直線コネクタ 318"/>
        <xdr:cNvCxnSpPr/>
      </xdr:nvCxnSpPr>
      <xdr:spPr>
        <a:xfrm>
          <a:off x="15290800" y="10564760"/>
          <a:ext cx="889000" cy="4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96658</xdr:rowOff>
    </xdr:from>
    <xdr:to>
      <xdr:col>23</xdr:col>
      <xdr:colOff>457200</xdr:colOff>
      <xdr:row>61</xdr:row>
      <xdr:rowOff>26808</xdr:rowOff>
    </xdr:to>
    <xdr:sp macro="" textlink="">
      <xdr:nvSpPr>
        <xdr:cNvPr id="320" name="フローチャート : 判断 319"/>
        <xdr:cNvSpPr/>
      </xdr:nvSpPr>
      <xdr:spPr>
        <a:xfrm>
          <a:off x="16129000" y="1038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36985</xdr:rowOff>
    </xdr:from>
    <xdr:ext cx="736600" cy="259045"/>
    <xdr:sp macro="" textlink="">
      <xdr:nvSpPr>
        <xdr:cNvPr id="321" name="テキスト ボックス 320"/>
        <xdr:cNvSpPr txBox="1"/>
      </xdr:nvSpPr>
      <xdr:spPr>
        <a:xfrm>
          <a:off x="15798800" y="10152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69914</xdr:rowOff>
    </xdr:from>
    <xdr:to>
      <xdr:col>22</xdr:col>
      <xdr:colOff>203200</xdr:colOff>
      <xdr:row>61</xdr:row>
      <xdr:rowOff>106310</xdr:rowOff>
    </xdr:to>
    <xdr:cxnSp macro="">
      <xdr:nvCxnSpPr>
        <xdr:cNvPr id="322" name="直線コネクタ 321"/>
        <xdr:cNvCxnSpPr/>
      </xdr:nvCxnSpPr>
      <xdr:spPr>
        <a:xfrm>
          <a:off x="14401800" y="10528364"/>
          <a:ext cx="889000" cy="3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83587</xdr:rowOff>
    </xdr:from>
    <xdr:to>
      <xdr:col>22</xdr:col>
      <xdr:colOff>254000</xdr:colOff>
      <xdr:row>61</xdr:row>
      <xdr:rowOff>13737</xdr:rowOff>
    </xdr:to>
    <xdr:sp macro="" textlink="">
      <xdr:nvSpPr>
        <xdr:cNvPr id="323" name="フローチャート : 判断 322"/>
        <xdr:cNvSpPr/>
      </xdr:nvSpPr>
      <xdr:spPr>
        <a:xfrm>
          <a:off x="15240000" y="10370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23914</xdr:rowOff>
    </xdr:from>
    <xdr:ext cx="762000" cy="259045"/>
    <xdr:sp macro="" textlink="">
      <xdr:nvSpPr>
        <xdr:cNvPr id="324" name="テキスト ボックス 323"/>
        <xdr:cNvSpPr txBox="1"/>
      </xdr:nvSpPr>
      <xdr:spPr>
        <a:xfrm>
          <a:off x="14909800" y="10139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38746</xdr:rowOff>
    </xdr:from>
    <xdr:to>
      <xdr:col>21</xdr:col>
      <xdr:colOff>0</xdr:colOff>
      <xdr:row>61</xdr:row>
      <xdr:rowOff>69914</xdr:rowOff>
    </xdr:to>
    <xdr:cxnSp macro="">
      <xdr:nvCxnSpPr>
        <xdr:cNvPr id="325" name="直線コネクタ 324"/>
        <xdr:cNvCxnSpPr/>
      </xdr:nvCxnSpPr>
      <xdr:spPr>
        <a:xfrm>
          <a:off x="13512800" y="10497196"/>
          <a:ext cx="889000" cy="3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88413</xdr:rowOff>
    </xdr:from>
    <xdr:to>
      <xdr:col>21</xdr:col>
      <xdr:colOff>50800</xdr:colOff>
      <xdr:row>61</xdr:row>
      <xdr:rowOff>18563</xdr:rowOff>
    </xdr:to>
    <xdr:sp macro="" textlink="">
      <xdr:nvSpPr>
        <xdr:cNvPr id="326" name="フローチャート : 判断 325"/>
        <xdr:cNvSpPr/>
      </xdr:nvSpPr>
      <xdr:spPr>
        <a:xfrm>
          <a:off x="14351000" y="1037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28740</xdr:rowOff>
    </xdr:from>
    <xdr:ext cx="762000" cy="259045"/>
    <xdr:sp macro="" textlink="">
      <xdr:nvSpPr>
        <xdr:cNvPr id="327" name="テキスト ボックス 326"/>
        <xdr:cNvSpPr txBox="1"/>
      </xdr:nvSpPr>
      <xdr:spPr>
        <a:xfrm>
          <a:off x="14020800" y="10144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83587</xdr:rowOff>
    </xdr:from>
    <xdr:to>
      <xdr:col>19</xdr:col>
      <xdr:colOff>533400</xdr:colOff>
      <xdr:row>61</xdr:row>
      <xdr:rowOff>13737</xdr:rowOff>
    </xdr:to>
    <xdr:sp macro="" textlink="">
      <xdr:nvSpPr>
        <xdr:cNvPr id="328" name="フローチャート : 判断 327"/>
        <xdr:cNvSpPr/>
      </xdr:nvSpPr>
      <xdr:spPr>
        <a:xfrm>
          <a:off x="13462000" y="10370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23914</xdr:rowOff>
    </xdr:from>
    <xdr:ext cx="762000" cy="259045"/>
    <xdr:sp macro="" textlink="">
      <xdr:nvSpPr>
        <xdr:cNvPr id="329" name="テキスト ボックス 328"/>
        <xdr:cNvSpPr txBox="1"/>
      </xdr:nvSpPr>
      <xdr:spPr>
        <a:xfrm>
          <a:off x="13131800" y="10139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61</xdr:row>
      <xdr:rowOff>84063</xdr:rowOff>
    </xdr:from>
    <xdr:to>
      <xdr:col>24</xdr:col>
      <xdr:colOff>609600</xdr:colOff>
      <xdr:row>62</xdr:row>
      <xdr:rowOff>14213</xdr:rowOff>
    </xdr:to>
    <xdr:sp macro="" textlink="">
      <xdr:nvSpPr>
        <xdr:cNvPr id="335" name="円/楕円 334"/>
        <xdr:cNvSpPr/>
      </xdr:nvSpPr>
      <xdr:spPr>
        <a:xfrm>
          <a:off x="16967200" y="10542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56140</xdr:rowOff>
    </xdr:from>
    <xdr:ext cx="762000" cy="259045"/>
    <xdr:sp macro="" textlink="">
      <xdr:nvSpPr>
        <xdr:cNvPr id="336" name="定員管理の状況該当値テキスト"/>
        <xdr:cNvSpPr txBox="1"/>
      </xdr:nvSpPr>
      <xdr:spPr>
        <a:xfrm>
          <a:off x="17106900" y="10514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29.97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60134</xdr:rowOff>
    </xdr:from>
    <xdr:to>
      <xdr:col>23</xdr:col>
      <xdr:colOff>457200</xdr:colOff>
      <xdr:row>61</xdr:row>
      <xdr:rowOff>161734</xdr:rowOff>
    </xdr:to>
    <xdr:sp macro="" textlink="">
      <xdr:nvSpPr>
        <xdr:cNvPr id="337" name="円/楕円 336"/>
        <xdr:cNvSpPr/>
      </xdr:nvSpPr>
      <xdr:spPr>
        <a:xfrm>
          <a:off x="16129000" y="10518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146511</xdr:rowOff>
    </xdr:from>
    <xdr:ext cx="736600" cy="259045"/>
    <xdr:sp macro="" textlink="">
      <xdr:nvSpPr>
        <xdr:cNvPr id="338" name="テキスト ボックス 337"/>
        <xdr:cNvSpPr txBox="1"/>
      </xdr:nvSpPr>
      <xdr:spPr>
        <a:xfrm>
          <a:off x="15798800" y="10604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55510</xdr:rowOff>
    </xdr:from>
    <xdr:to>
      <xdr:col>22</xdr:col>
      <xdr:colOff>254000</xdr:colOff>
      <xdr:row>61</xdr:row>
      <xdr:rowOff>157110</xdr:rowOff>
    </xdr:to>
    <xdr:sp macro="" textlink="">
      <xdr:nvSpPr>
        <xdr:cNvPr id="339" name="円/楕円 338"/>
        <xdr:cNvSpPr/>
      </xdr:nvSpPr>
      <xdr:spPr>
        <a:xfrm>
          <a:off x="15240000" y="1051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141887</xdr:rowOff>
    </xdr:from>
    <xdr:ext cx="762000" cy="259045"/>
    <xdr:sp macro="" textlink="">
      <xdr:nvSpPr>
        <xdr:cNvPr id="340" name="テキスト ボックス 339"/>
        <xdr:cNvSpPr txBox="1"/>
      </xdr:nvSpPr>
      <xdr:spPr>
        <a:xfrm>
          <a:off x="14909800" y="10600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19114</xdr:rowOff>
    </xdr:from>
    <xdr:to>
      <xdr:col>21</xdr:col>
      <xdr:colOff>50800</xdr:colOff>
      <xdr:row>61</xdr:row>
      <xdr:rowOff>120714</xdr:rowOff>
    </xdr:to>
    <xdr:sp macro="" textlink="">
      <xdr:nvSpPr>
        <xdr:cNvPr id="341" name="円/楕円 340"/>
        <xdr:cNvSpPr/>
      </xdr:nvSpPr>
      <xdr:spPr>
        <a:xfrm>
          <a:off x="14351000" y="1047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105491</xdr:rowOff>
    </xdr:from>
    <xdr:ext cx="762000" cy="259045"/>
    <xdr:sp macro="" textlink="">
      <xdr:nvSpPr>
        <xdr:cNvPr id="342" name="テキスト ボックス 341"/>
        <xdr:cNvSpPr txBox="1"/>
      </xdr:nvSpPr>
      <xdr:spPr>
        <a:xfrm>
          <a:off x="14020800" y="1056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159396</xdr:rowOff>
    </xdr:from>
    <xdr:to>
      <xdr:col>19</xdr:col>
      <xdr:colOff>533400</xdr:colOff>
      <xdr:row>61</xdr:row>
      <xdr:rowOff>89546</xdr:rowOff>
    </xdr:to>
    <xdr:sp macro="" textlink="">
      <xdr:nvSpPr>
        <xdr:cNvPr id="343" name="円/楕円 342"/>
        <xdr:cNvSpPr/>
      </xdr:nvSpPr>
      <xdr:spPr>
        <a:xfrm>
          <a:off x="13462000" y="1044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74323</xdr:rowOff>
    </xdr:from>
    <xdr:ext cx="762000" cy="259045"/>
    <xdr:sp macro="" textlink="">
      <xdr:nvSpPr>
        <xdr:cNvPr id="344" name="テキスト ボックス 343"/>
        <xdr:cNvSpPr txBox="1"/>
      </xdr:nvSpPr>
      <xdr:spPr>
        <a:xfrm>
          <a:off x="13131800" y="1053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当町の当該比率は、類似団体平均は上回ってるが、昨年度より</a:t>
          </a:r>
          <a:r>
            <a:rPr kumimoji="1" lang="en-US" altLang="ja-JP" sz="1100">
              <a:solidFill>
                <a:schemeClr val="dk1"/>
              </a:solidFill>
              <a:effectLst/>
              <a:latin typeface="+mn-lt"/>
              <a:ea typeface="+mn-ea"/>
              <a:cs typeface="+mn-cs"/>
            </a:rPr>
            <a:t>4.6</a:t>
          </a:r>
          <a:r>
            <a:rPr kumimoji="1" lang="ja-JP" altLang="ja-JP" sz="1100">
              <a:solidFill>
                <a:schemeClr val="dk1"/>
              </a:solidFill>
              <a:effectLst/>
              <a:latin typeface="+mn-lt"/>
              <a:ea typeface="+mn-ea"/>
              <a:cs typeface="+mn-cs"/>
            </a:rPr>
            <a:t>％であるが改善が図られた。</a:t>
          </a:r>
          <a:endParaRPr lang="ja-JP" altLang="ja-JP" sz="1400">
            <a:effectLst/>
          </a:endParaRPr>
        </a:p>
        <a:p>
          <a:r>
            <a:rPr kumimoji="1" lang="ja-JP" altLang="ja-JP" sz="1100">
              <a:solidFill>
                <a:schemeClr val="dk1"/>
              </a:solidFill>
              <a:effectLst/>
              <a:latin typeface="+mn-lt"/>
              <a:ea typeface="+mn-ea"/>
              <a:cs typeface="+mn-cs"/>
            </a:rPr>
            <a:t>　主な要因としては、平成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年度に減債基金を財源として実施した繰上償還により、元利償還金が減少</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したためである。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46990</xdr:rowOff>
    </xdr:to>
    <xdr:cxnSp macro="">
      <xdr:nvCxnSpPr>
        <xdr:cNvPr id="369" name="直線コネクタ 368"/>
        <xdr:cNvCxnSpPr/>
      </xdr:nvCxnSpPr>
      <xdr:spPr>
        <a:xfrm flipV="1">
          <a:off x="17018000" y="6230938"/>
          <a:ext cx="0" cy="11884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19067</xdr:rowOff>
    </xdr:from>
    <xdr:ext cx="762000" cy="259045"/>
    <xdr:sp macro="" textlink="">
      <xdr:nvSpPr>
        <xdr:cNvPr id="370" name="公債費負担の状況最小値テキスト"/>
        <xdr:cNvSpPr txBox="1"/>
      </xdr:nvSpPr>
      <xdr:spPr>
        <a:xfrm>
          <a:off x="17106900" y="739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24</xdr:col>
      <xdr:colOff>469900</xdr:colOff>
      <xdr:row>43</xdr:row>
      <xdr:rowOff>46990</xdr:rowOff>
    </xdr:from>
    <xdr:to>
      <xdr:col>24</xdr:col>
      <xdr:colOff>647700</xdr:colOff>
      <xdr:row>43</xdr:row>
      <xdr:rowOff>46990</xdr:rowOff>
    </xdr:to>
    <xdr:cxnSp macro="">
      <xdr:nvCxnSpPr>
        <xdr:cNvPr id="371" name="直線コネクタ 370"/>
        <xdr:cNvCxnSpPr/>
      </xdr:nvCxnSpPr>
      <xdr:spPr>
        <a:xfrm>
          <a:off x="16929100" y="7419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2"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3" name="直線コネクタ 372"/>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36513</xdr:rowOff>
    </xdr:from>
    <xdr:to>
      <xdr:col>24</xdr:col>
      <xdr:colOff>558800</xdr:colOff>
      <xdr:row>41</xdr:row>
      <xdr:rowOff>142557</xdr:rowOff>
    </xdr:to>
    <xdr:cxnSp macro="">
      <xdr:nvCxnSpPr>
        <xdr:cNvPr id="374" name="直線コネクタ 373"/>
        <xdr:cNvCxnSpPr/>
      </xdr:nvCxnSpPr>
      <xdr:spPr>
        <a:xfrm flipV="1">
          <a:off x="16179800" y="6894513"/>
          <a:ext cx="838200" cy="277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47007</xdr:rowOff>
    </xdr:from>
    <xdr:ext cx="762000" cy="259045"/>
    <xdr:sp macro="" textlink="">
      <xdr:nvSpPr>
        <xdr:cNvPr id="375" name="公債費負担の状況平均値テキスト"/>
        <xdr:cNvSpPr txBox="1"/>
      </xdr:nvSpPr>
      <xdr:spPr>
        <a:xfrm>
          <a:off x="17106900" y="656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30480</xdr:rowOff>
    </xdr:from>
    <xdr:to>
      <xdr:col>24</xdr:col>
      <xdr:colOff>609600</xdr:colOff>
      <xdr:row>39</xdr:row>
      <xdr:rowOff>132080</xdr:rowOff>
    </xdr:to>
    <xdr:sp macro="" textlink="">
      <xdr:nvSpPr>
        <xdr:cNvPr id="376" name="フローチャート : 判断 375"/>
        <xdr:cNvSpPr/>
      </xdr:nvSpPr>
      <xdr:spPr>
        <a:xfrm>
          <a:off x="16967200" y="671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142557</xdr:rowOff>
    </xdr:from>
    <xdr:to>
      <xdr:col>23</xdr:col>
      <xdr:colOff>406400</xdr:colOff>
      <xdr:row>42</xdr:row>
      <xdr:rowOff>79693</xdr:rowOff>
    </xdr:to>
    <xdr:cxnSp macro="">
      <xdr:nvCxnSpPr>
        <xdr:cNvPr id="377" name="直線コネクタ 376"/>
        <xdr:cNvCxnSpPr/>
      </xdr:nvCxnSpPr>
      <xdr:spPr>
        <a:xfrm flipV="1">
          <a:off x="15290800" y="7172007"/>
          <a:ext cx="889000" cy="10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108903</xdr:rowOff>
    </xdr:from>
    <xdr:to>
      <xdr:col>23</xdr:col>
      <xdr:colOff>457200</xdr:colOff>
      <xdr:row>40</xdr:row>
      <xdr:rowOff>39053</xdr:rowOff>
    </xdr:to>
    <xdr:sp macro="" textlink="">
      <xdr:nvSpPr>
        <xdr:cNvPr id="378" name="フローチャート : 判断 377"/>
        <xdr:cNvSpPr/>
      </xdr:nvSpPr>
      <xdr:spPr>
        <a:xfrm>
          <a:off x="16129000" y="679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49230</xdr:rowOff>
    </xdr:from>
    <xdr:ext cx="736600" cy="259045"/>
    <xdr:sp macro="" textlink="">
      <xdr:nvSpPr>
        <xdr:cNvPr id="379" name="テキスト ボックス 378"/>
        <xdr:cNvSpPr txBox="1"/>
      </xdr:nvSpPr>
      <xdr:spPr>
        <a:xfrm>
          <a:off x="15798800" y="65643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79693</xdr:rowOff>
    </xdr:from>
    <xdr:to>
      <xdr:col>22</xdr:col>
      <xdr:colOff>203200</xdr:colOff>
      <xdr:row>43</xdr:row>
      <xdr:rowOff>4763</xdr:rowOff>
    </xdr:to>
    <xdr:cxnSp macro="">
      <xdr:nvCxnSpPr>
        <xdr:cNvPr id="380" name="直線コネクタ 379"/>
        <xdr:cNvCxnSpPr/>
      </xdr:nvCxnSpPr>
      <xdr:spPr>
        <a:xfrm flipV="1">
          <a:off x="14401800" y="7280593"/>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163195</xdr:rowOff>
    </xdr:from>
    <xdr:to>
      <xdr:col>22</xdr:col>
      <xdr:colOff>254000</xdr:colOff>
      <xdr:row>40</xdr:row>
      <xdr:rowOff>93345</xdr:rowOff>
    </xdr:to>
    <xdr:sp macro="" textlink="">
      <xdr:nvSpPr>
        <xdr:cNvPr id="381" name="フローチャート : 判断 380"/>
        <xdr:cNvSpPr/>
      </xdr:nvSpPr>
      <xdr:spPr>
        <a:xfrm>
          <a:off x="152400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103522</xdr:rowOff>
    </xdr:from>
    <xdr:ext cx="762000" cy="259045"/>
    <xdr:sp macro="" textlink="">
      <xdr:nvSpPr>
        <xdr:cNvPr id="382" name="テキスト ボックス 381"/>
        <xdr:cNvSpPr txBox="1"/>
      </xdr:nvSpPr>
      <xdr:spPr>
        <a:xfrm>
          <a:off x="14909800" y="661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4763</xdr:rowOff>
    </xdr:from>
    <xdr:to>
      <xdr:col>21</xdr:col>
      <xdr:colOff>0</xdr:colOff>
      <xdr:row>43</xdr:row>
      <xdr:rowOff>119380</xdr:rowOff>
    </xdr:to>
    <xdr:cxnSp macro="">
      <xdr:nvCxnSpPr>
        <xdr:cNvPr id="383" name="直線コネクタ 382"/>
        <xdr:cNvCxnSpPr/>
      </xdr:nvCxnSpPr>
      <xdr:spPr>
        <a:xfrm flipV="1">
          <a:off x="13512800" y="7377113"/>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58103</xdr:rowOff>
    </xdr:from>
    <xdr:to>
      <xdr:col>21</xdr:col>
      <xdr:colOff>50800</xdr:colOff>
      <xdr:row>40</xdr:row>
      <xdr:rowOff>159703</xdr:rowOff>
    </xdr:to>
    <xdr:sp macro="" textlink="">
      <xdr:nvSpPr>
        <xdr:cNvPr id="384" name="フローチャート : 判断 383"/>
        <xdr:cNvSpPr/>
      </xdr:nvSpPr>
      <xdr:spPr>
        <a:xfrm>
          <a:off x="14351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169880</xdr:rowOff>
    </xdr:from>
    <xdr:ext cx="762000" cy="259045"/>
    <xdr:sp macro="" textlink="">
      <xdr:nvSpPr>
        <xdr:cNvPr id="385" name="テキスト ボックス 384"/>
        <xdr:cNvSpPr txBox="1"/>
      </xdr:nvSpPr>
      <xdr:spPr>
        <a:xfrm>
          <a:off x="14020800" y="668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386" name="フローチャート : 判断 385"/>
        <xdr:cNvSpPr/>
      </xdr:nvSpPr>
      <xdr:spPr>
        <a:xfrm>
          <a:off x="13462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64787</xdr:rowOff>
    </xdr:from>
    <xdr:ext cx="762000" cy="259045"/>
    <xdr:sp macro="" textlink="">
      <xdr:nvSpPr>
        <xdr:cNvPr id="387" name="テキスト ボックス 386"/>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93" name="円/楕円 392"/>
        <xdr:cNvSpPr/>
      </xdr:nvSpPr>
      <xdr:spPr>
        <a:xfrm>
          <a:off x="16967200" y="684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129240</xdr:rowOff>
    </xdr:from>
    <xdr:ext cx="762000" cy="259045"/>
    <xdr:sp macro="" textlink="">
      <xdr:nvSpPr>
        <xdr:cNvPr id="394" name="公債費負担の状況該当値テキスト"/>
        <xdr:cNvSpPr txBox="1"/>
      </xdr:nvSpPr>
      <xdr:spPr>
        <a:xfrm>
          <a:off x="17106900" y="681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91757</xdr:rowOff>
    </xdr:from>
    <xdr:to>
      <xdr:col>23</xdr:col>
      <xdr:colOff>457200</xdr:colOff>
      <xdr:row>42</xdr:row>
      <xdr:rowOff>21907</xdr:rowOff>
    </xdr:to>
    <xdr:sp macro="" textlink="">
      <xdr:nvSpPr>
        <xdr:cNvPr id="395" name="円/楕円 394"/>
        <xdr:cNvSpPr/>
      </xdr:nvSpPr>
      <xdr:spPr>
        <a:xfrm>
          <a:off x="16129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6684</xdr:rowOff>
    </xdr:from>
    <xdr:ext cx="736600" cy="259045"/>
    <xdr:sp macro="" textlink="">
      <xdr:nvSpPr>
        <xdr:cNvPr id="396" name="テキスト ボックス 395"/>
        <xdr:cNvSpPr txBox="1"/>
      </xdr:nvSpPr>
      <xdr:spPr>
        <a:xfrm>
          <a:off x="15798800" y="7207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28893</xdr:rowOff>
    </xdr:from>
    <xdr:to>
      <xdr:col>22</xdr:col>
      <xdr:colOff>254000</xdr:colOff>
      <xdr:row>42</xdr:row>
      <xdr:rowOff>130493</xdr:rowOff>
    </xdr:to>
    <xdr:sp macro="" textlink="">
      <xdr:nvSpPr>
        <xdr:cNvPr id="397" name="円/楕円 396"/>
        <xdr:cNvSpPr/>
      </xdr:nvSpPr>
      <xdr:spPr>
        <a:xfrm>
          <a:off x="15240000" y="722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115270</xdr:rowOff>
    </xdr:from>
    <xdr:ext cx="762000" cy="259045"/>
    <xdr:sp macro="" textlink="">
      <xdr:nvSpPr>
        <xdr:cNvPr id="398" name="テキスト ボックス 397"/>
        <xdr:cNvSpPr txBox="1"/>
      </xdr:nvSpPr>
      <xdr:spPr>
        <a:xfrm>
          <a:off x="14909800" y="731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125413</xdr:rowOff>
    </xdr:from>
    <xdr:to>
      <xdr:col>21</xdr:col>
      <xdr:colOff>50800</xdr:colOff>
      <xdr:row>43</xdr:row>
      <xdr:rowOff>55563</xdr:rowOff>
    </xdr:to>
    <xdr:sp macro="" textlink="">
      <xdr:nvSpPr>
        <xdr:cNvPr id="399" name="円/楕円 398"/>
        <xdr:cNvSpPr/>
      </xdr:nvSpPr>
      <xdr:spPr>
        <a:xfrm>
          <a:off x="14351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40340</xdr:rowOff>
    </xdr:from>
    <xdr:ext cx="762000" cy="259045"/>
    <xdr:sp macro="" textlink="">
      <xdr:nvSpPr>
        <xdr:cNvPr id="400" name="テキスト ボックス 399"/>
        <xdr:cNvSpPr txBox="1"/>
      </xdr:nvSpPr>
      <xdr:spPr>
        <a:xfrm>
          <a:off x="14020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68580</xdr:rowOff>
    </xdr:from>
    <xdr:to>
      <xdr:col>19</xdr:col>
      <xdr:colOff>533400</xdr:colOff>
      <xdr:row>43</xdr:row>
      <xdr:rowOff>170180</xdr:rowOff>
    </xdr:to>
    <xdr:sp macro="" textlink="">
      <xdr:nvSpPr>
        <xdr:cNvPr id="401" name="円/楕円 400"/>
        <xdr:cNvSpPr/>
      </xdr:nvSpPr>
      <xdr:spPr>
        <a:xfrm>
          <a:off x="13462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154957</xdr:rowOff>
    </xdr:from>
    <xdr:ext cx="762000" cy="259045"/>
    <xdr:sp macro="" textlink="">
      <xdr:nvSpPr>
        <xdr:cNvPr id="402" name="テキスト ボックス 401"/>
        <xdr:cNvSpPr txBox="1"/>
      </xdr:nvSpPr>
      <xdr:spPr>
        <a:xfrm>
          <a:off x="13131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年度の当該比率が</a:t>
          </a:r>
          <a:r>
            <a:rPr kumimoji="1" lang="en-US" altLang="ja-JP" sz="1100">
              <a:solidFill>
                <a:schemeClr val="dk1"/>
              </a:solidFill>
              <a:effectLst/>
              <a:latin typeface="+mn-lt"/>
              <a:ea typeface="+mn-ea"/>
              <a:cs typeface="+mn-cs"/>
            </a:rPr>
            <a:t>17.9</a:t>
          </a:r>
          <a:r>
            <a:rPr kumimoji="1" lang="ja-JP" altLang="ja-JP" sz="1100">
              <a:solidFill>
                <a:schemeClr val="dk1"/>
              </a:solidFill>
              <a:effectLst/>
              <a:latin typeface="+mn-lt"/>
              <a:ea typeface="+mn-ea"/>
              <a:cs typeface="+mn-cs"/>
            </a:rPr>
            <a:t>％であったことから改善が図られた。</a:t>
          </a:r>
          <a:endParaRPr lang="ja-JP" altLang="ja-JP" sz="1400">
            <a:effectLst/>
          </a:endParaRPr>
        </a:p>
        <a:p>
          <a:r>
            <a:rPr kumimoji="1" lang="ja-JP" altLang="ja-JP" sz="1100">
              <a:solidFill>
                <a:schemeClr val="dk1"/>
              </a:solidFill>
              <a:effectLst/>
              <a:latin typeface="+mn-lt"/>
              <a:ea typeface="+mn-ea"/>
              <a:cs typeface="+mn-cs"/>
            </a:rPr>
            <a:t>　主な要因としては、既発債の償還終了等による公営企業債等繰入見込額が</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百万円減額となったことや普通交付税の増等により標準財政規模が</a:t>
          </a:r>
          <a:r>
            <a:rPr kumimoji="1" lang="en-US" altLang="ja-JP" sz="1100">
              <a:solidFill>
                <a:schemeClr val="dk1"/>
              </a:solidFill>
              <a:effectLst/>
              <a:latin typeface="+mn-lt"/>
              <a:ea typeface="+mn-ea"/>
              <a:cs typeface="+mn-cs"/>
            </a:rPr>
            <a:t>99</a:t>
          </a:r>
          <a:r>
            <a:rPr kumimoji="1" lang="ja-JP" altLang="ja-JP" sz="1100">
              <a:solidFill>
                <a:schemeClr val="dk1"/>
              </a:solidFill>
              <a:effectLst/>
              <a:latin typeface="+mn-lt"/>
              <a:ea typeface="+mn-ea"/>
              <a:cs typeface="+mn-cs"/>
            </a:rPr>
            <a:t>百万円増加したこと等があげられる。</a:t>
          </a:r>
          <a:endParaRPr lang="ja-JP" altLang="ja-JP" sz="1400">
            <a:effectLst/>
          </a:endParaRPr>
        </a:p>
        <a:p>
          <a:r>
            <a:rPr kumimoji="1" lang="ja-JP" altLang="ja-JP" sz="1100">
              <a:solidFill>
                <a:schemeClr val="dk1"/>
              </a:solidFill>
              <a:effectLst/>
              <a:latin typeface="+mn-lt"/>
              <a:ea typeface="+mn-ea"/>
              <a:cs typeface="+mn-cs"/>
            </a:rPr>
            <a:t>　今後も、地方債発行の抑制等を中心とする行財政改革を進め、財政の健全化に努める。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9" name="直線コネクタ 41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0" name="テキスト ボックス 41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1" name="直線コネクタ 42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2" name="テキスト ボックス 42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3" name="直線コネクタ 42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4" name="テキスト ボックス 42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5" name="直線コネクタ 42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6" name="テキスト ボックス 42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159106</xdr:rowOff>
    </xdr:to>
    <xdr:cxnSp macro="">
      <xdr:nvCxnSpPr>
        <xdr:cNvPr id="429" name="直線コネクタ 428"/>
        <xdr:cNvCxnSpPr/>
      </xdr:nvCxnSpPr>
      <xdr:spPr>
        <a:xfrm flipV="1">
          <a:off x="17018000" y="2451100"/>
          <a:ext cx="0" cy="11370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131183</xdr:rowOff>
    </xdr:from>
    <xdr:ext cx="762000" cy="259045"/>
    <xdr:sp macro="" textlink="">
      <xdr:nvSpPr>
        <xdr:cNvPr id="430" name="将来負担の状況最小値テキスト"/>
        <xdr:cNvSpPr txBox="1"/>
      </xdr:nvSpPr>
      <xdr:spPr>
        <a:xfrm>
          <a:off x="17106900" y="356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235.6</a:t>
          </a:r>
          <a:endParaRPr kumimoji="1" lang="ja-JP" altLang="en-US" sz="1000" b="1">
            <a:latin typeface="ＭＳ Ｐゴシック"/>
          </a:endParaRPr>
        </a:p>
      </xdr:txBody>
    </xdr:sp>
    <xdr:clientData/>
  </xdr:oneCellAnchor>
  <xdr:twoCellAnchor>
    <xdr:from>
      <xdr:col>24</xdr:col>
      <xdr:colOff>469900</xdr:colOff>
      <xdr:row>20</xdr:row>
      <xdr:rowOff>159106</xdr:rowOff>
    </xdr:from>
    <xdr:to>
      <xdr:col>24</xdr:col>
      <xdr:colOff>647700</xdr:colOff>
      <xdr:row>20</xdr:row>
      <xdr:rowOff>159106</xdr:rowOff>
    </xdr:to>
    <xdr:cxnSp macro="">
      <xdr:nvCxnSpPr>
        <xdr:cNvPr id="431" name="直線コネクタ 430"/>
        <xdr:cNvCxnSpPr/>
      </xdr:nvCxnSpPr>
      <xdr:spPr>
        <a:xfrm>
          <a:off x="16929100" y="3588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86377</xdr:rowOff>
    </xdr:from>
    <xdr:ext cx="762000" cy="259045"/>
    <xdr:sp macro="" textlink="">
      <xdr:nvSpPr>
        <xdr:cNvPr id="432" name="将来負担の状況最大値テキスト"/>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3" name="直線コネクタ 432"/>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137185</xdr:rowOff>
    </xdr:from>
    <xdr:to>
      <xdr:col>23</xdr:col>
      <xdr:colOff>406400</xdr:colOff>
      <xdr:row>15</xdr:row>
      <xdr:rowOff>15443</xdr:rowOff>
    </xdr:to>
    <xdr:cxnSp macro="">
      <xdr:nvCxnSpPr>
        <xdr:cNvPr id="434" name="直線コネクタ 433"/>
        <xdr:cNvCxnSpPr/>
      </xdr:nvCxnSpPr>
      <xdr:spPr>
        <a:xfrm flipV="1">
          <a:off x="15290800" y="2537485"/>
          <a:ext cx="889000" cy="49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143527</xdr:rowOff>
    </xdr:from>
    <xdr:ext cx="762000" cy="259045"/>
    <xdr:sp macro="" textlink="">
      <xdr:nvSpPr>
        <xdr:cNvPr id="435" name="将来負担の状況平均値テキスト"/>
        <xdr:cNvSpPr txBox="1"/>
      </xdr:nvSpPr>
      <xdr:spPr>
        <a:xfrm>
          <a:off x="17106900" y="237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36" name="フローチャート : 判断 435"/>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15</xdr:row>
      <xdr:rowOff>15443</xdr:rowOff>
    </xdr:from>
    <xdr:to>
      <xdr:col>22</xdr:col>
      <xdr:colOff>203200</xdr:colOff>
      <xdr:row>15</xdr:row>
      <xdr:rowOff>23165</xdr:rowOff>
    </xdr:to>
    <xdr:cxnSp macro="">
      <xdr:nvCxnSpPr>
        <xdr:cNvPr id="437" name="直線コネクタ 436"/>
        <xdr:cNvCxnSpPr/>
      </xdr:nvCxnSpPr>
      <xdr:spPr>
        <a:xfrm flipV="1">
          <a:off x="14401800" y="2587193"/>
          <a:ext cx="889000" cy="7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0</xdr:rowOff>
    </xdr:from>
    <xdr:to>
      <xdr:col>23</xdr:col>
      <xdr:colOff>457200</xdr:colOff>
      <xdr:row>14</xdr:row>
      <xdr:rowOff>101600</xdr:rowOff>
    </xdr:to>
    <xdr:sp macro="" textlink="">
      <xdr:nvSpPr>
        <xdr:cNvPr id="438" name="フローチャート : 判断 437"/>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111777</xdr:rowOff>
    </xdr:from>
    <xdr:ext cx="736600" cy="259045"/>
    <xdr:sp macro="" textlink="">
      <xdr:nvSpPr>
        <xdr:cNvPr id="439" name="テキスト ボックス 438"/>
        <xdr:cNvSpPr txBox="1"/>
      </xdr:nvSpPr>
      <xdr:spPr>
        <a:xfrm>
          <a:off x="15798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23165</xdr:rowOff>
    </xdr:from>
    <xdr:to>
      <xdr:col>21</xdr:col>
      <xdr:colOff>0</xdr:colOff>
      <xdr:row>15</xdr:row>
      <xdr:rowOff>69012</xdr:rowOff>
    </xdr:to>
    <xdr:cxnSp macro="">
      <xdr:nvCxnSpPr>
        <xdr:cNvPr id="440" name="直線コネクタ 439"/>
        <xdr:cNvCxnSpPr/>
      </xdr:nvCxnSpPr>
      <xdr:spPr>
        <a:xfrm flipV="1">
          <a:off x="13512800" y="2594915"/>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0</xdr:rowOff>
    </xdr:from>
    <xdr:to>
      <xdr:col>22</xdr:col>
      <xdr:colOff>254000</xdr:colOff>
      <xdr:row>14</xdr:row>
      <xdr:rowOff>101600</xdr:rowOff>
    </xdr:to>
    <xdr:sp macro="" textlink="">
      <xdr:nvSpPr>
        <xdr:cNvPr id="441" name="フローチャート : 判断 440"/>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111777</xdr:rowOff>
    </xdr:from>
    <xdr:ext cx="762000" cy="259045"/>
    <xdr:sp macro="" textlink="">
      <xdr:nvSpPr>
        <xdr:cNvPr id="442" name="テキスト ボックス 441"/>
        <xdr:cNvSpPr txBox="1"/>
      </xdr:nvSpPr>
      <xdr:spPr>
        <a:xfrm>
          <a:off x="14909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0</xdr:rowOff>
    </xdr:from>
    <xdr:to>
      <xdr:col>21</xdr:col>
      <xdr:colOff>50800</xdr:colOff>
      <xdr:row>14</xdr:row>
      <xdr:rowOff>101600</xdr:rowOff>
    </xdr:to>
    <xdr:sp macro="" textlink="">
      <xdr:nvSpPr>
        <xdr:cNvPr id="443" name="フローチャート : 判断 442"/>
        <xdr:cNvSpPr/>
      </xdr:nvSpPr>
      <xdr:spPr>
        <a:xfrm>
          <a:off x="14351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111777</xdr:rowOff>
    </xdr:from>
    <xdr:ext cx="762000" cy="259045"/>
    <xdr:sp macro="" textlink="">
      <xdr:nvSpPr>
        <xdr:cNvPr id="444" name="テキスト ボックス 443"/>
        <xdr:cNvSpPr txBox="1"/>
      </xdr:nvSpPr>
      <xdr:spPr>
        <a:xfrm>
          <a:off x="14020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0</xdr:rowOff>
    </xdr:from>
    <xdr:to>
      <xdr:col>19</xdr:col>
      <xdr:colOff>533400</xdr:colOff>
      <xdr:row>14</xdr:row>
      <xdr:rowOff>101600</xdr:rowOff>
    </xdr:to>
    <xdr:sp macro="" textlink="">
      <xdr:nvSpPr>
        <xdr:cNvPr id="445" name="フローチャート : 判断 444"/>
        <xdr:cNvSpPr/>
      </xdr:nvSpPr>
      <xdr:spPr>
        <a:xfrm>
          <a:off x="13462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111777</xdr:rowOff>
    </xdr:from>
    <xdr:ext cx="762000" cy="259045"/>
    <xdr:sp macro="" textlink="">
      <xdr:nvSpPr>
        <xdr:cNvPr id="446" name="テキスト ボックス 445"/>
        <xdr:cNvSpPr txBox="1"/>
      </xdr:nvSpPr>
      <xdr:spPr>
        <a:xfrm>
          <a:off x="1313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355600</xdr:colOff>
      <xdr:row>14</xdr:row>
      <xdr:rowOff>86385</xdr:rowOff>
    </xdr:from>
    <xdr:to>
      <xdr:col>23</xdr:col>
      <xdr:colOff>457200</xdr:colOff>
      <xdr:row>15</xdr:row>
      <xdr:rowOff>16535</xdr:rowOff>
    </xdr:to>
    <xdr:sp macro="" textlink="">
      <xdr:nvSpPr>
        <xdr:cNvPr id="452" name="円/楕円 451"/>
        <xdr:cNvSpPr/>
      </xdr:nvSpPr>
      <xdr:spPr>
        <a:xfrm>
          <a:off x="16129000" y="2486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1312</xdr:rowOff>
    </xdr:from>
    <xdr:ext cx="736600" cy="259045"/>
    <xdr:sp macro="" textlink="">
      <xdr:nvSpPr>
        <xdr:cNvPr id="453" name="テキスト ボックス 452"/>
        <xdr:cNvSpPr txBox="1"/>
      </xdr:nvSpPr>
      <xdr:spPr>
        <a:xfrm>
          <a:off x="15798800" y="2573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136093</xdr:rowOff>
    </xdr:from>
    <xdr:to>
      <xdr:col>22</xdr:col>
      <xdr:colOff>254000</xdr:colOff>
      <xdr:row>15</xdr:row>
      <xdr:rowOff>66243</xdr:rowOff>
    </xdr:to>
    <xdr:sp macro="" textlink="">
      <xdr:nvSpPr>
        <xdr:cNvPr id="454" name="円/楕円 453"/>
        <xdr:cNvSpPr/>
      </xdr:nvSpPr>
      <xdr:spPr>
        <a:xfrm>
          <a:off x="15240000" y="253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51020</xdr:rowOff>
    </xdr:from>
    <xdr:ext cx="762000" cy="259045"/>
    <xdr:sp macro="" textlink="">
      <xdr:nvSpPr>
        <xdr:cNvPr id="455" name="テキスト ボックス 454"/>
        <xdr:cNvSpPr txBox="1"/>
      </xdr:nvSpPr>
      <xdr:spPr>
        <a:xfrm>
          <a:off x="14909800" y="262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143815</xdr:rowOff>
    </xdr:from>
    <xdr:to>
      <xdr:col>21</xdr:col>
      <xdr:colOff>50800</xdr:colOff>
      <xdr:row>15</xdr:row>
      <xdr:rowOff>73965</xdr:rowOff>
    </xdr:to>
    <xdr:sp macro="" textlink="">
      <xdr:nvSpPr>
        <xdr:cNvPr id="456" name="円/楕円 455"/>
        <xdr:cNvSpPr/>
      </xdr:nvSpPr>
      <xdr:spPr>
        <a:xfrm>
          <a:off x="14351000" y="254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58742</xdr:rowOff>
    </xdr:from>
    <xdr:ext cx="762000" cy="259045"/>
    <xdr:sp macro="" textlink="">
      <xdr:nvSpPr>
        <xdr:cNvPr id="457" name="テキスト ボックス 456"/>
        <xdr:cNvSpPr txBox="1"/>
      </xdr:nvSpPr>
      <xdr:spPr>
        <a:xfrm>
          <a:off x="14020800" y="263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18212</xdr:rowOff>
    </xdr:from>
    <xdr:to>
      <xdr:col>19</xdr:col>
      <xdr:colOff>533400</xdr:colOff>
      <xdr:row>15</xdr:row>
      <xdr:rowOff>119812</xdr:rowOff>
    </xdr:to>
    <xdr:sp macro="" textlink="">
      <xdr:nvSpPr>
        <xdr:cNvPr id="458" name="円/楕円 457"/>
        <xdr:cNvSpPr/>
      </xdr:nvSpPr>
      <xdr:spPr>
        <a:xfrm>
          <a:off x="13462000" y="2589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104589</xdr:rowOff>
    </xdr:from>
    <xdr:ext cx="762000" cy="259045"/>
    <xdr:sp macro="" textlink="">
      <xdr:nvSpPr>
        <xdr:cNvPr id="459" name="テキスト ボックス 458"/>
        <xdr:cNvSpPr txBox="1"/>
      </xdr:nvSpPr>
      <xdr:spPr>
        <a:xfrm>
          <a:off x="13131800" y="2676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1,468
1,463
23.52
1,474,979
1,364,364
80,289
922,613
1,115,236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類似団体平均と比較して人件費は高い水準を示している。</a:t>
          </a:r>
          <a:endParaRPr lang="ja-JP" altLang="ja-JP" sz="1400">
            <a:effectLst/>
          </a:endParaRPr>
        </a:p>
        <a:p>
          <a:r>
            <a:rPr kumimoji="1" lang="ja-JP" altLang="ja-JP" sz="1100">
              <a:solidFill>
                <a:schemeClr val="dk1"/>
              </a:solidFill>
              <a:effectLst/>
              <a:latin typeface="+mn-lt"/>
              <a:ea typeface="+mn-ea"/>
              <a:cs typeface="+mn-cs"/>
            </a:rPr>
            <a:t>　これは、人口</a:t>
          </a:r>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人当たり職員数が類似団体と比較して多いことと、併せて、一部事務組合等負担金（補助費等）に含まれる人件費に準ずる費用の割合が高いためと考えられる。</a:t>
          </a:r>
          <a:endParaRPr lang="ja-JP" altLang="ja-JP" sz="1400">
            <a:effectLst/>
          </a:endParaRPr>
        </a:p>
        <a:p>
          <a:r>
            <a:rPr kumimoji="1" lang="ja-JP" altLang="ja-JP" sz="1100">
              <a:solidFill>
                <a:schemeClr val="dk1"/>
              </a:solidFill>
              <a:effectLst/>
              <a:latin typeface="+mn-lt"/>
              <a:ea typeface="+mn-ea"/>
              <a:cs typeface="+mn-cs"/>
            </a:rPr>
            <a:t>　また、これは類似団体平均より当町の人口が少ないことが要因として考えられ、それが人件費を多く支出しているような錯覚を起こしていると推察されるが、ラスパイレス指数が示すとおり、類似団体平均が</a:t>
          </a:r>
          <a:r>
            <a:rPr kumimoji="1" lang="en-US" altLang="ja-JP" sz="1100">
              <a:solidFill>
                <a:schemeClr val="dk1"/>
              </a:solidFill>
              <a:effectLst/>
              <a:latin typeface="+mn-lt"/>
              <a:ea typeface="+mn-ea"/>
              <a:cs typeface="+mn-cs"/>
            </a:rPr>
            <a:t>94.5</a:t>
          </a:r>
          <a:r>
            <a:rPr kumimoji="1" lang="ja-JP" altLang="ja-JP" sz="1100">
              <a:solidFill>
                <a:schemeClr val="dk1"/>
              </a:solidFill>
              <a:effectLst/>
              <a:latin typeface="+mn-lt"/>
              <a:ea typeface="+mn-ea"/>
              <a:cs typeface="+mn-cs"/>
            </a:rPr>
            <a:t>であるに対し当町では</a:t>
          </a:r>
          <a:r>
            <a:rPr kumimoji="1" lang="en-US" altLang="ja-JP" sz="1100">
              <a:solidFill>
                <a:schemeClr val="dk1"/>
              </a:solidFill>
              <a:effectLst/>
              <a:latin typeface="+mn-lt"/>
              <a:ea typeface="+mn-ea"/>
              <a:cs typeface="+mn-cs"/>
            </a:rPr>
            <a:t>87.9</a:t>
          </a:r>
          <a:r>
            <a:rPr kumimoji="1" lang="ja-JP" altLang="ja-JP" sz="1100">
              <a:solidFill>
                <a:schemeClr val="dk1"/>
              </a:solidFill>
              <a:effectLst/>
              <a:latin typeface="+mn-lt"/>
              <a:ea typeface="+mn-ea"/>
              <a:cs typeface="+mn-cs"/>
            </a:rPr>
            <a:t>と全国でも低い水準となっていることから、単純に当町職員の給与水準が高いという訳ではない。</a:t>
          </a:r>
          <a:endParaRPr lang="ja-JP" altLang="ja-JP" sz="1400">
            <a:effectLst/>
          </a:endParaRPr>
        </a:p>
        <a:p>
          <a:r>
            <a:rPr kumimoji="1" lang="ja-JP" altLang="ja-JP" sz="1100">
              <a:solidFill>
                <a:schemeClr val="dk1"/>
              </a:solidFill>
              <a:effectLst/>
              <a:latin typeface="+mn-lt"/>
              <a:ea typeface="+mn-ea"/>
              <a:cs typeface="+mn-cs"/>
            </a:rPr>
            <a:t>　今後は、新規職員採用の抑制による職員数の減などを通じて人件費の削減に努める。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130266</xdr:rowOff>
    </xdr:to>
    <xdr:cxnSp macro="">
      <xdr:nvCxnSpPr>
        <xdr:cNvPr id="62" name="直線コネクタ 61"/>
        <xdr:cNvCxnSpPr/>
      </xdr:nvCxnSpPr>
      <xdr:spPr>
        <a:xfrm flipV="1">
          <a:off x="4826000" y="5796280"/>
          <a:ext cx="0" cy="1191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102343</xdr:rowOff>
    </xdr:from>
    <xdr:ext cx="762000" cy="259045"/>
    <xdr:sp macro="" textlink="">
      <xdr:nvSpPr>
        <xdr:cNvPr id="63" name="人件費最小値テキスト"/>
        <xdr:cNvSpPr txBox="1"/>
      </xdr:nvSpPr>
      <xdr:spPr>
        <a:xfrm>
          <a:off x="4914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42.6</a:t>
          </a:r>
          <a:endParaRPr kumimoji="1" lang="ja-JP" altLang="en-US" sz="1000" b="1">
            <a:latin typeface="ＭＳ Ｐゴシック"/>
          </a:endParaRPr>
        </a:p>
      </xdr:txBody>
    </xdr:sp>
    <xdr:clientData/>
  </xdr:oneCellAnchor>
  <xdr:twoCellAnchor>
    <xdr:from>
      <xdr:col>6</xdr:col>
      <xdr:colOff>612775</xdr:colOff>
      <xdr:row>40</xdr:row>
      <xdr:rowOff>130266</xdr:rowOff>
    </xdr:from>
    <xdr:to>
      <xdr:col>7</xdr:col>
      <xdr:colOff>104775</xdr:colOff>
      <xdr:row>40</xdr:row>
      <xdr:rowOff>130266</xdr:rowOff>
    </xdr:to>
    <xdr:cxnSp macro="">
      <xdr:nvCxnSpPr>
        <xdr:cNvPr id="64" name="直線コネクタ 63"/>
        <xdr:cNvCxnSpPr/>
      </xdr:nvCxnSpPr>
      <xdr:spPr>
        <a:xfrm>
          <a:off x="4737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5"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6" name="直線コネクタ 65"/>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110672</xdr:rowOff>
    </xdr:from>
    <xdr:to>
      <xdr:col>7</xdr:col>
      <xdr:colOff>15875</xdr:colOff>
      <xdr:row>39</xdr:row>
      <xdr:rowOff>89444</xdr:rowOff>
    </xdr:to>
    <xdr:cxnSp macro="">
      <xdr:nvCxnSpPr>
        <xdr:cNvPr id="67" name="直線コネクタ 66"/>
        <xdr:cNvCxnSpPr/>
      </xdr:nvCxnSpPr>
      <xdr:spPr>
        <a:xfrm flipV="1">
          <a:off x="3987800" y="6625772"/>
          <a:ext cx="838200" cy="150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15983</xdr:rowOff>
    </xdr:from>
    <xdr:ext cx="762000" cy="259045"/>
    <xdr:sp macro="" textlink="">
      <xdr:nvSpPr>
        <xdr:cNvPr id="68" name="人件費平均値テキスト"/>
        <xdr:cNvSpPr txBox="1"/>
      </xdr:nvSpPr>
      <xdr:spPr>
        <a:xfrm>
          <a:off x="4914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9" name="フローチャート : 判断 68"/>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143328</xdr:rowOff>
    </xdr:from>
    <xdr:to>
      <xdr:col>5</xdr:col>
      <xdr:colOff>549275</xdr:colOff>
      <xdr:row>39</xdr:row>
      <xdr:rowOff>89444</xdr:rowOff>
    </xdr:to>
    <xdr:cxnSp macro="">
      <xdr:nvCxnSpPr>
        <xdr:cNvPr id="70" name="直線コネクタ 69"/>
        <xdr:cNvCxnSpPr/>
      </xdr:nvCxnSpPr>
      <xdr:spPr>
        <a:xfrm>
          <a:off x="3098800" y="6658428"/>
          <a:ext cx="889000" cy="117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38644</xdr:rowOff>
    </xdr:from>
    <xdr:to>
      <xdr:col>5</xdr:col>
      <xdr:colOff>600075</xdr:colOff>
      <xdr:row>37</xdr:row>
      <xdr:rowOff>140244</xdr:rowOff>
    </xdr:to>
    <xdr:sp macro="" textlink="">
      <xdr:nvSpPr>
        <xdr:cNvPr id="71" name="フローチャート : 判断 70"/>
        <xdr:cNvSpPr/>
      </xdr:nvSpPr>
      <xdr:spPr>
        <a:xfrm>
          <a:off x="3937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150421</xdr:rowOff>
    </xdr:from>
    <xdr:ext cx="736600" cy="259045"/>
    <xdr:sp macro="" textlink="">
      <xdr:nvSpPr>
        <xdr:cNvPr id="72" name="テキスト ボックス 71"/>
        <xdr:cNvSpPr txBox="1"/>
      </xdr:nvSpPr>
      <xdr:spPr>
        <a:xfrm>
          <a:off x="3606800" y="61511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143328</xdr:rowOff>
    </xdr:from>
    <xdr:to>
      <xdr:col>4</xdr:col>
      <xdr:colOff>346075</xdr:colOff>
      <xdr:row>38</xdr:row>
      <xdr:rowOff>166188</xdr:rowOff>
    </xdr:to>
    <xdr:cxnSp macro="">
      <xdr:nvCxnSpPr>
        <xdr:cNvPr id="73" name="直線コネクタ 72"/>
        <xdr:cNvCxnSpPr/>
      </xdr:nvCxnSpPr>
      <xdr:spPr>
        <a:xfrm flipV="1">
          <a:off x="2209800" y="665842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167640</xdr:rowOff>
    </xdr:from>
    <xdr:to>
      <xdr:col>4</xdr:col>
      <xdr:colOff>396875</xdr:colOff>
      <xdr:row>37</xdr:row>
      <xdr:rowOff>97790</xdr:rowOff>
    </xdr:to>
    <xdr:sp macro="" textlink="">
      <xdr:nvSpPr>
        <xdr:cNvPr id="74" name="フローチャート : 判断 73"/>
        <xdr:cNvSpPr/>
      </xdr:nvSpPr>
      <xdr:spPr>
        <a:xfrm>
          <a:off x="3048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107967</xdr:rowOff>
    </xdr:from>
    <xdr:ext cx="762000" cy="259045"/>
    <xdr:sp macro="" textlink="">
      <xdr:nvSpPr>
        <xdr:cNvPr id="75" name="テキスト ボックス 74"/>
        <xdr:cNvSpPr txBox="1"/>
      </xdr:nvSpPr>
      <xdr:spPr>
        <a:xfrm>
          <a:off x="2717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166188</xdr:rowOff>
    </xdr:from>
    <xdr:to>
      <xdr:col>3</xdr:col>
      <xdr:colOff>142875</xdr:colOff>
      <xdr:row>39</xdr:row>
      <xdr:rowOff>24130</xdr:rowOff>
    </xdr:to>
    <xdr:cxnSp macro="">
      <xdr:nvCxnSpPr>
        <xdr:cNvPr id="76" name="直線コネクタ 75"/>
        <xdr:cNvCxnSpPr/>
      </xdr:nvCxnSpPr>
      <xdr:spPr>
        <a:xfrm flipV="1">
          <a:off x="1320800" y="6681288"/>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9253</xdr:rowOff>
    </xdr:from>
    <xdr:to>
      <xdr:col>3</xdr:col>
      <xdr:colOff>193675</xdr:colOff>
      <xdr:row>37</xdr:row>
      <xdr:rowOff>110853</xdr:rowOff>
    </xdr:to>
    <xdr:sp macro="" textlink="">
      <xdr:nvSpPr>
        <xdr:cNvPr id="77" name="フローチャート : 判断 76"/>
        <xdr:cNvSpPr/>
      </xdr:nvSpPr>
      <xdr:spPr>
        <a:xfrm>
          <a:off x="2159000" y="6352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121030</xdr:rowOff>
    </xdr:from>
    <xdr:ext cx="762000" cy="259045"/>
    <xdr:sp macro="" textlink="">
      <xdr:nvSpPr>
        <xdr:cNvPr id="78" name="テキスト ボックス 77"/>
        <xdr:cNvSpPr txBox="1"/>
      </xdr:nvSpPr>
      <xdr:spPr>
        <a:xfrm>
          <a:off x="1828800" y="6121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45176</xdr:rowOff>
    </xdr:from>
    <xdr:to>
      <xdr:col>1</xdr:col>
      <xdr:colOff>676275</xdr:colOff>
      <xdr:row>37</xdr:row>
      <xdr:rowOff>146776</xdr:rowOff>
    </xdr:to>
    <xdr:sp macro="" textlink="">
      <xdr:nvSpPr>
        <xdr:cNvPr id="79" name="フローチャート : 判断 78"/>
        <xdr:cNvSpPr/>
      </xdr:nvSpPr>
      <xdr:spPr>
        <a:xfrm>
          <a:off x="1270000" y="6388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156953</xdr:rowOff>
    </xdr:from>
    <xdr:ext cx="762000" cy="259045"/>
    <xdr:sp macro="" textlink="">
      <xdr:nvSpPr>
        <xdr:cNvPr id="80" name="テキスト ボックス 79"/>
        <xdr:cNvSpPr txBox="1"/>
      </xdr:nvSpPr>
      <xdr:spPr>
        <a:xfrm>
          <a:off x="939800" y="615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38</xdr:row>
      <xdr:rowOff>59872</xdr:rowOff>
    </xdr:from>
    <xdr:to>
      <xdr:col>7</xdr:col>
      <xdr:colOff>66675</xdr:colOff>
      <xdr:row>38</xdr:row>
      <xdr:rowOff>161472</xdr:rowOff>
    </xdr:to>
    <xdr:sp macro="" textlink="">
      <xdr:nvSpPr>
        <xdr:cNvPr id="86" name="円/楕円 85"/>
        <xdr:cNvSpPr/>
      </xdr:nvSpPr>
      <xdr:spPr>
        <a:xfrm>
          <a:off x="4775200" y="657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31949</xdr:rowOff>
    </xdr:from>
    <xdr:ext cx="762000" cy="259045"/>
    <xdr:sp macro="" textlink="">
      <xdr:nvSpPr>
        <xdr:cNvPr id="87" name="人件費該当値テキスト"/>
        <xdr:cNvSpPr txBox="1"/>
      </xdr:nvSpPr>
      <xdr:spPr>
        <a:xfrm>
          <a:off x="49149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31.5</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38644</xdr:rowOff>
    </xdr:from>
    <xdr:to>
      <xdr:col>5</xdr:col>
      <xdr:colOff>600075</xdr:colOff>
      <xdr:row>39</xdr:row>
      <xdr:rowOff>140244</xdr:rowOff>
    </xdr:to>
    <xdr:sp macro="" textlink="">
      <xdr:nvSpPr>
        <xdr:cNvPr id="88" name="円/楕円 87"/>
        <xdr:cNvSpPr/>
      </xdr:nvSpPr>
      <xdr:spPr>
        <a:xfrm>
          <a:off x="3937000" y="6725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125021</xdr:rowOff>
    </xdr:from>
    <xdr:ext cx="736600" cy="259045"/>
    <xdr:sp macro="" textlink="">
      <xdr:nvSpPr>
        <xdr:cNvPr id="89" name="テキスト ボックス 88"/>
        <xdr:cNvSpPr txBox="1"/>
      </xdr:nvSpPr>
      <xdr:spPr>
        <a:xfrm>
          <a:off x="3606800" y="6811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36.1</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92528</xdr:rowOff>
    </xdr:from>
    <xdr:to>
      <xdr:col>4</xdr:col>
      <xdr:colOff>396875</xdr:colOff>
      <xdr:row>39</xdr:row>
      <xdr:rowOff>22678</xdr:rowOff>
    </xdr:to>
    <xdr:sp macro="" textlink="">
      <xdr:nvSpPr>
        <xdr:cNvPr id="90" name="円/楕円 89"/>
        <xdr:cNvSpPr/>
      </xdr:nvSpPr>
      <xdr:spPr>
        <a:xfrm>
          <a:off x="3048000" y="660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7455</xdr:rowOff>
    </xdr:from>
    <xdr:ext cx="762000" cy="259045"/>
    <xdr:sp macro="" textlink="">
      <xdr:nvSpPr>
        <xdr:cNvPr id="91" name="テキスト ボックス 90"/>
        <xdr:cNvSpPr txBox="1"/>
      </xdr:nvSpPr>
      <xdr:spPr>
        <a:xfrm>
          <a:off x="2717800" y="669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115388</xdr:rowOff>
    </xdr:from>
    <xdr:to>
      <xdr:col>3</xdr:col>
      <xdr:colOff>193675</xdr:colOff>
      <xdr:row>39</xdr:row>
      <xdr:rowOff>45538</xdr:rowOff>
    </xdr:to>
    <xdr:sp macro="" textlink="">
      <xdr:nvSpPr>
        <xdr:cNvPr id="92" name="円/楕円 91"/>
        <xdr:cNvSpPr/>
      </xdr:nvSpPr>
      <xdr:spPr>
        <a:xfrm>
          <a:off x="2159000" y="6630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30315</xdr:rowOff>
    </xdr:from>
    <xdr:ext cx="762000" cy="259045"/>
    <xdr:sp macro="" textlink="">
      <xdr:nvSpPr>
        <xdr:cNvPr id="93" name="テキスト ボックス 92"/>
        <xdr:cNvSpPr txBox="1"/>
      </xdr:nvSpPr>
      <xdr:spPr>
        <a:xfrm>
          <a:off x="1828800" y="6716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144780</xdr:rowOff>
    </xdr:from>
    <xdr:to>
      <xdr:col>1</xdr:col>
      <xdr:colOff>676275</xdr:colOff>
      <xdr:row>39</xdr:row>
      <xdr:rowOff>74930</xdr:rowOff>
    </xdr:to>
    <xdr:sp macro="" textlink="">
      <xdr:nvSpPr>
        <xdr:cNvPr id="94" name="円/楕円 93"/>
        <xdr:cNvSpPr/>
      </xdr:nvSpPr>
      <xdr:spPr>
        <a:xfrm>
          <a:off x="1270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59707</xdr:rowOff>
    </xdr:from>
    <xdr:ext cx="762000" cy="259045"/>
    <xdr:sp macro="" textlink="">
      <xdr:nvSpPr>
        <xdr:cNvPr id="95" name="テキスト ボックス 94"/>
        <xdr:cNvSpPr txBox="1"/>
      </xdr:nvSpPr>
      <xdr:spPr>
        <a:xfrm>
          <a:off x="939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類似団体平均と比較して物件費は低い水準を示している。</a:t>
          </a:r>
          <a:endParaRPr lang="ja-JP" altLang="ja-JP" sz="1400">
            <a:effectLst/>
          </a:endParaRPr>
        </a:p>
        <a:p>
          <a:r>
            <a:rPr kumimoji="1" lang="ja-JP" altLang="ja-JP" sz="1100">
              <a:solidFill>
                <a:schemeClr val="dk1"/>
              </a:solidFill>
              <a:effectLst/>
              <a:latin typeface="+mn-lt"/>
              <a:ea typeface="+mn-ea"/>
              <a:cs typeface="+mn-cs"/>
            </a:rPr>
            <a:t>　物件費が類似団体平均を大きく下回っているのは、当町の行政規模が小さいことが推察されるとともに、教育その他の行政サービスについて、一部事務組合等に事務移管しているため物件費でなく補助費として計上され、結果物件費としては比較的に低く抑えられていることが推察される。但し、経常収支が悪い状況には変わりないため、これからも物件費の抑制に取り組んでいく。</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0" name="直線コネクタ 109"/>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1" name="テキスト ボックス 110"/>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2" name="直線コネクタ 111"/>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3" name="テキスト ボックス 112"/>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4" name="直線コネクタ 113"/>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5" name="テキスト ボックス 114"/>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6" name="直線コネクタ 115"/>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7" name="テキスト ボックス 116"/>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104140</xdr:rowOff>
    </xdr:from>
    <xdr:to>
      <xdr:col>24</xdr:col>
      <xdr:colOff>31750</xdr:colOff>
      <xdr:row>20</xdr:row>
      <xdr:rowOff>53848</xdr:rowOff>
    </xdr:to>
    <xdr:cxnSp macro="">
      <xdr:nvCxnSpPr>
        <xdr:cNvPr id="120" name="直線コネクタ 119"/>
        <xdr:cNvCxnSpPr/>
      </xdr:nvCxnSpPr>
      <xdr:spPr>
        <a:xfrm flipV="1">
          <a:off x="16510000" y="2504440"/>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25925</xdr:rowOff>
    </xdr:from>
    <xdr:ext cx="762000" cy="259045"/>
    <xdr:sp macro="" textlink="">
      <xdr:nvSpPr>
        <xdr:cNvPr id="121" name="物件費最小値テキスト"/>
        <xdr:cNvSpPr txBox="1"/>
      </xdr:nvSpPr>
      <xdr:spPr>
        <a:xfrm>
          <a:off x="16598900" y="345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20</xdr:row>
      <xdr:rowOff>53848</xdr:rowOff>
    </xdr:from>
    <xdr:to>
      <xdr:col>24</xdr:col>
      <xdr:colOff>120650</xdr:colOff>
      <xdr:row>20</xdr:row>
      <xdr:rowOff>53848</xdr:rowOff>
    </xdr:to>
    <xdr:cxnSp macro="">
      <xdr:nvCxnSpPr>
        <xdr:cNvPr id="122" name="直線コネクタ 121"/>
        <xdr:cNvCxnSpPr/>
      </xdr:nvCxnSpPr>
      <xdr:spPr>
        <a:xfrm>
          <a:off x="16421100" y="3482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19067</xdr:rowOff>
    </xdr:from>
    <xdr:ext cx="762000" cy="259045"/>
    <xdr:sp macro="" textlink="">
      <xdr:nvSpPr>
        <xdr:cNvPr id="123" name="物件費最大値テキスト"/>
        <xdr:cNvSpPr txBox="1"/>
      </xdr:nvSpPr>
      <xdr:spPr>
        <a:xfrm>
          <a:off x="16598900" y="2247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14</xdr:row>
      <xdr:rowOff>104140</xdr:rowOff>
    </xdr:from>
    <xdr:to>
      <xdr:col>24</xdr:col>
      <xdr:colOff>120650</xdr:colOff>
      <xdr:row>14</xdr:row>
      <xdr:rowOff>104140</xdr:rowOff>
    </xdr:to>
    <xdr:cxnSp macro="">
      <xdr:nvCxnSpPr>
        <xdr:cNvPr id="124" name="直線コネクタ 123"/>
        <xdr:cNvCxnSpPr/>
      </xdr:nvCxnSpPr>
      <xdr:spPr>
        <a:xfrm>
          <a:off x="16421100" y="2504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159004</xdr:rowOff>
    </xdr:from>
    <xdr:to>
      <xdr:col>24</xdr:col>
      <xdr:colOff>31750</xdr:colOff>
      <xdr:row>15</xdr:row>
      <xdr:rowOff>78994</xdr:rowOff>
    </xdr:to>
    <xdr:cxnSp macro="">
      <xdr:nvCxnSpPr>
        <xdr:cNvPr id="125" name="直線コネクタ 124"/>
        <xdr:cNvCxnSpPr/>
      </xdr:nvCxnSpPr>
      <xdr:spPr>
        <a:xfrm flipV="1">
          <a:off x="15671800" y="2559304"/>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98569</xdr:rowOff>
    </xdr:from>
    <xdr:ext cx="762000" cy="259045"/>
    <xdr:sp macro="" textlink="">
      <xdr:nvSpPr>
        <xdr:cNvPr id="126" name="物件費平均値テキスト"/>
        <xdr:cNvSpPr txBox="1"/>
      </xdr:nvSpPr>
      <xdr:spPr>
        <a:xfrm>
          <a:off x="16598900" y="2841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126492</xdr:rowOff>
    </xdr:from>
    <xdr:to>
      <xdr:col>24</xdr:col>
      <xdr:colOff>82550</xdr:colOff>
      <xdr:row>17</xdr:row>
      <xdr:rowOff>56642</xdr:rowOff>
    </xdr:to>
    <xdr:sp macro="" textlink="">
      <xdr:nvSpPr>
        <xdr:cNvPr id="127" name="フローチャート : 判断 126"/>
        <xdr:cNvSpPr/>
      </xdr:nvSpPr>
      <xdr:spPr>
        <a:xfrm>
          <a:off x="16459200" y="286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19558</xdr:rowOff>
    </xdr:from>
    <xdr:to>
      <xdr:col>22</xdr:col>
      <xdr:colOff>565150</xdr:colOff>
      <xdr:row>15</xdr:row>
      <xdr:rowOff>78994</xdr:rowOff>
    </xdr:to>
    <xdr:cxnSp macro="">
      <xdr:nvCxnSpPr>
        <xdr:cNvPr id="128" name="直線コネクタ 127"/>
        <xdr:cNvCxnSpPr/>
      </xdr:nvCxnSpPr>
      <xdr:spPr>
        <a:xfrm>
          <a:off x="14782800" y="259130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135636</xdr:rowOff>
    </xdr:from>
    <xdr:to>
      <xdr:col>22</xdr:col>
      <xdr:colOff>615950</xdr:colOff>
      <xdr:row>17</xdr:row>
      <xdr:rowOff>65786</xdr:rowOff>
    </xdr:to>
    <xdr:sp macro="" textlink="">
      <xdr:nvSpPr>
        <xdr:cNvPr id="129" name="フローチャート : 判断 128"/>
        <xdr:cNvSpPr/>
      </xdr:nvSpPr>
      <xdr:spPr>
        <a:xfrm>
          <a:off x="156210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50563</xdr:rowOff>
    </xdr:from>
    <xdr:ext cx="736600" cy="259045"/>
    <xdr:sp macro="" textlink="">
      <xdr:nvSpPr>
        <xdr:cNvPr id="130" name="テキスト ボックス 129"/>
        <xdr:cNvSpPr txBox="1"/>
      </xdr:nvSpPr>
      <xdr:spPr>
        <a:xfrm>
          <a:off x="15290800" y="2965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19558</xdr:rowOff>
    </xdr:from>
    <xdr:to>
      <xdr:col>21</xdr:col>
      <xdr:colOff>361950</xdr:colOff>
      <xdr:row>15</xdr:row>
      <xdr:rowOff>69850</xdr:rowOff>
    </xdr:to>
    <xdr:cxnSp macro="">
      <xdr:nvCxnSpPr>
        <xdr:cNvPr id="131" name="直線コネクタ 130"/>
        <xdr:cNvCxnSpPr/>
      </xdr:nvCxnSpPr>
      <xdr:spPr>
        <a:xfrm flipV="1">
          <a:off x="13893800" y="25913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94488</xdr:rowOff>
    </xdr:from>
    <xdr:to>
      <xdr:col>21</xdr:col>
      <xdr:colOff>412750</xdr:colOff>
      <xdr:row>17</xdr:row>
      <xdr:rowOff>24638</xdr:rowOff>
    </xdr:to>
    <xdr:sp macro="" textlink="">
      <xdr:nvSpPr>
        <xdr:cNvPr id="132" name="フローチャート : 判断 131"/>
        <xdr:cNvSpPr/>
      </xdr:nvSpPr>
      <xdr:spPr>
        <a:xfrm>
          <a:off x="14732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9415</xdr:rowOff>
    </xdr:from>
    <xdr:ext cx="762000" cy="259045"/>
    <xdr:sp macro="" textlink="">
      <xdr:nvSpPr>
        <xdr:cNvPr id="133" name="テキスト ボックス 132"/>
        <xdr:cNvSpPr txBox="1"/>
      </xdr:nvSpPr>
      <xdr:spPr>
        <a:xfrm>
          <a:off x="14401800" y="2924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69850</xdr:rowOff>
    </xdr:from>
    <xdr:to>
      <xdr:col>20</xdr:col>
      <xdr:colOff>158750</xdr:colOff>
      <xdr:row>15</xdr:row>
      <xdr:rowOff>74422</xdr:rowOff>
    </xdr:to>
    <xdr:cxnSp macro="">
      <xdr:nvCxnSpPr>
        <xdr:cNvPr id="134" name="直線コネクタ 133"/>
        <xdr:cNvCxnSpPr/>
      </xdr:nvCxnSpPr>
      <xdr:spPr>
        <a:xfrm flipV="1">
          <a:off x="13004800" y="26416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5" name="フローチャート : 判断 134"/>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158005</xdr:rowOff>
    </xdr:from>
    <xdr:ext cx="762000" cy="259045"/>
    <xdr:sp macro="" textlink="">
      <xdr:nvSpPr>
        <xdr:cNvPr id="136" name="テキスト ボックス 135"/>
        <xdr:cNvSpPr txBox="1"/>
      </xdr:nvSpPr>
      <xdr:spPr>
        <a:xfrm>
          <a:off x="13512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57912</xdr:rowOff>
    </xdr:from>
    <xdr:to>
      <xdr:col>19</xdr:col>
      <xdr:colOff>6350</xdr:colOff>
      <xdr:row>16</xdr:row>
      <xdr:rowOff>159512</xdr:rowOff>
    </xdr:to>
    <xdr:sp macro="" textlink="">
      <xdr:nvSpPr>
        <xdr:cNvPr id="137" name="フローチャート : 判断 136"/>
        <xdr:cNvSpPr/>
      </xdr:nvSpPr>
      <xdr:spPr>
        <a:xfrm>
          <a:off x="12954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144289</xdr:rowOff>
    </xdr:from>
    <xdr:ext cx="762000" cy="259045"/>
    <xdr:sp macro="" textlink="">
      <xdr:nvSpPr>
        <xdr:cNvPr id="138" name="テキスト ボックス 137"/>
        <xdr:cNvSpPr txBox="1"/>
      </xdr:nvSpPr>
      <xdr:spPr>
        <a:xfrm>
          <a:off x="12623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108204</xdr:rowOff>
    </xdr:from>
    <xdr:to>
      <xdr:col>24</xdr:col>
      <xdr:colOff>82550</xdr:colOff>
      <xdr:row>15</xdr:row>
      <xdr:rowOff>38354</xdr:rowOff>
    </xdr:to>
    <xdr:sp macro="" textlink="">
      <xdr:nvSpPr>
        <xdr:cNvPr id="144" name="円/楕円 143"/>
        <xdr:cNvSpPr/>
      </xdr:nvSpPr>
      <xdr:spPr>
        <a:xfrm>
          <a:off x="16459200" y="2508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16781</xdr:rowOff>
    </xdr:from>
    <xdr:ext cx="762000" cy="259045"/>
    <xdr:sp macro="" textlink="">
      <xdr:nvSpPr>
        <xdr:cNvPr id="145" name="物件費該当値テキスト"/>
        <xdr:cNvSpPr txBox="1"/>
      </xdr:nvSpPr>
      <xdr:spPr>
        <a:xfrm>
          <a:off x="16598900" y="2417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28194</xdr:rowOff>
    </xdr:from>
    <xdr:to>
      <xdr:col>22</xdr:col>
      <xdr:colOff>615950</xdr:colOff>
      <xdr:row>15</xdr:row>
      <xdr:rowOff>129794</xdr:rowOff>
    </xdr:to>
    <xdr:sp macro="" textlink="">
      <xdr:nvSpPr>
        <xdr:cNvPr id="146" name="円/楕円 145"/>
        <xdr:cNvSpPr/>
      </xdr:nvSpPr>
      <xdr:spPr>
        <a:xfrm>
          <a:off x="15621000" y="2599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139971</xdr:rowOff>
    </xdr:from>
    <xdr:ext cx="736600" cy="259045"/>
    <xdr:sp macro="" textlink="">
      <xdr:nvSpPr>
        <xdr:cNvPr id="147" name="テキスト ボックス 146"/>
        <xdr:cNvSpPr txBox="1"/>
      </xdr:nvSpPr>
      <xdr:spPr>
        <a:xfrm>
          <a:off x="15290800" y="2368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140208</xdr:rowOff>
    </xdr:from>
    <xdr:to>
      <xdr:col>21</xdr:col>
      <xdr:colOff>412750</xdr:colOff>
      <xdr:row>15</xdr:row>
      <xdr:rowOff>70358</xdr:rowOff>
    </xdr:to>
    <xdr:sp macro="" textlink="">
      <xdr:nvSpPr>
        <xdr:cNvPr id="148" name="円/楕円 147"/>
        <xdr:cNvSpPr/>
      </xdr:nvSpPr>
      <xdr:spPr>
        <a:xfrm>
          <a:off x="14732000" y="254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80535</xdr:rowOff>
    </xdr:from>
    <xdr:ext cx="762000" cy="259045"/>
    <xdr:sp macro="" textlink="">
      <xdr:nvSpPr>
        <xdr:cNvPr id="149" name="テキスト ボックス 148"/>
        <xdr:cNvSpPr txBox="1"/>
      </xdr:nvSpPr>
      <xdr:spPr>
        <a:xfrm>
          <a:off x="14401800" y="230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19050</xdr:rowOff>
    </xdr:from>
    <xdr:to>
      <xdr:col>20</xdr:col>
      <xdr:colOff>209550</xdr:colOff>
      <xdr:row>15</xdr:row>
      <xdr:rowOff>120650</xdr:rowOff>
    </xdr:to>
    <xdr:sp macro="" textlink="">
      <xdr:nvSpPr>
        <xdr:cNvPr id="150" name="円/楕円 149"/>
        <xdr:cNvSpPr/>
      </xdr:nvSpPr>
      <xdr:spPr>
        <a:xfrm>
          <a:off x="13843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130827</xdr:rowOff>
    </xdr:from>
    <xdr:ext cx="762000" cy="259045"/>
    <xdr:sp macro="" textlink="">
      <xdr:nvSpPr>
        <xdr:cNvPr id="151" name="テキスト ボックス 150"/>
        <xdr:cNvSpPr txBox="1"/>
      </xdr:nvSpPr>
      <xdr:spPr>
        <a:xfrm>
          <a:off x="13512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23622</xdr:rowOff>
    </xdr:from>
    <xdr:to>
      <xdr:col>19</xdr:col>
      <xdr:colOff>6350</xdr:colOff>
      <xdr:row>15</xdr:row>
      <xdr:rowOff>125222</xdr:rowOff>
    </xdr:to>
    <xdr:sp macro="" textlink="">
      <xdr:nvSpPr>
        <xdr:cNvPr id="152" name="円/楕円 151"/>
        <xdr:cNvSpPr/>
      </xdr:nvSpPr>
      <xdr:spPr>
        <a:xfrm>
          <a:off x="12954000" y="259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135399</xdr:rowOff>
    </xdr:from>
    <xdr:ext cx="762000" cy="259045"/>
    <xdr:sp macro="" textlink="">
      <xdr:nvSpPr>
        <xdr:cNvPr id="153" name="テキスト ボックス 152"/>
        <xdr:cNvSpPr txBox="1"/>
      </xdr:nvSpPr>
      <xdr:spPr>
        <a:xfrm>
          <a:off x="12623800" y="236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類似団体平均と比較して扶助費は高い水準を示している</a:t>
          </a:r>
          <a:endParaRPr lang="ja-JP" altLang="ja-JP" sz="1400">
            <a:effectLst/>
          </a:endParaRPr>
        </a:p>
        <a:p>
          <a:r>
            <a:rPr kumimoji="1" lang="ja-JP" altLang="ja-JP" sz="1100">
              <a:solidFill>
                <a:schemeClr val="dk1"/>
              </a:solidFill>
              <a:effectLst/>
              <a:latin typeface="+mn-lt"/>
              <a:ea typeface="+mn-ea"/>
              <a:cs typeface="+mn-cs"/>
            </a:rPr>
            <a:t>　主な要因としては、単独事業において、高齢者比率（</a:t>
          </a:r>
          <a:r>
            <a:rPr kumimoji="1" lang="en-US" altLang="ja-JP" sz="1100">
              <a:solidFill>
                <a:schemeClr val="dk1"/>
              </a:solidFill>
              <a:effectLst/>
              <a:latin typeface="+mn-lt"/>
              <a:ea typeface="+mn-ea"/>
              <a:cs typeface="+mn-cs"/>
            </a:rPr>
            <a:t>45.5</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月末）の高い当町の独自施策である老人手当、障害児</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医療や重度心身障害老人健康管理事業</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府制度に上乗せして補助</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等によるものと推察される。高齢者に対する福祉事業の充実として講じた施策であるが、財政悪化の状況が続いており、今後は事業内容の見直しに取り組んでいく。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88900</xdr:rowOff>
    </xdr:from>
    <xdr:to>
      <xdr:col>7</xdr:col>
      <xdr:colOff>15875</xdr:colOff>
      <xdr:row>61</xdr:row>
      <xdr:rowOff>146050</xdr:rowOff>
    </xdr:to>
    <xdr:cxnSp macro="">
      <xdr:nvCxnSpPr>
        <xdr:cNvPr id="180" name="直線コネクタ 179"/>
        <xdr:cNvCxnSpPr/>
      </xdr:nvCxnSpPr>
      <xdr:spPr>
        <a:xfrm flipV="1">
          <a:off x="4826000" y="91757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118127</xdr:rowOff>
    </xdr:from>
    <xdr:ext cx="762000" cy="259045"/>
    <xdr:sp macro="" textlink="">
      <xdr:nvSpPr>
        <xdr:cNvPr id="181" name="扶助費最小値テキスト"/>
        <xdr:cNvSpPr txBox="1"/>
      </xdr:nvSpPr>
      <xdr:spPr>
        <a:xfrm>
          <a:off x="4914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61</xdr:row>
      <xdr:rowOff>146050</xdr:rowOff>
    </xdr:from>
    <xdr:to>
      <xdr:col>7</xdr:col>
      <xdr:colOff>104775</xdr:colOff>
      <xdr:row>61</xdr:row>
      <xdr:rowOff>146050</xdr:rowOff>
    </xdr:to>
    <xdr:cxnSp macro="">
      <xdr:nvCxnSpPr>
        <xdr:cNvPr id="182" name="直線コネクタ 181"/>
        <xdr:cNvCxnSpPr/>
      </xdr:nvCxnSpPr>
      <xdr:spPr>
        <a:xfrm>
          <a:off x="4737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3827</xdr:rowOff>
    </xdr:from>
    <xdr:ext cx="762000" cy="259045"/>
    <xdr:sp macro="" textlink="">
      <xdr:nvSpPr>
        <xdr:cNvPr id="183" name="扶助費最大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88900</xdr:rowOff>
    </xdr:from>
    <xdr:to>
      <xdr:col>7</xdr:col>
      <xdr:colOff>104775</xdr:colOff>
      <xdr:row>53</xdr:row>
      <xdr:rowOff>88900</xdr:rowOff>
    </xdr:to>
    <xdr:cxnSp macro="">
      <xdr:nvCxnSpPr>
        <xdr:cNvPr id="184" name="直線コネクタ 183"/>
        <xdr:cNvCxnSpPr/>
      </xdr:nvCxnSpPr>
      <xdr:spPr>
        <a:xfrm>
          <a:off x="4737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127000</xdr:rowOff>
    </xdr:from>
    <xdr:to>
      <xdr:col>7</xdr:col>
      <xdr:colOff>15875</xdr:colOff>
      <xdr:row>57</xdr:row>
      <xdr:rowOff>12700</xdr:rowOff>
    </xdr:to>
    <xdr:cxnSp macro="">
      <xdr:nvCxnSpPr>
        <xdr:cNvPr id="185" name="直線コネクタ 184"/>
        <xdr:cNvCxnSpPr/>
      </xdr:nvCxnSpPr>
      <xdr:spPr>
        <a:xfrm flipV="1">
          <a:off x="3987800" y="97282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111777</xdr:rowOff>
    </xdr:from>
    <xdr:ext cx="762000" cy="259045"/>
    <xdr:sp macro="" textlink="">
      <xdr:nvSpPr>
        <xdr:cNvPr id="186" name="扶助費平均値テキスト"/>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7" name="フローチャート : 判断 186"/>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146050</xdr:rowOff>
    </xdr:from>
    <xdr:to>
      <xdr:col>5</xdr:col>
      <xdr:colOff>549275</xdr:colOff>
      <xdr:row>57</xdr:row>
      <xdr:rowOff>12700</xdr:rowOff>
    </xdr:to>
    <xdr:cxnSp macro="">
      <xdr:nvCxnSpPr>
        <xdr:cNvPr id="188" name="直線コネクタ 187"/>
        <xdr:cNvCxnSpPr/>
      </xdr:nvCxnSpPr>
      <xdr:spPr>
        <a:xfrm>
          <a:off x="3098800" y="95758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89" name="フローチャート : 判断 188"/>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0" name="テキスト ボックス 189"/>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69850</xdr:rowOff>
    </xdr:from>
    <xdr:to>
      <xdr:col>4</xdr:col>
      <xdr:colOff>346075</xdr:colOff>
      <xdr:row>55</xdr:row>
      <xdr:rowOff>146050</xdr:rowOff>
    </xdr:to>
    <xdr:cxnSp macro="">
      <xdr:nvCxnSpPr>
        <xdr:cNvPr id="191" name="直線コネクタ 190"/>
        <xdr:cNvCxnSpPr/>
      </xdr:nvCxnSpPr>
      <xdr:spPr>
        <a:xfrm>
          <a:off x="2209800" y="9499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95250</xdr:rowOff>
    </xdr:from>
    <xdr:to>
      <xdr:col>4</xdr:col>
      <xdr:colOff>396875</xdr:colOff>
      <xdr:row>56</xdr:row>
      <xdr:rowOff>25400</xdr:rowOff>
    </xdr:to>
    <xdr:sp macro="" textlink="">
      <xdr:nvSpPr>
        <xdr:cNvPr id="192" name="フローチャート : 判断 191"/>
        <xdr:cNvSpPr/>
      </xdr:nvSpPr>
      <xdr:spPr>
        <a:xfrm>
          <a:off x="3048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35577</xdr:rowOff>
    </xdr:from>
    <xdr:ext cx="762000" cy="259045"/>
    <xdr:sp macro="" textlink="">
      <xdr:nvSpPr>
        <xdr:cNvPr id="193" name="テキスト ボックス 192"/>
        <xdr:cNvSpPr txBox="1"/>
      </xdr:nvSpPr>
      <xdr:spPr>
        <a:xfrm>
          <a:off x="2717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xdr:rowOff>
    </xdr:from>
    <xdr:to>
      <xdr:col>3</xdr:col>
      <xdr:colOff>142875</xdr:colOff>
      <xdr:row>55</xdr:row>
      <xdr:rowOff>69850</xdr:rowOff>
    </xdr:to>
    <xdr:cxnSp macro="">
      <xdr:nvCxnSpPr>
        <xdr:cNvPr id="194" name="直線コネクタ 193"/>
        <xdr:cNvCxnSpPr/>
      </xdr:nvCxnSpPr>
      <xdr:spPr>
        <a:xfrm>
          <a:off x="1320800" y="9442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6" name="テキスト ボックス 195"/>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7" name="フローチャート : 判断 19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198" name="テキスト ボックス 197"/>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204" name="円/楕円 203"/>
        <xdr:cNvSpPr/>
      </xdr:nvSpPr>
      <xdr:spPr>
        <a:xfrm>
          <a:off x="4775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48277</xdr:rowOff>
    </xdr:from>
    <xdr:ext cx="762000" cy="259045"/>
    <xdr:sp macro="" textlink="">
      <xdr:nvSpPr>
        <xdr:cNvPr id="205" name="扶助費該当値テキスト"/>
        <xdr:cNvSpPr txBox="1"/>
      </xdr:nvSpPr>
      <xdr:spPr>
        <a:xfrm>
          <a:off x="4914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133350</xdr:rowOff>
    </xdr:from>
    <xdr:to>
      <xdr:col>5</xdr:col>
      <xdr:colOff>600075</xdr:colOff>
      <xdr:row>57</xdr:row>
      <xdr:rowOff>63500</xdr:rowOff>
    </xdr:to>
    <xdr:sp macro="" textlink="">
      <xdr:nvSpPr>
        <xdr:cNvPr id="206" name="円/楕円 205"/>
        <xdr:cNvSpPr/>
      </xdr:nvSpPr>
      <xdr:spPr>
        <a:xfrm>
          <a:off x="39370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48277</xdr:rowOff>
    </xdr:from>
    <xdr:ext cx="736600" cy="259045"/>
    <xdr:sp macro="" textlink="">
      <xdr:nvSpPr>
        <xdr:cNvPr id="207" name="テキスト ボックス 206"/>
        <xdr:cNvSpPr txBox="1"/>
      </xdr:nvSpPr>
      <xdr:spPr>
        <a:xfrm>
          <a:off x="3606800" y="9820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95250</xdr:rowOff>
    </xdr:from>
    <xdr:to>
      <xdr:col>4</xdr:col>
      <xdr:colOff>396875</xdr:colOff>
      <xdr:row>56</xdr:row>
      <xdr:rowOff>25400</xdr:rowOff>
    </xdr:to>
    <xdr:sp macro="" textlink="">
      <xdr:nvSpPr>
        <xdr:cNvPr id="208" name="円/楕円 207"/>
        <xdr:cNvSpPr/>
      </xdr:nvSpPr>
      <xdr:spPr>
        <a:xfrm>
          <a:off x="3048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10177</xdr:rowOff>
    </xdr:from>
    <xdr:ext cx="762000" cy="259045"/>
    <xdr:sp macro="" textlink="">
      <xdr:nvSpPr>
        <xdr:cNvPr id="209" name="テキスト ボックス 208"/>
        <xdr:cNvSpPr txBox="1"/>
      </xdr:nvSpPr>
      <xdr:spPr>
        <a:xfrm>
          <a:off x="2717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19050</xdr:rowOff>
    </xdr:from>
    <xdr:to>
      <xdr:col>3</xdr:col>
      <xdr:colOff>193675</xdr:colOff>
      <xdr:row>55</xdr:row>
      <xdr:rowOff>120650</xdr:rowOff>
    </xdr:to>
    <xdr:sp macro="" textlink="">
      <xdr:nvSpPr>
        <xdr:cNvPr id="210" name="円/楕円 209"/>
        <xdr:cNvSpPr/>
      </xdr:nvSpPr>
      <xdr:spPr>
        <a:xfrm>
          <a:off x="2159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211" name="テキスト ボックス 210"/>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12" name="円/楕円 211"/>
        <xdr:cNvSpPr/>
      </xdr:nvSpPr>
      <xdr:spPr>
        <a:xfrm>
          <a:off x="1270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73677</xdr:rowOff>
    </xdr:from>
    <xdr:ext cx="762000" cy="259045"/>
    <xdr:sp macro="" textlink="">
      <xdr:nvSpPr>
        <xdr:cNvPr id="213" name="テキスト ボックス 212"/>
        <xdr:cNvSpPr txBox="1"/>
      </xdr:nvSpPr>
      <xdr:spPr>
        <a:xfrm>
          <a:off x="939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類似団体平均と比較してその他は少し高い位置を示している。</a:t>
          </a:r>
          <a:endParaRPr lang="ja-JP" altLang="ja-JP" sz="1400">
            <a:effectLst/>
          </a:endParaRPr>
        </a:p>
        <a:p>
          <a:r>
            <a:rPr kumimoji="1" lang="ja-JP" altLang="ja-JP" sz="1100">
              <a:solidFill>
                <a:schemeClr val="dk1"/>
              </a:solidFill>
              <a:effectLst/>
              <a:latin typeface="+mn-lt"/>
              <a:ea typeface="+mn-ea"/>
              <a:cs typeface="+mn-cs"/>
            </a:rPr>
            <a:t>　これは、簡易水道事業への公債費財源繰出が多く、施設整備・改修事業に充当した地方債の元利償還への充当が多いためです。今後も施設の老朽化等に伴う改修等が見込まれることから注視しなければならない。</a:t>
          </a:r>
          <a:endParaRPr lang="ja-JP" altLang="ja-JP" sz="1400">
            <a:effectLst/>
          </a:endParaRPr>
        </a:p>
        <a:p>
          <a:r>
            <a:rPr kumimoji="1" lang="ja-JP" altLang="ja-JP" sz="1100">
              <a:solidFill>
                <a:schemeClr val="dk1"/>
              </a:solidFill>
              <a:effectLst/>
              <a:latin typeface="+mn-lt"/>
              <a:ea typeface="+mn-ea"/>
              <a:cs typeface="+mn-cs"/>
            </a:rPr>
            <a:t>　また、介護保険事業会計のうち介護サービス事業勘定において財政状態の悪化に伴い、赤字補填財源繰出が多くなったことも要因の一つに挙げられる。今後は、経費の節減を図るとともに、介護保険料の適正化も図っていくことが必要であると考え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8" name="直線コネクタ 22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9" name="テキスト ボックス 22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0" name="直線コネクタ 22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1" name="テキスト ボックス 23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2" name="直線コネクタ 23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3" name="テキスト ボックス 23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4" name="直線コネクタ 23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5" name="テキスト ボックス 23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69850</xdr:rowOff>
    </xdr:from>
    <xdr:to>
      <xdr:col>24</xdr:col>
      <xdr:colOff>31750</xdr:colOff>
      <xdr:row>61</xdr:row>
      <xdr:rowOff>19558</xdr:rowOff>
    </xdr:to>
    <xdr:cxnSp macro="">
      <xdr:nvCxnSpPr>
        <xdr:cNvPr id="238" name="直線コネクタ 237"/>
        <xdr:cNvCxnSpPr/>
      </xdr:nvCxnSpPr>
      <xdr:spPr>
        <a:xfrm flipV="1">
          <a:off x="16510000" y="9156700"/>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163085</xdr:rowOff>
    </xdr:from>
    <xdr:ext cx="762000" cy="259045"/>
    <xdr:sp macro="" textlink="">
      <xdr:nvSpPr>
        <xdr:cNvPr id="239" name="その他最小値テキスト"/>
        <xdr:cNvSpPr txBox="1"/>
      </xdr:nvSpPr>
      <xdr:spPr>
        <a:xfrm>
          <a:off x="16598900" y="1045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61</xdr:row>
      <xdr:rowOff>19558</xdr:rowOff>
    </xdr:from>
    <xdr:to>
      <xdr:col>24</xdr:col>
      <xdr:colOff>120650</xdr:colOff>
      <xdr:row>61</xdr:row>
      <xdr:rowOff>19558</xdr:rowOff>
    </xdr:to>
    <xdr:cxnSp macro="">
      <xdr:nvCxnSpPr>
        <xdr:cNvPr id="240" name="直線コネクタ 239"/>
        <xdr:cNvCxnSpPr/>
      </xdr:nvCxnSpPr>
      <xdr:spPr>
        <a:xfrm>
          <a:off x="16421100" y="10478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156227</xdr:rowOff>
    </xdr:from>
    <xdr:ext cx="762000" cy="259045"/>
    <xdr:sp macro="" textlink="">
      <xdr:nvSpPr>
        <xdr:cNvPr id="241"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53</xdr:row>
      <xdr:rowOff>69850</xdr:rowOff>
    </xdr:from>
    <xdr:to>
      <xdr:col>24</xdr:col>
      <xdr:colOff>120650</xdr:colOff>
      <xdr:row>53</xdr:row>
      <xdr:rowOff>69850</xdr:rowOff>
    </xdr:to>
    <xdr:cxnSp macro="">
      <xdr:nvCxnSpPr>
        <xdr:cNvPr id="242" name="直線コネクタ 241"/>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76708</xdr:rowOff>
    </xdr:from>
    <xdr:to>
      <xdr:col>24</xdr:col>
      <xdr:colOff>31750</xdr:colOff>
      <xdr:row>56</xdr:row>
      <xdr:rowOff>122428</xdr:rowOff>
    </xdr:to>
    <xdr:cxnSp macro="">
      <xdr:nvCxnSpPr>
        <xdr:cNvPr id="243" name="直線コネクタ 242"/>
        <xdr:cNvCxnSpPr/>
      </xdr:nvCxnSpPr>
      <xdr:spPr>
        <a:xfrm flipV="1">
          <a:off x="15671800" y="967790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1287</xdr:rowOff>
    </xdr:from>
    <xdr:ext cx="762000" cy="259045"/>
    <xdr:sp macro="" textlink="">
      <xdr:nvSpPr>
        <xdr:cNvPr id="244" name="その他平均値テキスト"/>
        <xdr:cNvSpPr txBox="1"/>
      </xdr:nvSpPr>
      <xdr:spPr>
        <a:xfrm>
          <a:off x="16598900" y="9431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45" name="フローチャート : 判断 244"/>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122428</xdr:rowOff>
    </xdr:from>
    <xdr:to>
      <xdr:col>22</xdr:col>
      <xdr:colOff>565150</xdr:colOff>
      <xdr:row>56</xdr:row>
      <xdr:rowOff>140716</xdr:rowOff>
    </xdr:to>
    <xdr:cxnSp macro="">
      <xdr:nvCxnSpPr>
        <xdr:cNvPr id="246" name="直線コネクタ 245"/>
        <xdr:cNvCxnSpPr/>
      </xdr:nvCxnSpPr>
      <xdr:spPr>
        <a:xfrm flipV="1">
          <a:off x="14782800" y="972362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21336</xdr:rowOff>
    </xdr:from>
    <xdr:to>
      <xdr:col>22</xdr:col>
      <xdr:colOff>615950</xdr:colOff>
      <xdr:row>56</xdr:row>
      <xdr:rowOff>122936</xdr:rowOff>
    </xdr:to>
    <xdr:sp macro="" textlink="">
      <xdr:nvSpPr>
        <xdr:cNvPr id="247" name="フローチャート : 判断 246"/>
        <xdr:cNvSpPr/>
      </xdr:nvSpPr>
      <xdr:spPr>
        <a:xfrm>
          <a:off x="15621000" y="9622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133113</xdr:rowOff>
    </xdr:from>
    <xdr:ext cx="736600" cy="259045"/>
    <xdr:sp macro="" textlink="">
      <xdr:nvSpPr>
        <xdr:cNvPr id="248" name="テキスト ボックス 247"/>
        <xdr:cNvSpPr txBox="1"/>
      </xdr:nvSpPr>
      <xdr:spPr>
        <a:xfrm>
          <a:off x="15290800" y="9391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122428</xdr:rowOff>
    </xdr:from>
    <xdr:to>
      <xdr:col>21</xdr:col>
      <xdr:colOff>361950</xdr:colOff>
      <xdr:row>56</xdr:row>
      <xdr:rowOff>140716</xdr:rowOff>
    </xdr:to>
    <xdr:cxnSp macro="">
      <xdr:nvCxnSpPr>
        <xdr:cNvPr id="249" name="直線コネクタ 248"/>
        <xdr:cNvCxnSpPr/>
      </xdr:nvCxnSpPr>
      <xdr:spPr>
        <a:xfrm>
          <a:off x="13893800" y="972362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165354</xdr:rowOff>
    </xdr:from>
    <xdr:to>
      <xdr:col>21</xdr:col>
      <xdr:colOff>412750</xdr:colOff>
      <xdr:row>56</xdr:row>
      <xdr:rowOff>95504</xdr:rowOff>
    </xdr:to>
    <xdr:sp macro="" textlink="">
      <xdr:nvSpPr>
        <xdr:cNvPr id="250" name="フローチャート : 判断 249"/>
        <xdr:cNvSpPr/>
      </xdr:nvSpPr>
      <xdr:spPr>
        <a:xfrm>
          <a:off x="14732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105681</xdr:rowOff>
    </xdr:from>
    <xdr:ext cx="762000" cy="259045"/>
    <xdr:sp macro="" textlink="">
      <xdr:nvSpPr>
        <xdr:cNvPr id="251" name="テキスト ボックス 250"/>
        <xdr:cNvSpPr txBox="1"/>
      </xdr:nvSpPr>
      <xdr:spPr>
        <a:xfrm>
          <a:off x="14401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99568</xdr:rowOff>
    </xdr:from>
    <xdr:to>
      <xdr:col>20</xdr:col>
      <xdr:colOff>158750</xdr:colOff>
      <xdr:row>56</xdr:row>
      <xdr:rowOff>122428</xdr:rowOff>
    </xdr:to>
    <xdr:cxnSp macro="">
      <xdr:nvCxnSpPr>
        <xdr:cNvPr id="252" name="直線コネクタ 251"/>
        <xdr:cNvCxnSpPr/>
      </xdr:nvCxnSpPr>
      <xdr:spPr>
        <a:xfrm>
          <a:off x="13004800" y="970076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165354</xdr:rowOff>
    </xdr:from>
    <xdr:to>
      <xdr:col>20</xdr:col>
      <xdr:colOff>209550</xdr:colOff>
      <xdr:row>56</xdr:row>
      <xdr:rowOff>95504</xdr:rowOff>
    </xdr:to>
    <xdr:sp macro="" textlink="">
      <xdr:nvSpPr>
        <xdr:cNvPr id="253" name="フローチャート : 判断 252"/>
        <xdr:cNvSpPr/>
      </xdr:nvSpPr>
      <xdr:spPr>
        <a:xfrm>
          <a:off x="13843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105681</xdr:rowOff>
    </xdr:from>
    <xdr:ext cx="762000" cy="259045"/>
    <xdr:sp macro="" textlink="">
      <xdr:nvSpPr>
        <xdr:cNvPr id="254" name="テキスト ボックス 253"/>
        <xdr:cNvSpPr txBox="1"/>
      </xdr:nvSpPr>
      <xdr:spPr>
        <a:xfrm>
          <a:off x="13512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151638</xdr:rowOff>
    </xdr:from>
    <xdr:to>
      <xdr:col>19</xdr:col>
      <xdr:colOff>6350</xdr:colOff>
      <xdr:row>56</xdr:row>
      <xdr:rowOff>81788</xdr:rowOff>
    </xdr:to>
    <xdr:sp macro="" textlink="">
      <xdr:nvSpPr>
        <xdr:cNvPr id="255" name="フローチャート : 判断 254"/>
        <xdr:cNvSpPr/>
      </xdr:nvSpPr>
      <xdr:spPr>
        <a:xfrm>
          <a:off x="12954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91965</xdr:rowOff>
    </xdr:from>
    <xdr:ext cx="762000" cy="259045"/>
    <xdr:sp macro="" textlink="">
      <xdr:nvSpPr>
        <xdr:cNvPr id="256" name="テキスト ボックス 255"/>
        <xdr:cNvSpPr txBox="1"/>
      </xdr:nvSpPr>
      <xdr:spPr>
        <a:xfrm>
          <a:off x="12623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25908</xdr:rowOff>
    </xdr:from>
    <xdr:to>
      <xdr:col>24</xdr:col>
      <xdr:colOff>82550</xdr:colOff>
      <xdr:row>56</xdr:row>
      <xdr:rowOff>127508</xdr:rowOff>
    </xdr:to>
    <xdr:sp macro="" textlink="">
      <xdr:nvSpPr>
        <xdr:cNvPr id="262" name="円/楕円 261"/>
        <xdr:cNvSpPr/>
      </xdr:nvSpPr>
      <xdr:spPr>
        <a:xfrm>
          <a:off x="164592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169435</xdr:rowOff>
    </xdr:from>
    <xdr:ext cx="762000" cy="259045"/>
    <xdr:sp macro="" textlink="">
      <xdr:nvSpPr>
        <xdr:cNvPr id="263" name="その他該当値テキスト"/>
        <xdr:cNvSpPr txBox="1"/>
      </xdr:nvSpPr>
      <xdr:spPr>
        <a:xfrm>
          <a:off x="16598900" y="959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71628</xdr:rowOff>
    </xdr:from>
    <xdr:to>
      <xdr:col>22</xdr:col>
      <xdr:colOff>615950</xdr:colOff>
      <xdr:row>57</xdr:row>
      <xdr:rowOff>1778</xdr:rowOff>
    </xdr:to>
    <xdr:sp macro="" textlink="">
      <xdr:nvSpPr>
        <xdr:cNvPr id="264" name="円/楕円 263"/>
        <xdr:cNvSpPr/>
      </xdr:nvSpPr>
      <xdr:spPr>
        <a:xfrm>
          <a:off x="15621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158005</xdr:rowOff>
    </xdr:from>
    <xdr:ext cx="736600" cy="259045"/>
    <xdr:sp macro="" textlink="">
      <xdr:nvSpPr>
        <xdr:cNvPr id="265" name="テキスト ボックス 264"/>
        <xdr:cNvSpPr txBox="1"/>
      </xdr:nvSpPr>
      <xdr:spPr>
        <a:xfrm>
          <a:off x="15290800" y="9759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89916</xdr:rowOff>
    </xdr:from>
    <xdr:to>
      <xdr:col>21</xdr:col>
      <xdr:colOff>412750</xdr:colOff>
      <xdr:row>57</xdr:row>
      <xdr:rowOff>20066</xdr:rowOff>
    </xdr:to>
    <xdr:sp macro="" textlink="">
      <xdr:nvSpPr>
        <xdr:cNvPr id="266" name="円/楕円 265"/>
        <xdr:cNvSpPr/>
      </xdr:nvSpPr>
      <xdr:spPr>
        <a:xfrm>
          <a:off x="147320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67" name="テキスト ボックス 266"/>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71628</xdr:rowOff>
    </xdr:from>
    <xdr:to>
      <xdr:col>20</xdr:col>
      <xdr:colOff>209550</xdr:colOff>
      <xdr:row>57</xdr:row>
      <xdr:rowOff>1778</xdr:rowOff>
    </xdr:to>
    <xdr:sp macro="" textlink="">
      <xdr:nvSpPr>
        <xdr:cNvPr id="268" name="円/楕円 267"/>
        <xdr:cNvSpPr/>
      </xdr:nvSpPr>
      <xdr:spPr>
        <a:xfrm>
          <a:off x="13843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158005</xdr:rowOff>
    </xdr:from>
    <xdr:ext cx="762000" cy="259045"/>
    <xdr:sp macro="" textlink="">
      <xdr:nvSpPr>
        <xdr:cNvPr id="269" name="テキスト ボックス 268"/>
        <xdr:cNvSpPr txBox="1"/>
      </xdr:nvSpPr>
      <xdr:spPr>
        <a:xfrm>
          <a:off x="13512800" y="975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48768</xdr:rowOff>
    </xdr:from>
    <xdr:to>
      <xdr:col>19</xdr:col>
      <xdr:colOff>6350</xdr:colOff>
      <xdr:row>56</xdr:row>
      <xdr:rowOff>150368</xdr:rowOff>
    </xdr:to>
    <xdr:sp macro="" textlink="">
      <xdr:nvSpPr>
        <xdr:cNvPr id="270" name="円/楕円 269"/>
        <xdr:cNvSpPr/>
      </xdr:nvSpPr>
      <xdr:spPr>
        <a:xfrm>
          <a:off x="12954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135145</xdr:rowOff>
    </xdr:from>
    <xdr:ext cx="762000" cy="259045"/>
    <xdr:sp macro="" textlink="">
      <xdr:nvSpPr>
        <xdr:cNvPr id="271" name="テキスト ボックス 270"/>
        <xdr:cNvSpPr txBox="1"/>
      </xdr:nvSpPr>
      <xdr:spPr>
        <a:xfrm>
          <a:off x="12623800" y="9736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類似団体平均と比較して補助費は高い水準を示している。　</a:t>
          </a:r>
          <a:endParaRPr lang="ja-JP" altLang="ja-JP" sz="1400">
            <a:effectLst/>
          </a:endParaRPr>
        </a:p>
        <a:p>
          <a:r>
            <a:rPr kumimoji="1" lang="ja-JP" altLang="ja-JP" sz="1100">
              <a:solidFill>
                <a:schemeClr val="dk1"/>
              </a:solidFill>
              <a:effectLst/>
              <a:latin typeface="+mn-lt"/>
              <a:ea typeface="+mn-ea"/>
              <a:cs typeface="+mn-cs"/>
            </a:rPr>
            <a:t>　それは、公債費や物件費の欄でも述べたが、一部事務組合等への負担金が多く、中でもごみ処理施設や教育行政を行っている相楽東部広域連合や消防組織となる相楽中部消防組合への負担金が多くを占めている。</a:t>
          </a:r>
          <a:endParaRPr lang="ja-JP" altLang="ja-JP" sz="1400">
            <a:effectLst/>
          </a:endParaRPr>
        </a:p>
        <a:p>
          <a:r>
            <a:rPr kumimoji="1" lang="ja-JP" altLang="ja-JP" sz="1100">
              <a:solidFill>
                <a:schemeClr val="dk1"/>
              </a:solidFill>
              <a:effectLst/>
              <a:latin typeface="+mn-lt"/>
              <a:ea typeface="+mn-ea"/>
              <a:cs typeface="+mn-cs"/>
            </a:rPr>
            <a:t>　引き続き構成市町村と連携を図り、各市町村の現状に沿った負担金の見直し等を行い、負担金支出の適正化を図っていくことが必要がある。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41</xdr:row>
      <xdr:rowOff>74422</xdr:rowOff>
    </xdr:to>
    <xdr:cxnSp macro="">
      <xdr:nvCxnSpPr>
        <xdr:cNvPr id="296" name="直線コネクタ 295"/>
        <xdr:cNvCxnSpPr/>
      </xdr:nvCxnSpPr>
      <xdr:spPr>
        <a:xfrm flipV="1">
          <a:off x="16510000" y="5846572"/>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46499</xdr:rowOff>
    </xdr:from>
    <xdr:ext cx="762000" cy="259045"/>
    <xdr:sp macro="" textlink="">
      <xdr:nvSpPr>
        <xdr:cNvPr id="297" name="補助費等最小値テキスト"/>
        <xdr:cNvSpPr txBox="1"/>
      </xdr:nvSpPr>
      <xdr:spPr>
        <a:xfrm>
          <a:off x="16598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23</xdr:col>
      <xdr:colOff>628650</xdr:colOff>
      <xdr:row>41</xdr:row>
      <xdr:rowOff>74422</xdr:rowOff>
    </xdr:from>
    <xdr:to>
      <xdr:col>24</xdr:col>
      <xdr:colOff>120650</xdr:colOff>
      <xdr:row>41</xdr:row>
      <xdr:rowOff>74422</xdr:rowOff>
    </xdr:to>
    <xdr:cxnSp macro="">
      <xdr:nvCxnSpPr>
        <xdr:cNvPr id="298" name="直線コネクタ 297"/>
        <xdr:cNvCxnSpPr/>
      </xdr:nvCxnSpPr>
      <xdr:spPr>
        <a:xfrm>
          <a:off x="16421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58420</xdr:rowOff>
    </xdr:from>
    <xdr:to>
      <xdr:col>24</xdr:col>
      <xdr:colOff>31750</xdr:colOff>
      <xdr:row>41</xdr:row>
      <xdr:rowOff>19558</xdr:rowOff>
    </xdr:to>
    <xdr:cxnSp macro="">
      <xdr:nvCxnSpPr>
        <xdr:cNvPr id="301" name="直線コネクタ 300"/>
        <xdr:cNvCxnSpPr/>
      </xdr:nvCxnSpPr>
      <xdr:spPr>
        <a:xfrm flipV="1">
          <a:off x="15671800" y="6916420"/>
          <a:ext cx="8382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92727</xdr:rowOff>
    </xdr:from>
    <xdr:ext cx="762000" cy="259045"/>
    <xdr:sp macro="" textlink="">
      <xdr:nvSpPr>
        <xdr:cNvPr id="302" name="補助費等平均値テキスト"/>
        <xdr:cNvSpPr txBox="1"/>
      </xdr:nvSpPr>
      <xdr:spPr>
        <a:xfrm>
          <a:off x="16598900" y="609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03" name="フローチャート : 判断 302"/>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41</xdr:row>
      <xdr:rowOff>19558</xdr:rowOff>
    </xdr:from>
    <xdr:to>
      <xdr:col>22</xdr:col>
      <xdr:colOff>565150</xdr:colOff>
      <xdr:row>41</xdr:row>
      <xdr:rowOff>143002</xdr:rowOff>
    </xdr:to>
    <xdr:cxnSp macro="">
      <xdr:nvCxnSpPr>
        <xdr:cNvPr id="304" name="直線コネクタ 303"/>
        <xdr:cNvCxnSpPr/>
      </xdr:nvCxnSpPr>
      <xdr:spPr>
        <a:xfrm flipV="1">
          <a:off x="14782800" y="7049008"/>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89916</xdr:rowOff>
    </xdr:from>
    <xdr:to>
      <xdr:col>22</xdr:col>
      <xdr:colOff>615950</xdr:colOff>
      <xdr:row>37</xdr:row>
      <xdr:rowOff>20066</xdr:rowOff>
    </xdr:to>
    <xdr:sp macro="" textlink="">
      <xdr:nvSpPr>
        <xdr:cNvPr id="305" name="フローチャート : 判断 304"/>
        <xdr:cNvSpPr/>
      </xdr:nvSpPr>
      <xdr:spPr>
        <a:xfrm>
          <a:off x="15621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30243</xdr:rowOff>
    </xdr:from>
    <xdr:ext cx="736600" cy="259045"/>
    <xdr:sp macro="" textlink="">
      <xdr:nvSpPr>
        <xdr:cNvPr id="306" name="テキスト ボックス 305"/>
        <xdr:cNvSpPr txBox="1"/>
      </xdr:nvSpPr>
      <xdr:spPr>
        <a:xfrm>
          <a:off x="15290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41</xdr:row>
      <xdr:rowOff>143002</xdr:rowOff>
    </xdr:from>
    <xdr:to>
      <xdr:col>21</xdr:col>
      <xdr:colOff>361950</xdr:colOff>
      <xdr:row>41</xdr:row>
      <xdr:rowOff>143002</xdr:rowOff>
    </xdr:to>
    <xdr:cxnSp macro="">
      <xdr:nvCxnSpPr>
        <xdr:cNvPr id="307" name="直線コネクタ 306"/>
        <xdr:cNvCxnSpPr/>
      </xdr:nvCxnSpPr>
      <xdr:spPr>
        <a:xfrm>
          <a:off x="13893800" y="71724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57912</xdr:rowOff>
    </xdr:from>
    <xdr:to>
      <xdr:col>21</xdr:col>
      <xdr:colOff>412750</xdr:colOff>
      <xdr:row>36</xdr:row>
      <xdr:rowOff>159512</xdr:rowOff>
    </xdr:to>
    <xdr:sp macro="" textlink="">
      <xdr:nvSpPr>
        <xdr:cNvPr id="308" name="フローチャート : 判断 307"/>
        <xdr:cNvSpPr/>
      </xdr:nvSpPr>
      <xdr:spPr>
        <a:xfrm>
          <a:off x="14732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169689</xdr:rowOff>
    </xdr:from>
    <xdr:ext cx="762000" cy="259045"/>
    <xdr:sp macro="" textlink="">
      <xdr:nvSpPr>
        <xdr:cNvPr id="309" name="テキスト ボックス 308"/>
        <xdr:cNvSpPr txBox="1"/>
      </xdr:nvSpPr>
      <xdr:spPr>
        <a:xfrm>
          <a:off x="14401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41</xdr:row>
      <xdr:rowOff>106426</xdr:rowOff>
    </xdr:from>
    <xdr:to>
      <xdr:col>20</xdr:col>
      <xdr:colOff>158750</xdr:colOff>
      <xdr:row>41</xdr:row>
      <xdr:rowOff>143002</xdr:rowOff>
    </xdr:to>
    <xdr:cxnSp macro="">
      <xdr:nvCxnSpPr>
        <xdr:cNvPr id="310" name="直線コネクタ 309"/>
        <xdr:cNvCxnSpPr/>
      </xdr:nvCxnSpPr>
      <xdr:spPr>
        <a:xfrm>
          <a:off x="13004800" y="71358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53340</xdr:rowOff>
    </xdr:from>
    <xdr:to>
      <xdr:col>20</xdr:col>
      <xdr:colOff>209550</xdr:colOff>
      <xdr:row>36</xdr:row>
      <xdr:rowOff>154940</xdr:rowOff>
    </xdr:to>
    <xdr:sp macro="" textlink="">
      <xdr:nvSpPr>
        <xdr:cNvPr id="311" name="フローチャート : 判断 310"/>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165117</xdr:rowOff>
    </xdr:from>
    <xdr:ext cx="762000" cy="259045"/>
    <xdr:sp macro="" textlink="">
      <xdr:nvSpPr>
        <xdr:cNvPr id="312" name="テキスト ボックス 311"/>
        <xdr:cNvSpPr txBox="1"/>
      </xdr:nvSpPr>
      <xdr:spPr>
        <a:xfrm>
          <a:off x="13512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67056</xdr:rowOff>
    </xdr:from>
    <xdr:to>
      <xdr:col>19</xdr:col>
      <xdr:colOff>6350</xdr:colOff>
      <xdr:row>36</xdr:row>
      <xdr:rowOff>168656</xdr:rowOff>
    </xdr:to>
    <xdr:sp macro="" textlink="">
      <xdr:nvSpPr>
        <xdr:cNvPr id="313" name="フローチャート : 判断 312"/>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7383</xdr:rowOff>
    </xdr:from>
    <xdr:ext cx="762000" cy="259045"/>
    <xdr:sp macro="" textlink="">
      <xdr:nvSpPr>
        <xdr:cNvPr id="314" name="テキスト ボックス 313"/>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40</xdr:row>
      <xdr:rowOff>7620</xdr:rowOff>
    </xdr:from>
    <xdr:to>
      <xdr:col>24</xdr:col>
      <xdr:colOff>82550</xdr:colOff>
      <xdr:row>40</xdr:row>
      <xdr:rowOff>109220</xdr:rowOff>
    </xdr:to>
    <xdr:sp macro="" textlink="">
      <xdr:nvSpPr>
        <xdr:cNvPr id="320" name="円/楕円 319"/>
        <xdr:cNvSpPr/>
      </xdr:nvSpPr>
      <xdr:spPr>
        <a:xfrm>
          <a:off x="16459200" y="686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151147</xdr:rowOff>
    </xdr:from>
    <xdr:ext cx="762000" cy="259045"/>
    <xdr:sp macro="" textlink="">
      <xdr:nvSpPr>
        <xdr:cNvPr id="321" name="補助費等該当値テキスト"/>
        <xdr:cNvSpPr txBox="1"/>
      </xdr:nvSpPr>
      <xdr:spPr>
        <a:xfrm>
          <a:off x="16598900" y="683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140208</xdr:rowOff>
    </xdr:from>
    <xdr:to>
      <xdr:col>22</xdr:col>
      <xdr:colOff>615950</xdr:colOff>
      <xdr:row>41</xdr:row>
      <xdr:rowOff>70358</xdr:rowOff>
    </xdr:to>
    <xdr:sp macro="" textlink="">
      <xdr:nvSpPr>
        <xdr:cNvPr id="322" name="円/楕円 321"/>
        <xdr:cNvSpPr/>
      </xdr:nvSpPr>
      <xdr:spPr>
        <a:xfrm>
          <a:off x="15621000" y="699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55135</xdr:rowOff>
    </xdr:from>
    <xdr:ext cx="736600" cy="259045"/>
    <xdr:sp macro="" textlink="">
      <xdr:nvSpPr>
        <xdr:cNvPr id="323" name="テキスト ボックス 322"/>
        <xdr:cNvSpPr txBox="1"/>
      </xdr:nvSpPr>
      <xdr:spPr>
        <a:xfrm>
          <a:off x="15290800" y="7084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21</xdr:col>
      <xdr:colOff>311150</xdr:colOff>
      <xdr:row>41</xdr:row>
      <xdr:rowOff>92202</xdr:rowOff>
    </xdr:from>
    <xdr:to>
      <xdr:col>21</xdr:col>
      <xdr:colOff>412750</xdr:colOff>
      <xdr:row>42</xdr:row>
      <xdr:rowOff>22352</xdr:rowOff>
    </xdr:to>
    <xdr:sp macro="" textlink="">
      <xdr:nvSpPr>
        <xdr:cNvPr id="324" name="円/楕円 323"/>
        <xdr:cNvSpPr/>
      </xdr:nvSpPr>
      <xdr:spPr>
        <a:xfrm>
          <a:off x="14732000" y="712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42</xdr:row>
      <xdr:rowOff>7129</xdr:rowOff>
    </xdr:from>
    <xdr:ext cx="762000" cy="259045"/>
    <xdr:sp macro="" textlink="">
      <xdr:nvSpPr>
        <xdr:cNvPr id="325" name="テキスト ボックス 324"/>
        <xdr:cNvSpPr txBox="1"/>
      </xdr:nvSpPr>
      <xdr:spPr>
        <a:xfrm>
          <a:off x="14401800" y="720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20</xdr:col>
      <xdr:colOff>107950</xdr:colOff>
      <xdr:row>41</xdr:row>
      <xdr:rowOff>92202</xdr:rowOff>
    </xdr:from>
    <xdr:to>
      <xdr:col>20</xdr:col>
      <xdr:colOff>209550</xdr:colOff>
      <xdr:row>42</xdr:row>
      <xdr:rowOff>22352</xdr:rowOff>
    </xdr:to>
    <xdr:sp macro="" textlink="">
      <xdr:nvSpPr>
        <xdr:cNvPr id="326" name="円/楕円 325"/>
        <xdr:cNvSpPr/>
      </xdr:nvSpPr>
      <xdr:spPr>
        <a:xfrm>
          <a:off x="13843000" y="712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42</xdr:row>
      <xdr:rowOff>7129</xdr:rowOff>
    </xdr:from>
    <xdr:ext cx="762000" cy="259045"/>
    <xdr:sp macro="" textlink="">
      <xdr:nvSpPr>
        <xdr:cNvPr id="327" name="テキスト ボックス 326"/>
        <xdr:cNvSpPr txBox="1"/>
      </xdr:nvSpPr>
      <xdr:spPr>
        <a:xfrm>
          <a:off x="13512800" y="720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18</xdr:col>
      <xdr:colOff>590550</xdr:colOff>
      <xdr:row>41</xdr:row>
      <xdr:rowOff>55626</xdr:rowOff>
    </xdr:from>
    <xdr:to>
      <xdr:col>19</xdr:col>
      <xdr:colOff>6350</xdr:colOff>
      <xdr:row>41</xdr:row>
      <xdr:rowOff>157226</xdr:rowOff>
    </xdr:to>
    <xdr:sp macro="" textlink="">
      <xdr:nvSpPr>
        <xdr:cNvPr id="328" name="円/楕円 327"/>
        <xdr:cNvSpPr/>
      </xdr:nvSpPr>
      <xdr:spPr>
        <a:xfrm>
          <a:off x="12954000" y="7085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41</xdr:row>
      <xdr:rowOff>142003</xdr:rowOff>
    </xdr:from>
    <xdr:ext cx="762000" cy="259045"/>
    <xdr:sp macro="" textlink="">
      <xdr:nvSpPr>
        <xdr:cNvPr id="329" name="テキスト ボックス 328"/>
        <xdr:cNvSpPr txBox="1"/>
      </xdr:nvSpPr>
      <xdr:spPr>
        <a:xfrm>
          <a:off x="12623800" y="7171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　類似団体平均と比較して公債費は低い水準を示している</a:t>
          </a:r>
          <a:endParaRPr lang="ja-JP" altLang="ja-JP" sz="1200">
            <a:effectLst/>
          </a:endParaRPr>
        </a:p>
        <a:p>
          <a:r>
            <a:rPr kumimoji="1" lang="ja-JP" altLang="ja-JP" sz="1050">
              <a:solidFill>
                <a:schemeClr val="dk1"/>
              </a:solidFill>
              <a:effectLst/>
              <a:latin typeface="+mn-lt"/>
              <a:ea typeface="+mn-ea"/>
              <a:cs typeface="+mn-cs"/>
            </a:rPr>
            <a:t>　これは、</a:t>
          </a:r>
          <a:r>
            <a:rPr kumimoji="1" lang="en-US" altLang="ja-JP" sz="1050">
              <a:solidFill>
                <a:schemeClr val="dk1"/>
              </a:solidFill>
              <a:effectLst/>
              <a:latin typeface="+mn-lt"/>
              <a:ea typeface="+mn-ea"/>
              <a:cs typeface="+mn-cs"/>
            </a:rPr>
            <a:t>26</a:t>
          </a:r>
          <a:r>
            <a:rPr kumimoji="1" lang="ja-JP" altLang="ja-JP" sz="1050">
              <a:solidFill>
                <a:schemeClr val="dk1"/>
              </a:solidFill>
              <a:effectLst/>
              <a:latin typeface="+mn-lt"/>
              <a:ea typeface="+mn-ea"/>
              <a:cs typeface="+mn-cs"/>
            </a:rPr>
            <a:t>年度に長寿の館事業に係る地方債の繰り上げ償還</a:t>
          </a:r>
          <a:r>
            <a:rPr kumimoji="1" lang="en-US" altLang="ja-JP" sz="1050">
              <a:solidFill>
                <a:schemeClr val="dk1"/>
              </a:solidFill>
              <a:effectLst/>
              <a:latin typeface="+mn-lt"/>
              <a:ea typeface="+mn-ea"/>
              <a:cs typeface="+mn-cs"/>
            </a:rPr>
            <a:t>(99</a:t>
          </a:r>
          <a:r>
            <a:rPr kumimoji="1" lang="ja-JP" altLang="ja-JP" sz="1050">
              <a:solidFill>
                <a:schemeClr val="dk1"/>
              </a:solidFill>
              <a:effectLst/>
              <a:latin typeface="+mn-lt"/>
              <a:ea typeface="+mn-ea"/>
              <a:cs typeface="+mn-cs"/>
            </a:rPr>
            <a:t>百万円</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を実施したこと等により元利償還金が減少</a:t>
          </a:r>
          <a:r>
            <a:rPr kumimoji="1" lang="en-US" altLang="ja-JP" sz="1050">
              <a:solidFill>
                <a:schemeClr val="dk1"/>
              </a:solidFill>
              <a:effectLst/>
              <a:latin typeface="+mn-lt"/>
              <a:ea typeface="+mn-ea"/>
              <a:cs typeface="+mn-cs"/>
            </a:rPr>
            <a:t>(70</a:t>
          </a:r>
          <a:r>
            <a:rPr kumimoji="1" lang="ja-JP" altLang="ja-JP" sz="1050">
              <a:solidFill>
                <a:schemeClr val="dk1"/>
              </a:solidFill>
              <a:effectLst/>
              <a:latin typeface="+mn-lt"/>
              <a:ea typeface="+mn-ea"/>
              <a:cs typeface="+mn-cs"/>
            </a:rPr>
            <a:t>百万円</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したことが大きく数値の改善に寄与したと考える。</a:t>
          </a:r>
          <a:endParaRPr lang="ja-JP" altLang="ja-JP" sz="1200">
            <a:effectLst/>
          </a:endParaRPr>
        </a:p>
        <a:p>
          <a:r>
            <a:rPr kumimoji="1" lang="ja-JP" altLang="ja-JP" sz="1050">
              <a:solidFill>
                <a:schemeClr val="dk1"/>
              </a:solidFill>
              <a:effectLst/>
              <a:latin typeface="+mn-lt"/>
              <a:ea typeface="+mn-ea"/>
              <a:cs typeface="+mn-cs"/>
            </a:rPr>
            <a:t>　併せて、一部事務組合への負担金のうち、公債費に充当した一般財源等額、いわゆる準元利償還金についても既発債の償還終了等により減額傾向にあるが、人口一人当たりの決算額が類似団体平均より高いことから今後も注視していく必要があると考える。</a:t>
          </a:r>
          <a:endParaRPr lang="ja-JP" altLang="ja-JP" sz="1200">
            <a:effectLst/>
          </a:endParaRPr>
        </a:p>
        <a:p>
          <a:r>
            <a:rPr kumimoji="1" lang="ja-JP" altLang="ja-JP" sz="1050">
              <a:solidFill>
                <a:schemeClr val="dk1"/>
              </a:solidFill>
              <a:effectLst/>
              <a:latin typeface="+mn-lt"/>
              <a:ea typeface="+mn-ea"/>
              <a:cs typeface="+mn-cs"/>
            </a:rPr>
            <a:t>　今後も地方債の抑制に努めるとともに、後年度の公債費負担の軽減を図るため、財政状況を踏まえながら繰上償還等実施し公債費の適正化に繋げていく。</a:t>
          </a:r>
          <a:endParaRPr lang="ja-JP" altLang="ja-JP" sz="1200">
            <a:effectLst/>
          </a:endParaRP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4" name="直線コネクタ 34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5" name="テキスト ボックス 34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6" name="直線コネクタ 34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7" name="テキスト ボックス 34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8" name="直線コネクタ 34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9" name="テキスト ボックス 34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0" name="直線コネクタ 34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1" name="テキスト ボックス 35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2" name="直線コネクタ 35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3" name="テキスト ボックス 35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1270</xdr:rowOff>
    </xdr:from>
    <xdr:to>
      <xdr:col>7</xdr:col>
      <xdr:colOff>15875</xdr:colOff>
      <xdr:row>80</xdr:row>
      <xdr:rowOff>123189</xdr:rowOff>
    </xdr:to>
    <xdr:cxnSp macro="">
      <xdr:nvCxnSpPr>
        <xdr:cNvPr id="356" name="直線コネクタ 355"/>
        <xdr:cNvCxnSpPr/>
      </xdr:nvCxnSpPr>
      <xdr:spPr>
        <a:xfrm flipV="1">
          <a:off x="4826000" y="12517120"/>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95266</xdr:rowOff>
    </xdr:from>
    <xdr:ext cx="762000" cy="259045"/>
    <xdr:sp macro="" textlink="">
      <xdr:nvSpPr>
        <xdr:cNvPr id="357" name="公債費最小値テキスト"/>
        <xdr:cNvSpPr txBox="1"/>
      </xdr:nvSpPr>
      <xdr:spPr>
        <a:xfrm>
          <a:off x="4914900" y="13811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a:t>
          </a:r>
          <a:endParaRPr kumimoji="1" lang="ja-JP" altLang="en-US" sz="1000" b="1">
            <a:latin typeface="ＭＳ Ｐゴシック"/>
          </a:endParaRPr>
        </a:p>
      </xdr:txBody>
    </xdr:sp>
    <xdr:clientData/>
  </xdr:oneCellAnchor>
  <xdr:twoCellAnchor>
    <xdr:from>
      <xdr:col>6</xdr:col>
      <xdr:colOff>612775</xdr:colOff>
      <xdr:row>80</xdr:row>
      <xdr:rowOff>123189</xdr:rowOff>
    </xdr:from>
    <xdr:to>
      <xdr:col>7</xdr:col>
      <xdr:colOff>104775</xdr:colOff>
      <xdr:row>80</xdr:row>
      <xdr:rowOff>123189</xdr:rowOff>
    </xdr:to>
    <xdr:cxnSp macro="">
      <xdr:nvCxnSpPr>
        <xdr:cNvPr id="358" name="直線コネクタ 357"/>
        <xdr:cNvCxnSpPr/>
      </xdr:nvCxnSpPr>
      <xdr:spPr>
        <a:xfrm>
          <a:off x="4737100" y="13839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87647</xdr:rowOff>
    </xdr:from>
    <xdr:ext cx="762000" cy="259045"/>
    <xdr:sp macro="" textlink="">
      <xdr:nvSpPr>
        <xdr:cNvPr id="359" name="公債費最大値テキスト"/>
        <xdr:cNvSpPr txBox="1"/>
      </xdr:nvSpPr>
      <xdr:spPr>
        <a:xfrm>
          <a:off x="4914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73</xdr:row>
      <xdr:rowOff>1270</xdr:rowOff>
    </xdr:from>
    <xdr:to>
      <xdr:col>7</xdr:col>
      <xdr:colOff>104775</xdr:colOff>
      <xdr:row>73</xdr:row>
      <xdr:rowOff>1270</xdr:rowOff>
    </xdr:to>
    <xdr:cxnSp macro="">
      <xdr:nvCxnSpPr>
        <xdr:cNvPr id="360" name="直線コネクタ 359"/>
        <xdr:cNvCxnSpPr/>
      </xdr:nvCxnSpPr>
      <xdr:spPr>
        <a:xfrm>
          <a:off x="4737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54610</xdr:rowOff>
    </xdr:from>
    <xdr:to>
      <xdr:col>7</xdr:col>
      <xdr:colOff>15875</xdr:colOff>
      <xdr:row>77</xdr:row>
      <xdr:rowOff>92711</xdr:rowOff>
    </xdr:to>
    <xdr:cxnSp macro="">
      <xdr:nvCxnSpPr>
        <xdr:cNvPr id="361" name="直線コネクタ 360"/>
        <xdr:cNvCxnSpPr/>
      </xdr:nvCxnSpPr>
      <xdr:spPr>
        <a:xfrm flipV="1">
          <a:off x="3987800" y="12913360"/>
          <a:ext cx="838200" cy="381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170197</xdr:rowOff>
    </xdr:from>
    <xdr:ext cx="762000" cy="259045"/>
    <xdr:sp macro="" textlink="">
      <xdr:nvSpPr>
        <xdr:cNvPr id="362" name="公債費平均値テキスト"/>
        <xdr:cNvSpPr txBox="1"/>
      </xdr:nvSpPr>
      <xdr:spPr>
        <a:xfrm>
          <a:off x="4914900" y="130289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26670</xdr:rowOff>
    </xdr:from>
    <xdr:to>
      <xdr:col>7</xdr:col>
      <xdr:colOff>66675</xdr:colOff>
      <xdr:row>76</xdr:row>
      <xdr:rowOff>128270</xdr:rowOff>
    </xdr:to>
    <xdr:sp macro="" textlink="">
      <xdr:nvSpPr>
        <xdr:cNvPr id="363" name="フローチャート : 判断 362"/>
        <xdr:cNvSpPr/>
      </xdr:nvSpPr>
      <xdr:spPr>
        <a:xfrm>
          <a:off x="47752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66039</xdr:rowOff>
    </xdr:from>
    <xdr:to>
      <xdr:col>5</xdr:col>
      <xdr:colOff>549275</xdr:colOff>
      <xdr:row>77</xdr:row>
      <xdr:rowOff>92711</xdr:rowOff>
    </xdr:to>
    <xdr:cxnSp macro="">
      <xdr:nvCxnSpPr>
        <xdr:cNvPr id="364" name="直線コネクタ 363"/>
        <xdr:cNvCxnSpPr/>
      </xdr:nvCxnSpPr>
      <xdr:spPr>
        <a:xfrm>
          <a:off x="3098800" y="13267689"/>
          <a:ext cx="8890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5" name="フローチャート : 判断 364"/>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43197</xdr:rowOff>
    </xdr:from>
    <xdr:ext cx="736600" cy="259045"/>
    <xdr:sp macro="" textlink="">
      <xdr:nvSpPr>
        <xdr:cNvPr id="366" name="テキスト ボックス 365"/>
        <xdr:cNvSpPr txBox="1"/>
      </xdr:nvSpPr>
      <xdr:spPr>
        <a:xfrm>
          <a:off x="3606800" y="12901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66039</xdr:rowOff>
    </xdr:from>
    <xdr:to>
      <xdr:col>4</xdr:col>
      <xdr:colOff>346075</xdr:colOff>
      <xdr:row>77</xdr:row>
      <xdr:rowOff>66039</xdr:rowOff>
    </xdr:to>
    <xdr:cxnSp macro="">
      <xdr:nvCxnSpPr>
        <xdr:cNvPr id="367" name="直線コネクタ 366"/>
        <xdr:cNvCxnSpPr/>
      </xdr:nvCxnSpPr>
      <xdr:spPr>
        <a:xfrm>
          <a:off x="2209800" y="132676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102870</xdr:rowOff>
    </xdr:from>
    <xdr:to>
      <xdr:col>4</xdr:col>
      <xdr:colOff>396875</xdr:colOff>
      <xdr:row>77</xdr:row>
      <xdr:rowOff>33020</xdr:rowOff>
    </xdr:to>
    <xdr:sp macro="" textlink="">
      <xdr:nvSpPr>
        <xdr:cNvPr id="368" name="フローチャート : 判断 367"/>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43197</xdr:rowOff>
    </xdr:from>
    <xdr:ext cx="762000" cy="259045"/>
    <xdr:sp macro="" textlink="">
      <xdr:nvSpPr>
        <xdr:cNvPr id="369" name="テキスト ボックス 368"/>
        <xdr:cNvSpPr txBox="1"/>
      </xdr:nvSpPr>
      <xdr:spPr>
        <a:xfrm>
          <a:off x="2717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66039</xdr:rowOff>
    </xdr:from>
    <xdr:to>
      <xdr:col>3</xdr:col>
      <xdr:colOff>142875</xdr:colOff>
      <xdr:row>77</xdr:row>
      <xdr:rowOff>92711</xdr:rowOff>
    </xdr:to>
    <xdr:cxnSp macro="">
      <xdr:nvCxnSpPr>
        <xdr:cNvPr id="370" name="直線コネクタ 369"/>
        <xdr:cNvCxnSpPr/>
      </xdr:nvCxnSpPr>
      <xdr:spPr>
        <a:xfrm flipV="1">
          <a:off x="1320800" y="13267689"/>
          <a:ext cx="8890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129539</xdr:rowOff>
    </xdr:from>
    <xdr:to>
      <xdr:col>3</xdr:col>
      <xdr:colOff>193675</xdr:colOff>
      <xdr:row>77</xdr:row>
      <xdr:rowOff>59689</xdr:rowOff>
    </xdr:to>
    <xdr:sp macro="" textlink="">
      <xdr:nvSpPr>
        <xdr:cNvPr id="371" name="フローチャート : 判断 370"/>
        <xdr:cNvSpPr/>
      </xdr:nvSpPr>
      <xdr:spPr>
        <a:xfrm>
          <a:off x="2159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69867</xdr:rowOff>
    </xdr:from>
    <xdr:ext cx="762000" cy="259045"/>
    <xdr:sp macro="" textlink="">
      <xdr:nvSpPr>
        <xdr:cNvPr id="372" name="テキスト ボックス 371"/>
        <xdr:cNvSpPr txBox="1"/>
      </xdr:nvSpPr>
      <xdr:spPr>
        <a:xfrm>
          <a:off x="1828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19050</xdr:rowOff>
    </xdr:from>
    <xdr:to>
      <xdr:col>1</xdr:col>
      <xdr:colOff>676275</xdr:colOff>
      <xdr:row>77</xdr:row>
      <xdr:rowOff>120650</xdr:rowOff>
    </xdr:to>
    <xdr:sp macro="" textlink="">
      <xdr:nvSpPr>
        <xdr:cNvPr id="373" name="フローチャート : 判断 372"/>
        <xdr:cNvSpPr/>
      </xdr:nvSpPr>
      <xdr:spPr>
        <a:xfrm>
          <a:off x="1270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130827</xdr:rowOff>
    </xdr:from>
    <xdr:ext cx="762000" cy="259045"/>
    <xdr:sp macro="" textlink="">
      <xdr:nvSpPr>
        <xdr:cNvPr id="374" name="テキスト ボックス 373"/>
        <xdr:cNvSpPr txBox="1"/>
      </xdr:nvSpPr>
      <xdr:spPr>
        <a:xfrm>
          <a:off x="939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75</xdr:row>
      <xdr:rowOff>3810</xdr:rowOff>
    </xdr:from>
    <xdr:to>
      <xdr:col>7</xdr:col>
      <xdr:colOff>66675</xdr:colOff>
      <xdr:row>75</xdr:row>
      <xdr:rowOff>105410</xdr:rowOff>
    </xdr:to>
    <xdr:sp macro="" textlink="">
      <xdr:nvSpPr>
        <xdr:cNvPr id="380" name="円/楕円 379"/>
        <xdr:cNvSpPr/>
      </xdr:nvSpPr>
      <xdr:spPr>
        <a:xfrm>
          <a:off x="47752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20337</xdr:rowOff>
    </xdr:from>
    <xdr:ext cx="762000" cy="259045"/>
    <xdr:sp macro="" textlink="">
      <xdr:nvSpPr>
        <xdr:cNvPr id="381" name="公債費該当値テキスト"/>
        <xdr:cNvSpPr txBox="1"/>
      </xdr:nvSpPr>
      <xdr:spPr>
        <a:xfrm>
          <a:off x="49149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41911</xdr:rowOff>
    </xdr:from>
    <xdr:to>
      <xdr:col>5</xdr:col>
      <xdr:colOff>600075</xdr:colOff>
      <xdr:row>77</xdr:row>
      <xdr:rowOff>143511</xdr:rowOff>
    </xdr:to>
    <xdr:sp macro="" textlink="">
      <xdr:nvSpPr>
        <xdr:cNvPr id="382" name="円/楕円 381"/>
        <xdr:cNvSpPr/>
      </xdr:nvSpPr>
      <xdr:spPr>
        <a:xfrm>
          <a:off x="3937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128288</xdr:rowOff>
    </xdr:from>
    <xdr:ext cx="736600" cy="259045"/>
    <xdr:sp macro="" textlink="">
      <xdr:nvSpPr>
        <xdr:cNvPr id="383" name="テキスト ボックス 382"/>
        <xdr:cNvSpPr txBox="1"/>
      </xdr:nvSpPr>
      <xdr:spPr>
        <a:xfrm>
          <a:off x="3606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15239</xdr:rowOff>
    </xdr:from>
    <xdr:to>
      <xdr:col>4</xdr:col>
      <xdr:colOff>396875</xdr:colOff>
      <xdr:row>77</xdr:row>
      <xdr:rowOff>116839</xdr:rowOff>
    </xdr:to>
    <xdr:sp macro="" textlink="">
      <xdr:nvSpPr>
        <xdr:cNvPr id="384" name="円/楕円 383"/>
        <xdr:cNvSpPr/>
      </xdr:nvSpPr>
      <xdr:spPr>
        <a:xfrm>
          <a:off x="3048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101616</xdr:rowOff>
    </xdr:from>
    <xdr:ext cx="762000" cy="259045"/>
    <xdr:sp macro="" textlink="">
      <xdr:nvSpPr>
        <xdr:cNvPr id="385" name="テキスト ボックス 384"/>
        <xdr:cNvSpPr txBox="1"/>
      </xdr:nvSpPr>
      <xdr:spPr>
        <a:xfrm>
          <a:off x="27178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15239</xdr:rowOff>
    </xdr:from>
    <xdr:to>
      <xdr:col>3</xdr:col>
      <xdr:colOff>193675</xdr:colOff>
      <xdr:row>77</xdr:row>
      <xdr:rowOff>116839</xdr:rowOff>
    </xdr:to>
    <xdr:sp macro="" textlink="">
      <xdr:nvSpPr>
        <xdr:cNvPr id="386" name="円/楕円 385"/>
        <xdr:cNvSpPr/>
      </xdr:nvSpPr>
      <xdr:spPr>
        <a:xfrm>
          <a:off x="2159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101616</xdr:rowOff>
    </xdr:from>
    <xdr:ext cx="762000" cy="259045"/>
    <xdr:sp macro="" textlink="">
      <xdr:nvSpPr>
        <xdr:cNvPr id="387" name="テキスト ボックス 386"/>
        <xdr:cNvSpPr txBox="1"/>
      </xdr:nvSpPr>
      <xdr:spPr>
        <a:xfrm>
          <a:off x="18288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88" name="円/楕円 387"/>
        <xdr:cNvSpPr/>
      </xdr:nvSpPr>
      <xdr:spPr>
        <a:xfrm>
          <a:off x="1270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128288</xdr:rowOff>
    </xdr:from>
    <xdr:ext cx="762000" cy="259045"/>
    <xdr:sp macro="" textlink="">
      <xdr:nvSpPr>
        <xdr:cNvPr id="389" name="テキスト ボックス 388"/>
        <xdr:cNvSpPr txBox="1"/>
      </xdr:nvSpPr>
      <xdr:spPr>
        <a:xfrm>
          <a:off x="939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類似団体平均と比較して公債費以外は高い位置を示している。</a:t>
          </a:r>
          <a:endParaRPr lang="ja-JP" altLang="ja-JP" sz="1400">
            <a:effectLst/>
          </a:endParaRPr>
        </a:p>
        <a:p>
          <a:r>
            <a:rPr kumimoji="1" lang="ja-JP" altLang="ja-JP" sz="1100">
              <a:solidFill>
                <a:schemeClr val="dk1"/>
              </a:solidFill>
              <a:effectLst/>
              <a:latin typeface="+mn-lt"/>
              <a:ea typeface="+mn-ea"/>
              <a:cs typeface="+mn-cs"/>
            </a:rPr>
            <a:t>　公債費以外では、物件費等においては経常収支比率が低い数値に抑えられているが、とりわけ補助費においては高い数値となっている。</a:t>
          </a:r>
          <a:endParaRPr lang="ja-JP" altLang="ja-JP" sz="1400">
            <a:effectLst/>
          </a:endParaRPr>
        </a:p>
        <a:p>
          <a:r>
            <a:rPr kumimoji="1" lang="ja-JP" altLang="ja-JP" sz="1100">
              <a:solidFill>
                <a:schemeClr val="dk1"/>
              </a:solidFill>
              <a:effectLst/>
              <a:latin typeface="+mn-lt"/>
              <a:ea typeface="+mn-ea"/>
              <a:cs typeface="+mn-cs"/>
            </a:rPr>
            <a:t>　これは、補助費等の欄でも述べたが、一部事務組合等に対する負担金が多くなっているからである。今後は、各市町村の現状に沿った負担金の見直し等を行うため構成市町村と連携を図り、負担金の適正化及び経常経費の低減等に努める必要が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156718</xdr:rowOff>
    </xdr:from>
    <xdr:to>
      <xdr:col>24</xdr:col>
      <xdr:colOff>31750</xdr:colOff>
      <xdr:row>78</xdr:row>
      <xdr:rowOff>156718</xdr:rowOff>
    </xdr:to>
    <xdr:cxnSp macro="">
      <xdr:nvCxnSpPr>
        <xdr:cNvPr id="415" name="直線コネクタ 414"/>
        <xdr:cNvCxnSpPr/>
      </xdr:nvCxnSpPr>
      <xdr:spPr>
        <a:xfrm flipV="1">
          <a:off x="16510000" y="12501118"/>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128795</xdr:rowOff>
    </xdr:from>
    <xdr:ext cx="762000" cy="259045"/>
    <xdr:sp macro="" textlink="">
      <xdr:nvSpPr>
        <xdr:cNvPr id="416" name="公債費以外最小値テキスト"/>
        <xdr:cNvSpPr txBox="1"/>
      </xdr:nvSpPr>
      <xdr:spPr>
        <a:xfrm>
          <a:off x="16598900" y="1350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23</xdr:col>
      <xdr:colOff>628650</xdr:colOff>
      <xdr:row>78</xdr:row>
      <xdr:rowOff>156718</xdr:rowOff>
    </xdr:from>
    <xdr:to>
      <xdr:col>24</xdr:col>
      <xdr:colOff>120650</xdr:colOff>
      <xdr:row>78</xdr:row>
      <xdr:rowOff>156718</xdr:rowOff>
    </xdr:to>
    <xdr:cxnSp macro="">
      <xdr:nvCxnSpPr>
        <xdr:cNvPr id="417" name="直線コネクタ 416"/>
        <xdr:cNvCxnSpPr/>
      </xdr:nvCxnSpPr>
      <xdr:spPr>
        <a:xfrm>
          <a:off x="16421100" y="13529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71645</xdr:rowOff>
    </xdr:from>
    <xdr:ext cx="762000" cy="259045"/>
    <xdr:sp macro="" textlink="">
      <xdr:nvSpPr>
        <xdr:cNvPr id="418" name="公債費以外最大値テキスト"/>
        <xdr:cNvSpPr txBox="1"/>
      </xdr:nvSpPr>
      <xdr:spPr>
        <a:xfrm>
          <a:off x="16598900" y="12244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36.3</a:t>
          </a:r>
          <a:endParaRPr kumimoji="1" lang="ja-JP" altLang="en-US" sz="1000" b="1">
            <a:latin typeface="ＭＳ Ｐゴシック"/>
          </a:endParaRPr>
        </a:p>
      </xdr:txBody>
    </xdr:sp>
    <xdr:clientData/>
  </xdr:oneCellAnchor>
  <xdr:twoCellAnchor>
    <xdr:from>
      <xdr:col>23</xdr:col>
      <xdr:colOff>628650</xdr:colOff>
      <xdr:row>72</xdr:row>
      <xdr:rowOff>156718</xdr:rowOff>
    </xdr:from>
    <xdr:to>
      <xdr:col>24</xdr:col>
      <xdr:colOff>120650</xdr:colOff>
      <xdr:row>72</xdr:row>
      <xdr:rowOff>156718</xdr:rowOff>
    </xdr:to>
    <xdr:cxnSp macro="">
      <xdr:nvCxnSpPr>
        <xdr:cNvPr id="419" name="直線コネクタ 418"/>
        <xdr:cNvCxnSpPr/>
      </xdr:nvCxnSpPr>
      <xdr:spPr>
        <a:xfrm>
          <a:off x="16421100" y="12501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81280</xdr:rowOff>
    </xdr:from>
    <xdr:to>
      <xdr:col>24</xdr:col>
      <xdr:colOff>31750</xdr:colOff>
      <xdr:row>79</xdr:row>
      <xdr:rowOff>156718</xdr:rowOff>
    </xdr:to>
    <xdr:cxnSp macro="">
      <xdr:nvCxnSpPr>
        <xdr:cNvPr id="420" name="直線コネクタ 419"/>
        <xdr:cNvCxnSpPr/>
      </xdr:nvCxnSpPr>
      <xdr:spPr>
        <a:xfrm flipV="1">
          <a:off x="15671800" y="13454380"/>
          <a:ext cx="838200" cy="2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60723</xdr:rowOff>
    </xdr:from>
    <xdr:ext cx="762000" cy="259045"/>
    <xdr:sp macro="" textlink="">
      <xdr:nvSpPr>
        <xdr:cNvPr id="421" name="公債費以外平均値テキスト"/>
        <xdr:cNvSpPr txBox="1"/>
      </xdr:nvSpPr>
      <xdr:spPr>
        <a:xfrm>
          <a:off x="16598900" y="12919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44196</xdr:rowOff>
    </xdr:from>
    <xdr:to>
      <xdr:col>24</xdr:col>
      <xdr:colOff>82550</xdr:colOff>
      <xdr:row>76</xdr:row>
      <xdr:rowOff>145796</xdr:rowOff>
    </xdr:to>
    <xdr:sp macro="" textlink="">
      <xdr:nvSpPr>
        <xdr:cNvPr id="422" name="フローチャート : 判断 421"/>
        <xdr:cNvSpPr/>
      </xdr:nvSpPr>
      <xdr:spPr>
        <a:xfrm>
          <a:off x="164592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90424</xdr:rowOff>
    </xdr:from>
    <xdr:to>
      <xdr:col>22</xdr:col>
      <xdr:colOff>565150</xdr:colOff>
      <xdr:row>79</xdr:row>
      <xdr:rowOff>156718</xdr:rowOff>
    </xdr:to>
    <xdr:cxnSp macro="">
      <xdr:nvCxnSpPr>
        <xdr:cNvPr id="423" name="直線コネクタ 422"/>
        <xdr:cNvCxnSpPr/>
      </xdr:nvCxnSpPr>
      <xdr:spPr>
        <a:xfrm>
          <a:off x="14782800" y="13634974"/>
          <a:ext cx="889000" cy="6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105918</xdr:rowOff>
    </xdr:from>
    <xdr:to>
      <xdr:col>22</xdr:col>
      <xdr:colOff>615950</xdr:colOff>
      <xdr:row>77</xdr:row>
      <xdr:rowOff>36068</xdr:rowOff>
    </xdr:to>
    <xdr:sp macro="" textlink="">
      <xdr:nvSpPr>
        <xdr:cNvPr id="424" name="フローチャート : 判断 423"/>
        <xdr:cNvSpPr/>
      </xdr:nvSpPr>
      <xdr:spPr>
        <a:xfrm>
          <a:off x="15621000" y="1313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46245</xdr:rowOff>
    </xdr:from>
    <xdr:ext cx="736600" cy="259045"/>
    <xdr:sp macro="" textlink="">
      <xdr:nvSpPr>
        <xdr:cNvPr id="425" name="テキスト ボックス 424"/>
        <xdr:cNvSpPr txBox="1"/>
      </xdr:nvSpPr>
      <xdr:spPr>
        <a:xfrm>
          <a:off x="15290800" y="129049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90424</xdr:rowOff>
    </xdr:from>
    <xdr:to>
      <xdr:col>21</xdr:col>
      <xdr:colOff>361950</xdr:colOff>
      <xdr:row>79</xdr:row>
      <xdr:rowOff>113285</xdr:rowOff>
    </xdr:to>
    <xdr:cxnSp macro="">
      <xdr:nvCxnSpPr>
        <xdr:cNvPr id="426" name="直線コネクタ 425"/>
        <xdr:cNvCxnSpPr/>
      </xdr:nvCxnSpPr>
      <xdr:spPr>
        <a:xfrm flipV="1">
          <a:off x="13893800" y="13634974"/>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21337</xdr:rowOff>
    </xdr:from>
    <xdr:to>
      <xdr:col>21</xdr:col>
      <xdr:colOff>412750</xdr:colOff>
      <xdr:row>76</xdr:row>
      <xdr:rowOff>122937</xdr:rowOff>
    </xdr:to>
    <xdr:sp macro="" textlink="">
      <xdr:nvSpPr>
        <xdr:cNvPr id="427" name="フローチャート : 判断 426"/>
        <xdr:cNvSpPr/>
      </xdr:nvSpPr>
      <xdr:spPr>
        <a:xfrm>
          <a:off x="14732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133113</xdr:rowOff>
    </xdr:from>
    <xdr:ext cx="762000" cy="259045"/>
    <xdr:sp macro="" textlink="">
      <xdr:nvSpPr>
        <xdr:cNvPr id="428" name="テキスト ボックス 427"/>
        <xdr:cNvSpPr txBox="1"/>
      </xdr:nvSpPr>
      <xdr:spPr>
        <a:xfrm>
          <a:off x="14401800" y="1282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99568</xdr:rowOff>
    </xdr:from>
    <xdr:to>
      <xdr:col>20</xdr:col>
      <xdr:colOff>158750</xdr:colOff>
      <xdr:row>79</xdr:row>
      <xdr:rowOff>113285</xdr:rowOff>
    </xdr:to>
    <xdr:cxnSp macro="">
      <xdr:nvCxnSpPr>
        <xdr:cNvPr id="429" name="直線コネクタ 428"/>
        <xdr:cNvCxnSpPr/>
      </xdr:nvCxnSpPr>
      <xdr:spPr>
        <a:xfrm>
          <a:off x="13004800" y="13644118"/>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xdr:rowOff>
    </xdr:from>
    <xdr:to>
      <xdr:col>20</xdr:col>
      <xdr:colOff>209550</xdr:colOff>
      <xdr:row>76</xdr:row>
      <xdr:rowOff>116078</xdr:rowOff>
    </xdr:to>
    <xdr:sp macro="" textlink="">
      <xdr:nvSpPr>
        <xdr:cNvPr id="430" name="フローチャート : 判断 429"/>
        <xdr:cNvSpPr/>
      </xdr:nvSpPr>
      <xdr:spPr>
        <a:xfrm>
          <a:off x="13843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126255</xdr:rowOff>
    </xdr:from>
    <xdr:ext cx="762000" cy="259045"/>
    <xdr:sp macro="" textlink="">
      <xdr:nvSpPr>
        <xdr:cNvPr id="431" name="テキスト ボックス 430"/>
        <xdr:cNvSpPr txBox="1"/>
      </xdr:nvSpPr>
      <xdr:spPr>
        <a:xfrm>
          <a:off x="13512800" y="12813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32765</xdr:rowOff>
    </xdr:from>
    <xdr:to>
      <xdr:col>19</xdr:col>
      <xdr:colOff>6350</xdr:colOff>
      <xdr:row>76</xdr:row>
      <xdr:rowOff>134365</xdr:rowOff>
    </xdr:to>
    <xdr:sp macro="" textlink="">
      <xdr:nvSpPr>
        <xdr:cNvPr id="432" name="フローチャート : 判断 431"/>
        <xdr:cNvSpPr/>
      </xdr:nvSpPr>
      <xdr:spPr>
        <a:xfrm>
          <a:off x="12954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144543</xdr:rowOff>
    </xdr:from>
    <xdr:ext cx="762000" cy="259045"/>
    <xdr:sp macro="" textlink="">
      <xdr:nvSpPr>
        <xdr:cNvPr id="433" name="テキスト ボックス 432"/>
        <xdr:cNvSpPr txBox="1"/>
      </xdr:nvSpPr>
      <xdr:spPr>
        <a:xfrm>
          <a:off x="12623800" y="1283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78</xdr:row>
      <xdr:rowOff>30480</xdr:rowOff>
    </xdr:from>
    <xdr:to>
      <xdr:col>24</xdr:col>
      <xdr:colOff>82550</xdr:colOff>
      <xdr:row>78</xdr:row>
      <xdr:rowOff>132080</xdr:rowOff>
    </xdr:to>
    <xdr:sp macro="" textlink="">
      <xdr:nvSpPr>
        <xdr:cNvPr id="439" name="円/楕円 438"/>
        <xdr:cNvSpPr/>
      </xdr:nvSpPr>
      <xdr:spPr>
        <a:xfrm>
          <a:off x="164592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110507</xdr:rowOff>
    </xdr:from>
    <xdr:ext cx="762000" cy="259045"/>
    <xdr:sp macro="" textlink="">
      <xdr:nvSpPr>
        <xdr:cNvPr id="440" name="公債費以外該当値テキスト"/>
        <xdr:cNvSpPr txBox="1"/>
      </xdr:nvSpPr>
      <xdr:spPr>
        <a:xfrm>
          <a:off x="16598900" y="13312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105918</xdr:rowOff>
    </xdr:from>
    <xdr:to>
      <xdr:col>22</xdr:col>
      <xdr:colOff>615950</xdr:colOff>
      <xdr:row>80</xdr:row>
      <xdr:rowOff>36068</xdr:rowOff>
    </xdr:to>
    <xdr:sp macro="" textlink="">
      <xdr:nvSpPr>
        <xdr:cNvPr id="441" name="円/楕円 440"/>
        <xdr:cNvSpPr/>
      </xdr:nvSpPr>
      <xdr:spPr>
        <a:xfrm>
          <a:off x="15621000" y="1365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20845</xdr:rowOff>
    </xdr:from>
    <xdr:ext cx="736600" cy="259045"/>
    <xdr:sp macro="" textlink="">
      <xdr:nvSpPr>
        <xdr:cNvPr id="442" name="テキスト ボックス 441"/>
        <xdr:cNvSpPr txBox="1"/>
      </xdr:nvSpPr>
      <xdr:spPr>
        <a:xfrm>
          <a:off x="15290800" y="13736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39624</xdr:rowOff>
    </xdr:from>
    <xdr:to>
      <xdr:col>21</xdr:col>
      <xdr:colOff>412750</xdr:colOff>
      <xdr:row>79</xdr:row>
      <xdr:rowOff>141224</xdr:rowOff>
    </xdr:to>
    <xdr:sp macro="" textlink="">
      <xdr:nvSpPr>
        <xdr:cNvPr id="443" name="円/楕円 442"/>
        <xdr:cNvSpPr/>
      </xdr:nvSpPr>
      <xdr:spPr>
        <a:xfrm>
          <a:off x="14732000" y="13584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126001</xdr:rowOff>
    </xdr:from>
    <xdr:ext cx="762000" cy="259045"/>
    <xdr:sp macro="" textlink="">
      <xdr:nvSpPr>
        <xdr:cNvPr id="444" name="テキスト ボックス 443"/>
        <xdr:cNvSpPr txBox="1"/>
      </xdr:nvSpPr>
      <xdr:spPr>
        <a:xfrm>
          <a:off x="14401800" y="13670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62485</xdr:rowOff>
    </xdr:from>
    <xdr:to>
      <xdr:col>20</xdr:col>
      <xdr:colOff>209550</xdr:colOff>
      <xdr:row>79</xdr:row>
      <xdr:rowOff>164085</xdr:rowOff>
    </xdr:to>
    <xdr:sp macro="" textlink="">
      <xdr:nvSpPr>
        <xdr:cNvPr id="445" name="円/楕円 444"/>
        <xdr:cNvSpPr/>
      </xdr:nvSpPr>
      <xdr:spPr>
        <a:xfrm>
          <a:off x="13843000" y="13607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148862</xdr:rowOff>
    </xdr:from>
    <xdr:ext cx="762000" cy="259045"/>
    <xdr:sp macro="" textlink="">
      <xdr:nvSpPr>
        <xdr:cNvPr id="446" name="テキスト ボックス 445"/>
        <xdr:cNvSpPr txBox="1"/>
      </xdr:nvSpPr>
      <xdr:spPr>
        <a:xfrm>
          <a:off x="13512800" y="13693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48768</xdr:rowOff>
    </xdr:from>
    <xdr:to>
      <xdr:col>19</xdr:col>
      <xdr:colOff>6350</xdr:colOff>
      <xdr:row>79</xdr:row>
      <xdr:rowOff>150368</xdr:rowOff>
    </xdr:to>
    <xdr:sp macro="" textlink="">
      <xdr:nvSpPr>
        <xdr:cNvPr id="447" name="円/楕円 446"/>
        <xdr:cNvSpPr/>
      </xdr:nvSpPr>
      <xdr:spPr>
        <a:xfrm>
          <a:off x="12954000" y="13593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135145</xdr:rowOff>
    </xdr:from>
    <xdr:ext cx="762000" cy="259045"/>
    <xdr:sp macro="" textlink="">
      <xdr:nvSpPr>
        <xdr:cNvPr id="448" name="テキスト ボックス 447"/>
        <xdr:cNvSpPr txBox="1"/>
      </xdr:nvSpPr>
      <xdr:spPr>
        <a:xfrm>
          <a:off x="12623800" y="13679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京都府笠置町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79375</xdr:rowOff>
    </xdr:from>
    <xdr:to>
      <xdr:col>5</xdr:col>
      <xdr:colOff>733425</xdr:colOff>
      <xdr:row>20</xdr:row>
      <xdr:rowOff>79375</xdr:rowOff>
    </xdr:to>
    <xdr:cxnSp macro="">
      <xdr:nvCxnSpPr>
        <xdr:cNvPr id="31" name="直線コネクタ 30"/>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2" name="テキスト ボックス 31"/>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3" name="直線コネクタ 32"/>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4" name="テキスト ボックス 33"/>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5" name="直線コネクタ 34"/>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6" name="テキスト ボックス 35"/>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7" name="直線コネクタ 36"/>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8" name="テキスト ボックス 37"/>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39" name="直線コネクタ 38"/>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0" name="テキスト ボックス 39"/>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1" name="直線コネクタ 40"/>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2" name="テキスト ボックス 41"/>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3"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157141</xdr:rowOff>
    </xdr:from>
    <xdr:to>
      <xdr:col>4</xdr:col>
      <xdr:colOff>1117600</xdr:colOff>
      <xdr:row>19</xdr:row>
      <xdr:rowOff>61963</xdr:rowOff>
    </xdr:to>
    <xdr:cxnSp macro="">
      <xdr:nvCxnSpPr>
        <xdr:cNvPr id="44" name="直線コネクタ 43"/>
        <xdr:cNvCxnSpPr/>
      </xdr:nvCxnSpPr>
      <xdr:spPr bwMode="auto">
        <a:xfrm flipV="1">
          <a:off x="5651500" y="1919266"/>
          <a:ext cx="0" cy="14478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34040</xdr:rowOff>
    </xdr:from>
    <xdr:ext cx="762000" cy="259045"/>
    <xdr:sp macro="" textlink="">
      <xdr:nvSpPr>
        <xdr:cNvPr id="45" name="人口1人当たり決算額の推移最小値テキスト130"/>
        <xdr:cNvSpPr txBox="1"/>
      </xdr:nvSpPr>
      <xdr:spPr>
        <a:xfrm>
          <a:off x="5740400" y="3339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99,140</a:t>
          </a:r>
          <a:endParaRPr kumimoji="1" lang="ja-JP" altLang="en-US" sz="1000" b="1">
            <a:latin typeface="ＭＳ Ｐゴシック"/>
          </a:endParaRPr>
        </a:p>
      </xdr:txBody>
    </xdr:sp>
    <xdr:clientData/>
  </xdr:oneCellAnchor>
  <xdr:twoCellAnchor>
    <xdr:from>
      <xdr:col>4</xdr:col>
      <xdr:colOff>1028700</xdr:colOff>
      <xdr:row>19</xdr:row>
      <xdr:rowOff>61963</xdr:rowOff>
    </xdr:from>
    <xdr:to>
      <xdr:col>5</xdr:col>
      <xdr:colOff>73025</xdr:colOff>
      <xdr:row>19</xdr:row>
      <xdr:rowOff>61963</xdr:rowOff>
    </xdr:to>
    <xdr:cxnSp macro="">
      <xdr:nvCxnSpPr>
        <xdr:cNvPr id="46" name="直線コネクタ 45"/>
        <xdr:cNvCxnSpPr/>
      </xdr:nvCxnSpPr>
      <xdr:spPr bwMode="auto">
        <a:xfrm>
          <a:off x="5562600" y="3367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72068</xdr:rowOff>
    </xdr:from>
    <xdr:ext cx="762000" cy="259045"/>
    <xdr:sp macro="" textlink="">
      <xdr:nvSpPr>
        <xdr:cNvPr id="47" name="人口1人当たり決算額の推移最大値テキスト130"/>
        <xdr:cNvSpPr txBox="1"/>
      </xdr:nvSpPr>
      <xdr:spPr>
        <a:xfrm>
          <a:off x="5740400" y="1662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859,178</a:t>
          </a:r>
          <a:endParaRPr kumimoji="1" lang="ja-JP" altLang="en-US" sz="1000" b="1">
            <a:latin typeface="ＭＳ Ｐゴシック"/>
          </a:endParaRPr>
        </a:p>
      </xdr:txBody>
    </xdr:sp>
    <xdr:clientData/>
  </xdr:oneCellAnchor>
  <xdr:twoCellAnchor>
    <xdr:from>
      <xdr:col>4</xdr:col>
      <xdr:colOff>1028700</xdr:colOff>
      <xdr:row>10</xdr:row>
      <xdr:rowOff>157141</xdr:rowOff>
    </xdr:from>
    <xdr:to>
      <xdr:col>5</xdr:col>
      <xdr:colOff>73025</xdr:colOff>
      <xdr:row>10</xdr:row>
      <xdr:rowOff>157141</xdr:rowOff>
    </xdr:to>
    <xdr:cxnSp macro="">
      <xdr:nvCxnSpPr>
        <xdr:cNvPr id="48" name="直線コネクタ 47"/>
        <xdr:cNvCxnSpPr/>
      </xdr:nvCxnSpPr>
      <xdr:spPr bwMode="auto">
        <a:xfrm>
          <a:off x="5562600" y="191926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36678</xdr:rowOff>
    </xdr:from>
    <xdr:to>
      <xdr:col>4</xdr:col>
      <xdr:colOff>1117600</xdr:colOff>
      <xdr:row>17</xdr:row>
      <xdr:rowOff>54227</xdr:rowOff>
    </xdr:to>
    <xdr:cxnSp macro="">
      <xdr:nvCxnSpPr>
        <xdr:cNvPr id="49" name="直線コネクタ 48"/>
        <xdr:cNvCxnSpPr/>
      </xdr:nvCxnSpPr>
      <xdr:spPr bwMode="auto">
        <a:xfrm flipV="1">
          <a:off x="5003800" y="2998953"/>
          <a:ext cx="647700" cy="175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54070</xdr:rowOff>
    </xdr:from>
    <xdr:ext cx="762000" cy="259045"/>
    <xdr:sp macro="" textlink="">
      <xdr:nvSpPr>
        <xdr:cNvPr id="50" name="人口1人当たり決算額の推移平均値テキスト130"/>
        <xdr:cNvSpPr txBox="1"/>
      </xdr:nvSpPr>
      <xdr:spPr>
        <a:xfrm>
          <a:off x="5740400" y="301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241,959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81993</xdr:rowOff>
    </xdr:from>
    <xdr:to>
      <xdr:col>5</xdr:col>
      <xdr:colOff>34925</xdr:colOff>
      <xdr:row>18</xdr:row>
      <xdr:rowOff>12143</xdr:rowOff>
    </xdr:to>
    <xdr:sp macro="" textlink="">
      <xdr:nvSpPr>
        <xdr:cNvPr id="51" name="フローチャート : 判断 50"/>
        <xdr:cNvSpPr/>
      </xdr:nvSpPr>
      <xdr:spPr bwMode="auto">
        <a:xfrm>
          <a:off x="5600700" y="30442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54227</xdr:rowOff>
    </xdr:from>
    <xdr:to>
      <xdr:col>4</xdr:col>
      <xdr:colOff>469900</xdr:colOff>
      <xdr:row>17</xdr:row>
      <xdr:rowOff>91965</xdr:rowOff>
    </xdr:to>
    <xdr:cxnSp macro="">
      <xdr:nvCxnSpPr>
        <xdr:cNvPr id="52" name="直線コネクタ 51"/>
        <xdr:cNvCxnSpPr/>
      </xdr:nvCxnSpPr>
      <xdr:spPr bwMode="auto">
        <a:xfrm flipV="1">
          <a:off x="4305300" y="3016502"/>
          <a:ext cx="698500" cy="377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81227</xdr:rowOff>
    </xdr:from>
    <xdr:to>
      <xdr:col>4</xdr:col>
      <xdr:colOff>520700</xdr:colOff>
      <xdr:row>18</xdr:row>
      <xdr:rowOff>11377</xdr:rowOff>
    </xdr:to>
    <xdr:sp macro="" textlink="">
      <xdr:nvSpPr>
        <xdr:cNvPr id="53" name="フローチャート : 判断 52"/>
        <xdr:cNvSpPr/>
      </xdr:nvSpPr>
      <xdr:spPr bwMode="auto">
        <a:xfrm>
          <a:off x="4953000" y="30435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167604</xdr:rowOff>
    </xdr:from>
    <xdr:ext cx="736600" cy="259045"/>
    <xdr:sp macro="" textlink="">
      <xdr:nvSpPr>
        <xdr:cNvPr id="54" name="テキスト ボックス 53"/>
        <xdr:cNvSpPr txBox="1"/>
      </xdr:nvSpPr>
      <xdr:spPr>
        <a:xfrm>
          <a:off x="4622800" y="3129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91965</xdr:rowOff>
    </xdr:from>
    <xdr:to>
      <xdr:col>3</xdr:col>
      <xdr:colOff>904875</xdr:colOff>
      <xdr:row>17</xdr:row>
      <xdr:rowOff>94823</xdr:rowOff>
    </xdr:to>
    <xdr:cxnSp macro="">
      <xdr:nvCxnSpPr>
        <xdr:cNvPr id="55" name="直線コネクタ 54"/>
        <xdr:cNvCxnSpPr/>
      </xdr:nvCxnSpPr>
      <xdr:spPr bwMode="auto">
        <a:xfrm flipV="1">
          <a:off x="3606800" y="3054240"/>
          <a:ext cx="698500" cy="28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99304</xdr:rowOff>
    </xdr:from>
    <xdr:to>
      <xdr:col>3</xdr:col>
      <xdr:colOff>955675</xdr:colOff>
      <xdr:row>18</xdr:row>
      <xdr:rowOff>29454</xdr:rowOff>
    </xdr:to>
    <xdr:sp macro="" textlink="">
      <xdr:nvSpPr>
        <xdr:cNvPr id="56" name="フローチャート : 判断 55"/>
        <xdr:cNvSpPr/>
      </xdr:nvSpPr>
      <xdr:spPr bwMode="auto">
        <a:xfrm>
          <a:off x="4254500" y="306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14231</xdr:rowOff>
    </xdr:from>
    <xdr:ext cx="762000" cy="259045"/>
    <xdr:sp macro="" textlink="">
      <xdr:nvSpPr>
        <xdr:cNvPr id="57" name="テキスト ボックス 56"/>
        <xdr:cNvSpPr txBox="1"/>
      </xdr:nvSpPr>
      <xdr:spPr>
        <a:xfrm>
          <a:off x="3924300" y="3147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94823</xdr:rowOff>
    </xdr:from>
    <xdr:to>
      <xdr:col>3</xdr:col>
      <xdr:colOff>206375</xdr:colOff>
      <xdr:row>17</xdr:row>
      <xdr:rowOff>96844</xdr:rowOff>
    </xdr:to>
    <xdr:cxnSp macro="">
      <xdr:nvCxnSpPr>
        <xdr:cNvPr id="58" name="直線コネクタ 57"/>
        <xdr:cNvCxnSpPr/>
      </xdr:nvCxnSpPr>
      <xdr:spPr bwMode="auto">
        <a:xfrm flipV="1">
          <a:off x="2908300" y="3057098"/>
          <a:ext cx="698500" cy="20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102245</xdr:rowOff>
    </xdr:from>
    <xdr:to>
      <xdr:col>3</xdr:col>
      <xdr:colOff>257175</xdr:colOff>
      <xdr:row>18</xdr:row>
      <xdr:rowOff>32395</xdr:rowOff>
    </xdr:to>
    <xdr:sp macro="" textlink="">
      <xdr:nvSpPr>
        <xdr:cNvPr id="59" name="フローチャート : 判断 58"/>
        <xdr:cNvSpPr/>
      </xdr:nvSpPr>
      <xdr:spPr bwMode="auto">
        <a:xfrm>
          <a:off x="3556000" y="30645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17172</xdr:rowOff>
    </xdr:from>
    <xdr:ext cx="762000" cy="259045"/>
    <xdr:sp macro="" textlink="">
      <xdr:nvSpPr>
        <xdr:cNvPr id="60" name="テキスト ボックス 59"/>
        <xdr:cNvSpPr txBox="1"/>
      </xdr:nvSpPr>
      <xdr:spPr>
        <a:xfrm>
          <a:off x="3225800" y="315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102624</xdr:rowOff>
    </xdr:from>
    <xdr:to>
      <xdr:col>2</xdr:col>
      <xdr:colOff>692150</xdr:colOff>
      <xdr:row>18</xdr:row>
      <xdr:rowOff>32774</xdr:rowOff>
    </xdr:to>
    <xdr:sp macro="" textlink="">
      <xdr:nvSpPr>
        <xdr:cNvPr id="61" name="フローチャート : 判断 60"/>
        <xdr:cNvSpPr/>
      </xdr:nvSpPr>
      <xdr:spPr bwMode="auto">
        <a:xfrm>
          <a:off x="2857500" y="30648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17551</xdr:rowOff>
    </xdr:from>
    <xdr:ext cx="762000" cy="259045"/>
    <xdr:sp macro="" textlink="">
      <xdr:nvSpPr>
        <xdr:cNvPr id="62" name="テキスト ボックス 61"/>
        <xdr:cNvSpPr txBox="1"/>
      </xdr:nvSpPr>
      <xdr:spPr>
        <a:xfrm>
          <a:off x="2527300" y="3151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3" name="テキスト ボックス 62"/>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4" name="テキスト ボックス 63"/>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5" name="テキスト ボックス 64"/>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6" name="テキスト ボックス 65"/>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7" name="テキスト ボックス 66"/>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16</xdr:row>
      <xdr:rowOff>157328</xdr:rowOff>
    </xdr:from>
    <xdr:to>
      <xdr:col>5</xdr:col>
      <xdr:colOff>34925</xdr:colOff>
      <xdr:row>17</xdr:row>
      <xdr:rowOff>87478</xdr:rowOff>
    </xdr:to>
    <xdr:sp macro="" textlink="">
      <xdr:nvSpPr>
        <xdr:cNvPr id="68" name="円/楕円 67"/>
        <xdr:cNvSpPr/>
      </xdr:nvSpPr>
      <xdr:spPr bwMode="auto">
        <a:xfrm>
          <a:off x="5600700" y="29481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2405</xdr:rowOff>
    </xdr:from>
    <xdr:ext cx="762000" cy="259045"/>
    <xdr:sp macro="" textlink="">
      <xdr:nvSpPr>
        <xdr:cNvPr id="69" name="人口1人当たり決算額の推移該当値テキスト130"/>
        <xdr:cNvSpPr txBox="1"/>
      </xdr:nvSpPr>
      <xdr:spPr>
        <a:xfrm>
          <a:off x="5740400" y="279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292,413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3427</xdr:rowOff>
    </xdr:from>
    <xdr:to>
      <xdr:col>4</xdr:col>
      <xdr:colOff>520700</xdr:colOff>
      <xdr:row>17</xdr:row>
      <xdr:rowOff>105027</xdr:rowOff>
    </xdr:to>
    <xdr:sp macro="" textlink="">
      <xdr:nvSpPr>
        <xdr:cNvPr id="70" name="円/楕円 69"/>
        <xdr:cNvSpPr/>
      </xdr:nvSpPr>
      <xdr:spPr bwMode="auto">
        <a:xfrm>
          <a:off x="4953000" y="29657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115204</xdr:rowOff>
    </xdr:from>
    <xdr:ext cx="736600" cy="259045"/>
    <xdr:sp macro="" textlink="">
      <xdr:nvSpPr>
        <xdr:cNvPr id="71" name="テキスト ボックス 70"/>
        <xdr:cNvSpPr txBox="1"/>
      </xdr:nvSpPr>
      <xdr:spPr>
        <a:xfrm>
          <a:off x="4622800" y="27345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283,201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41165</xdr:rowOff>
    </xdr:from>
    <xdr:to>
      <xdr:col>3</xdr:col>
      <xdr:colOff>955675</xdr:colOff>
      <xdr:row>17</xdr:row>
      <xdr:rowOff>142765</xdr:rowOff>
    </xdr:to>
    <xdr:sp macro="" textlink="">
      <xdr:nvSpPr>
        <xdr:cNvPr id="72" name="円/楕円 71"/>
        <xdr:cNvSpPr/>
      </xdr:nvSpPr>
      <xdr:spPr bwMode="auto">
        <a:xfrm>
          <a:off x="4254500" y="3003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152942</xdr:rowOff>
    </xdr:from>
    <xdr:ext cx="762000" cy="259045"/>
    <xdr:sp macro="" textlink="">
      <xdr:nvSpPr>
        <xdr:cNvPr id="73" name="テキスト ボックス 72"/>
        <xdr:cNvSpPr txBox="1"/>
      </xdr:nvSpPr>
      <xdr:spPr>
        <a:xfrm>
          <a:off x="3924300" y="27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263,391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44023</xdr:rowOff>
    </xdr:from>
    <xdr:to>
      <xdr:col>3</xdr:col>
      <xdr:colOff>257175</xdr:colOff>
      <xdr:row>17</xdr:row>
      <xdr:rowOff>145623</xdr:rowOff>
    </xdr:to>
    <xdr:sp macro="" textlink="">
      <xdr:nvSpPr>
        <xdr:cNvPr id="74" name="円/楕円 73"/>
        <xdr:cNvSpPr/>
      </xdr:nvSpPr>
      <xdr:spPr bwMode="auto">
        <a:xfrm>
          <a:off x="3556000" y="30062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155800</xdr:rowOff>
    </xdr:from>
    <xdr:ext cx="762000" cy="259045"/>
    <xdr:sp macro="" textlink="">
      <xdr:nvSpPr>
        <xdr:cNvPr id="75" name="テキスト ボックス 74"/>
        <xdr:cNvSpPr txBox="1"/>
      </xdr:nvSpPr>
      <xdr:spPr>
        <a:xfrm>
          <a:off x="3225800" y="2775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261,891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46044</xdr:rowOff>
    </xdr:from>
    <xdr:to>
      <xdr:col>2</xdr:col>
      <xdr:colOff>692150</xdr:colOff>
      <xdr:row>17</xdr:row>
      <xdr:rowOff>147644</xdr:rowOff>
    </xdr:to>
    <xdr:sp macro="" textlink="">
      <xdr:nvSpPr>
        <xdr:cNvPr id="76" name="円/楕円 75"/>
        <xdr:cNvSpPr/>
      </xdr:nvSpPr>
      <xdr:spPr bwMode="auto">
        <a:xfrm>
          <a:off x="2857500" y="30083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157821</xdr:rowOff>
    </xdr:from>
    <xdr:ext cx="762000" cy="259045"/>
    <xdr:sp macro="" textlink="">
      <xdr:nvSpPr>
        <xdr:cNvPr id="77" name="テキスト ボックス 76"/>
        <xdr:cNvSpPr txBox="1"/>
      </xdr:nvSpPr>
      <xdr:spPr>
        <a:xfrm>
          <a:off x="2527300" y="2777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260,830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8" name="正方形/長方形 77"/>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9" name="角丸四角形 78"/>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0" name="正方形/長方形 79"/>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1" name="正方形/長方形 80"/>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2" name="正方形/長方形 81"/>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3" name="直線コネクタ 82"/>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4" name="直線コネクタ 83"/>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5" name="直線コネクタ 84"/>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6" name="直線コネクタ 85"/>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7" name="直線コネクタ 86"/>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8" name="円/楕円 87"/>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9" name="フローチャート : 判断 88"/>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0" name="正方形/長方形 89"/>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1" name="テキスト ボックス 90"/>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2" name="直線コネクタ 91"/>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3" name="直線コネクタ 92"/>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12723</xdr:rowOff>
    </xdr:from>
    <xdr:to>
      <xdr:col>4</xdr:col>
      <xdr:colOff>1117600</xdr:colOff>
      <xdr:row>37</xdr:row>
      <xdr:rowOff>151378</xdr:rowOff>
    </xdr:to>
    <xdr:cxnSp macro="">
      <xdr:nvCxnSpPr>
        <xdr:cNvPr id="103" name="直線コネクタ 102"/>
        <xdr:cNvCxnSpPr/>
      </xdr:nvCxnSpPr>
      <xdr:spPr bwMode="auto">
        <a:xfrm flipV="1">
          <a:off x="5651500" y="6280173"/>
          <a:ext cx="0" cy="9959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123455</xdr:rowOff>
    </xdr:from>
    <xdr:ext cx="762000" cy="259045"/>
    <xdr:sp macro="" textlink="">
      <xdr:nvSpPr>
        <xdr:cNvPr id="104" name="人口1人当たり決算額の推移最小値テキスト445"/>
        <xdr:cNvSpPr txBox="1"/>
      </xdr:nvSpPr>
      <xdr:spPr>
        <a:xfrm>
          <a:off x="5740400" y="7248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-55,332</a:t>
          </a:r>
          <a:endParaRPr kumimoji="1" lang="ja-JP" altLang="en-US" sz="1000" b="1">
            <a:latin typeface="ＭＳ Ｐゴシック"/>
          </a:endParaRPr>
        </a:p>
      </xdr:txBody>
    </xdr:sp>
    <xdr:clientData/>
  </xdr:oneCellAnchor>
  <xdr:twoCellAnchor>
    <xdr:from>
      <xdr:col>4</xdr:col>
      <xdr:colOff>1028700</xdr:colOff>
      <xdr:row>37</xdr:row>
      <xdr:rowOff>151378</xdr:rowOff>
    </xdr:from>
    <xdr:to>
      <xdr:col>5</xdr:col>
      <xdr:colOff>73025</xdr:colOff>
      <xdr:row>37</xdr:row>
      <xdr:rowOff>151378</xdr:rowOff>
    </xdr:to>
    <xdr:cxnSp macro="">
      <xdr:nvCxnSpPr>
        <xdr:cNvPr id="105" name="直線コネクタ 104"/>
        <xdr:cNvCxnSpPr/>
      </xdr:nvCxnSpPr>
      <xdr:spPr bwMode="auto">
        <a:xfrm>
          <a:off x="5562600" y="72760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99100</xdr:rowOff>
    </xdr:from>
    <xdr:ext cx="762000" cy="259045"/>
    <xdr:sp macro="" textlink="">
      <xdr:nvSpPr>
        <xdr:cNvPr id="106" name="人口1人当たり決算額の推移最大値テキスト445"/>
        <xdr:cNvSpPr txBox="1"/>
      </xdr:nvSpPr>
      <xdr:spPr>
        <a:xfrm>
          <a:off x="5740400" y="602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162,495</a:t>
          </a:r>
          <a:endParaRPr kumimoji="1" lang="ja-JP" altLang="en-US" sz="1000" b="1">
            <a:latin typeface="ＭＳ Ｐゴシック"/>
          </a:endParaRPr>
        </a:p>
      </xdr:txBody>
    </xdr:sp>
    <xdr:clientData/>
  </xdr:oneCellAnchor>
  <xdr:twoCellAnchor>
    <xdr:from>
      <xdr:col>4</xdr:col>
      <xdr:colOff>1028700</xdr:colOff>
      <xdr:row>34</xdr:row>
      <xdr:rowOff>12723</xdr:rowOff>
    </xdr:from>
    <xdr:to>
      <xdr:col>5</xdr:col>
      <xdr:colOff>73025</xdr:colOff>
      <xdr:row>34</xdr:row>
      <xdr:rowOff>12723</xdr:rowOff>
    </xdr:to>
    <xdr:cxnSp macro="">
      <xdr:nvCxnSpPr>
        <xdr:cNvPr id="107" name="直線コネクタ 106"/>
        <xdr:cNvCxnSpPr/>
      </xdr:nvCxnSpPr>
      <xdr:spPr bwMode="auto">
        <a:xfrm>
          <a:off x="5562600" y="62801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184795</xdr:rowOff>
    </xdr:from>
    <xdr:to>
      <xdr:col>4</xdr:col>
      <xdr:colOff>1117600</xdr:colOff>
      <xdr:row>36</xdr:row>
      <xdr:rowOff>36095</xdr:rowOff>
    </xdr:to>
    <xdr:cxnSp macro="">
      <xdr:nvCxnSpPr>
        <xdr:cNvPr id="108" name="直線コネクタ 107"/>
        <xdr:cNvCxnSpPr/>
      </xdr:nvCxnSpPr>
      <xdr:spPr bwMode="auto">
        <a:xfrm>
          <a:off x="5003800" y="6795145"/>
          <a:ext cx="647700" cy="1942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51314</xdr:rowOff>
    </xdr:from>
    <xdr:ext cx="762000" cy="259045"/>
    <xdr:sp macro="" textlink="">
      <xdr:nvSpPr>
        <xdr:cNvPr id="109" name="人口1人当たり決算額の推移平均値テキスト445"/>
        <xdr:cNvSpPr txBox="1"/>
      </xdr:nvSpPr>
      <xdr:spPr>
        <a:xfrm>
          <a:off x="5740400" y="66616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34,058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206237</xdr:rowOff>
    </xdr:from>
    <xdr:to>
      <xdr:col>5</xdr:col>
      <xdr:colOff>34925</xdr:colOff>
      <xdr:row>35</xdr:row>
      <xdr:rowOff>307837</xdr:rowOff>
    </xdr:to>
    <xdr:sp macro="" textlink="">
      <xdr:nvSpPr>
        <xdr:cNvPr id="110" name="フローチャート : 判断 109"/>
        <xdr:cNvSpPr/>
      </xdr:nvSpPr>
      <xdr:spPr bwMode="auto">
        <a:xfrm>
          <a:off x="5600700" y="68165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147007</xdr:rowOff>
    </xdr:from>
    <xdr:to>
      <xdr:col>4</xdr:col>
      <xdr:colOff>469900</xdr:colOff>
      <xdr:row>35</xdr:row>
      <xdr:rowOff>184795</xdr:rowOff>
    </xdr:to>
    <xdr:cxnSp macro="">
      <xdr:nvCxnSpPr>
        <xdr:cNvPr id="111" name="直線コネクタ 110"/>
        <xdr:cNvCxnSpPr/>
      </xdr:nvCxnSpPr>
      <xdr:spPr bwMode="auto">
        <a:xfrm>
          <a:off x="4305300" y="6757357"/>
          <a:ext cx="698500" cy="377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181109</xdr:rowOff>
    </xdr:from>
    <xdr:to>
      <xdr:col>4</xdr:col>
      <xdr:colOff>520700</xdr:colOff>
      <xdr:row>35</xdr:row>
      <xdr:rowOff>282709</xdr:rowOff>
    </xdr:to>
    <xdr:sp macro="" textlink="">
      <xdr:nvSpPr>
        <xdr:cNvPr id="112" name="フローチャート : 判断 111"/>
        <xdr:cNvSpPr/>
      </xdr:nvSpPr>
      <xdr:spPr bwMode="auto">
        <a:xfrm>
          <a:off x="49530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267486</xdr:rowOff>
    </xdr:from>
    <xdr:ext cx="736600" cy="259045"/>
    <xdr:sp macro="" textlink="">
      <xdr:nvSpPr>
        <xdr:cNvPr id="113" name="テキスト ボックス 112"/>
        <xdr:cNvSpPr txBox="1"/>
      </xdr:nvSpPr>
      <xdr:spPr>
        <a:xfrm>
          <a:off x="4622800" y="68778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107898</xdr:rowOff>
    </xdr:from>
    <xdr:to>
      <xdr:col>3</xdr:col>
      <xdr:colOff>904875</xdr:colOff>
      <xdr:row>35</xdr:row>
      <xdr:rowOff>147007</xdr:rowOff>
    </xdr:to>
    <xdr:cxnSp macro="">
      <xdr:nvCxnSpPr>
        <xdr:cNvPr id="114" name="直線コネクタ 113"/>
        <xdr:cNvCxnSpPr/>
      </xdr:nvCxnSpPr>
      <xdr:spPr bwMode="auto">
        <a:xfrm>
          <a:off x="3606800" y="6718248"/>
          <a:ext cx="698500" cy="391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157147</xdr:rowOff>
    </xdr:from>
    <xdr:to>
      <xdr:col>3</xdr:col>
      <xdr:colOff>955675</xdr:colOff>
      <xdr:row>35</xdr:row>
      <xdr:rowOff>258747</xdr:rowOff>
    </xdr:to>
    <xdr:sp macro="" textlink="">
      <xdr:nvSpPr>
        <xdr:cNvPr id="115" name="フローチャート : 判断 114"/>
        <xdr:cNvSpPr/>
      </xdr:nvSpPr>
      <xdr:spPr bwMode="auto">
        <a:xfrm>
          <a:off x="42545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243524</xdr:rowOff>
    </xdr:from>
    <xdr:ext cx="762000" cy="259045"/>
    <xdr:sp macro="" textlink="">
      <xdr:nvSpPr>
        <xdr:cNvPr id="116" name="テキスト ボックス 115"/>
        <xdr:cNvSpPr txBox="1"/>
      </xdr:nvSpPr>
      <xdr:spPr>
        <a:xfrm>
          <a:off x="3924300" y="685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90785</xdr:rowOff>
    </xdr:from>
    <xdr:to>
      <xdr:col>3</xdr:col>
      <xdr:colOff>206375</xdr:colOff>
      <xdr:row>35</xdr:row>
      <xdr:rowOff>107898</xdr:rowOff>
    </xdr:to>
    <xdr:cxnSp macro="">
      <xdr:nvCxnSpPr>
        <xdr:cNvPr id="117" name="直線コネクタ 116"/>
        <xdr:cNvCxnSpPr/>
      </xdr:nvCxnSpPr>
      <xdr:spPr bwMode="auto">
        <a:xfrm>
          <a:off x="2908300" y="6701135"/>
          <a:ext cx="698500" cy="171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134196</xdr:rowOff>
    </xdr:from>
    <xdr:to>
      <xdr:col>3</xdr:col>
      <xdr:colOff>257175</xdr:colOff>
      <xdr:row>35</xdr:row>
      <xdr:rowOff>235796</xdr:rowOff>
    </xdr:to>
    <xdr:sp macro="" textlink="">
      <xdr:nvSpPr>
        <xdr:cNvPr id="118" name="フローチャート : 判断 117"/>
        <xdr:cNvSpPr/>
      </xdr:nvSpPr>
      <xdr:spPr bwMode="auto">
        <a:xfrm>
          <a:off x="35560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220573</xdr:rowOff>
    </xdr:from>
    <xdr:ext cx="762000" cy="259045"/>
    <xdr:sp macro="" textlink="">
      <xdr:nvSpPr>
        <xdr:cNvPr id="119" name="テキスト ボックス 118"/>
        <xdr:cNvSpPr txBox="1"/>
      </xdr:nvSpPr>
      <xdr:spPr>
        <a:xfrm>
          <a:off x="3225800" y="683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114906</xdr:rowOff>
    </xdr:from>
    <xdr:to>
      <xdr:col>2</xdr:col>
      <xdr:colOff>692150</xdr:colOff>
      <xdr:row>35</xdr:row>
      <xdr:rowOff>216506</xdr:rowOff>
    </xdr:to>
    <xdr:sp macro="" textlink="">
      <xdr:nvSpPr>
        <xdr:cNvPr id="120" name="フローチャート : 判断 119"/>
        <xdr:cNvSpPr/>
      </xdr:nvSpPr>
      <xdr:spPr bwMode="auto">
        <a:xfrm>
          <a:off x="28575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201283</xdr:rowOff>
    </xdr:from>
    <xdr:ext cx="762000" cy="259045"/>
    <xdr:sp macro="" textlink="">
      <xdr:nvSpPr>
        <xdr:cNvPr id="121" name="テキスト ボックス 120"/>
        <xdr:cNvSpPr txBox="1"/>
      </xdr:nvSpPr>
      <xdr:spPr>
        <a:xfrm>
          <a:off x="2527300" y="681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328195</xdr:rowOff>
    </xdr:from>
    <xdr:to>
      <xdr:col>5</xdr:col>
      <xdr:colOff>34925</xdr:colOff>
      <xdr:row>36</xdr:row>
      <xdr:rowOff>86895</xdr:rowOff>
    </xdr:to>
    <xdr:sp macro="" textlink="">
      <xdr:nvSpPr>
        <xdr:cNvPr id="127" name="円/楕円 126"/>
        <xdr:cNvSpPr/>
      </xdr:nvSpPr>
      <xdr:spPr bwMode="auto">
        <a:xfrm>
          <a:off x="5600700" y="69385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300272</xdr:rowOff>
    </xdr:from>
    <xdr:ext cx="762000" cy="259045"/>
    <xdr:sp macro="" textlink="">
      <xdr:nvSpPr>
        <xdr:cNvPr id="128" name="人口1人当たり決算額の推移該当値テキスト445"/>
        <xdr:cNvSpPr txBox="1"/>
      </xdr:nvSpPr>
      <xdr:spPr>
        <a:xfrm>
          <a:off x="5740400" y="691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7,383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133995</xdr:rowOff>
    </xdr:from>
    <xdr:to>
      <xdr:col>4</xdr:col>
      <xdr:colOff>520700</xdr:colOff>
      <xdr:row>35</xdr:row>
      <xdr:rowOff>235595</xdr:rowOff>
    </xdr:to>
    <xdr:sp macro="" textlink="">
      <xdr:nvSpPr>
        <xdr:cNvPr id="129" name="円/楕円 128"/>
        <xdr:cNvSpPr/>
      </xdr:nvSpPr>
      <xdr:spPr bwMode="auto">
        <a:xfrm>
          <a:off x="4953000" y="6744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245772</xdr:rowOff>
    </xdr:from>
    <xdr:ext cx="736600" cy="259045"/>
    <xdr:sp macro="" textlink="">
      <xdr:nvSpPr>
        <xdr:cNvPr id="130" name="テキスト ボックス 129"/>
        <xdr:cNvSpPr txBox="1"/>
      </xdr:nvSpPr>
      <xdr:spPr>
        <a:xfrm>
          <a:off x="4622800" y="6513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49,859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96207</xdr:rowOff>
    </xdr:from>
    <xdr:to>
      <xdr:col>3</xdr:col>
      <xdr:colOff>955675</xdr:colOff>
      <xdr:row>35</xdr:row>
      <xdr:rowOff>197807</xdr:rowOff>
    </xdr:to>
    <xdr:sp macro="" textlink="">
      <xdr:nvSpPr>
        <xdr:cNvPr id="131" name="円/楕円 130"/>
        <xdr:cNvSpPr/>
      </xdr:nvSpPr>
      <xdr:spPr bwMode="auto">
        <a:xfrm>
          <a:off x="4254500" y="67065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207984</xdr:rowOff>
    </xdr:from>
    <xdr:ext cx="762000" cy="259045"/>
    <xdr:sp macro="" textlink="">
      <xdr:nvSpPr>
        <xdr:cNvPr id="132" name="テキスト ボックス 131"/>
        <xdr:cNvSpPr txBox="1"/>
      </xdr:nvSpPr>
      <xdr:spPr>
        <a:xfrm>
          <a:off x="3924300" y="64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58,124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57098</xdr:rowOff>
    </xdr:from>
    <xdr:to>
      <xdr:col>3</xdr:col>
      <xdr:colOff>257175</xdr:colOff>
      <xdr:row>35</xdr:row>
      <xdr:rowOff>158698</xdr:rowOff>
    </xdr:to>
    <xdr:sp macro="" textlink="">
      <xdr:nvSpPr>
        <xdr:cNvPr id="133" name="円/楕円 132"/>
        <xdr:cNvSpPr/>
      </xdr:nvSpPr>
      <xdr:spPr bwMode="auto">
        <a:xfrm>
          <a:off x="3556000" y="66674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168875</xdr:rowOff>
    </xdr:from>
    <xdr:ext cx="762000" cy="259045"/>
    <xdr:sp macro="" textlink="">
      <xdr:nvSpPr>
        <xdr:cNvPr id="134" name="テキスト ボックス 133"/>
        <xdr:cNvSpPr txBox="1"/>
      </xdr:nvSpPr>
      <xdr:spPr>
        <a:xfrm>
          <a:off x="3225800" y="643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66,678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39985</xdr:rowOff>
    </xdr:from>
    <xdr:to>
      <xdr:col>2</xdr:col>
      <xdr:colOff>692150</xdr:colOff>
      <xdr:row>35</xdr:row>
      <xdr:rowOff>141585</xdr:rowOff>
    </xdr:to>
    <xdr:sp macro="" textlink="">
      <xdr:nvSpPr>
        <xdr:cNvPr id="135" name="円/楕円 134"/>
        <xdr:cNvSpPr/>
      </xdr:nvSpPr>
      <xdr:spPr bwMode="auto">
        <a:xfrm>
          <a:off x="2857500" y="66503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151762</xdr:rowOff>
    </xdr:from>
    <xdr:ext cx="762000" cy="259045"/>
    <xdr:sp macro="" textlink="">
      <xdr:nvSpPr>
        <xdr:cNvPr id="136" name="テキスト ボックス 135"/>
        <xdr:cNvSpPr txBox="1"/>
      </xdr:nvSpPr>
      <xdr:spPr>
        <a:xfrm>
          <a:off x="2527300" y="6419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70,421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1,468
1,463
23.52
1,474,979
1,364,364
80,289
922,613
1,115,236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76,314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44450</xdr:rowOff>
    </xdr:from>
    <xdr:to>
      <xdr:col>7</xdr:col>
      <xdr:colOff>638175</xdr:colOff>
      <xdr:row>39</xdr:row>
      <xdr:rowOff>44450</xdr:rowOff>
    </xdr:to>
    <xdr:cxnSp macro="">
      <xdr:nvCxnSpPr>
        <xdr:cNvPr id="42" name="直線コネクタ 41"/>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73677</xdr:rowOff>
    </xdr:from>
    <xdr:ext cx="248786" cy="259045"/>
    <xdr:sp macro="" textlink="">
      <xdr:nvSpPr>
        <xdr:cNvPr id="43" name="テキスト ボックス 42"/>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4" name="直線コネクタ 43"/>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6" name="直線コネクタ 45"/>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8" name="直線コネクタ 47"/>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0" name="直線コネクタ 49"/>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2" name="直線コネクタ 51"/>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4"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33256</xdr:rowOff>
    </xdr:from>
    <xdr:to>
      <xdr:col>6</xdr:col>
      <xdr:colOff>510540</xdr:colOff>
      <xdr:row>38</xdr:row>
      <xdr:rowOff>60854</xdr:rowOff>
    </xdr:to>
    <xdr:cxnSp macro="">
      <xdr:nvCxnSpPr>
        <xdr:cNvPr id="55" name="直線コネクタ 54"/>
        <xdr:cNvCxnSpPr/>
      </xdr:nvCxnSpPr>
      <xdr:spPr>
        <a:xfrm flipV="1">
          <a:off x="4633595" y="5348206"/>
          <a:ext cx="1270" cy="1227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64681</xdr:rowOff>
    </xdr:from>
    <xdr:ext cx="534377" cy="259045"/>
    <xdr:sp macro="" textlink="">
      <xdr:nvSpPr>
        <xdr:cNvPr id="56" name="人件費最小値テキスト"/>
        <xdr:cNvSpPr txBox="1"/>
      </xdr:nvSpPr>
      <xdr:spPr>
        <a:xfrm>
          <a:off x="4686300" y="6579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81,389</a:t>
          </a:r>
          <a:endParaRPr kumimoji="1" lang="ja-JP" altLang="en-US" sz="1000" b="1">
            <a:latin typeface="ＭＳ Ｐゴシック"/>
          </a:endParaRPr>
        </a:p>
      </xdr:txBody>
    </xdr:sp>
    <xdr:clientData/>
  </xdr:oneCellAnchor>
  <xdr:twoCellAnchor>
    <xdr:from>
      <xdr:col>6</xdr:col>
      <xdr:colOff>422275</xdr:colOff>
      <xdr:row>38</xdr:row>
      <xdr:rowOff>60854</xdr:rowOff>
    </xdr:from>
    <xdr:to>
      <xdr:col>6</xdr:col>
      <xdr:colOff>600075</xdr:colOff>
      <xdr:row>38</xdr:row>
      <xdr:rowOff>60854</xdr:rowOff>
    </xdr:to>
    <xdr:cxnSp macro="">
      <xdr:nvCxnSpPr>
        <xdr:cNvPr id="57" name="直線コネクタ 56"/>
        <xdr:cNvCxnSpPr/>
      </xdr:nvCxnSpPr>
      <xdr:spPr>
        <a:xfrm>
          <a:off x="4546600" y="6575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151383</xdr:rowOff>
    </xdr:from>
    <xdr:ext cx="599010" cy="259045"/>
    <xdr:sp macro="" textlink="">
      <xdr:nvSpPr>
        <xdr:cNvPr id="58" name="人件費最大値テキスト"/>
        <xdr:cNvSpPr txBox="1"/>
      </xdr:nvSpPr>
      <xdr:spPr>
        <a:xfrm>
          <a:off x="4686300" y="5123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725,876</a:t>
          </a:r>
          <a:endParaRPr kumimoji="1" lang="ja-JP" altLang="en-US" sz="1000" b="1">
            <a:latin typeface="ＭＳ Ｐゴシック"/>
          </a:endParaRPr>
        </a:p>
      </xdr:txBody>
    </xdr:sp>
    <xdr:clientData/>
  </xdr:oneCellAnchor>
  <xdr:twoCellAnchor>
    <xdr:from>
      <xdr:col>6</xdr:col>
      <xdr:colOff>422275</xdr:colOff>
      <xdr:row>31</xdr:row>
      <xdr:rowOff>33256</xdr:rowOff>
    </xdr:from>
    <xdr:to>
      <xdr:col>6</xdr:col>
      <xdr:colOff>600075</xdr:colOff>
      <xdr:row>31</xdr:row>
      <xdr:rowOff>33256</xdr:rowOff>
    </xdr:to>
    <xdr:cxnSp macro="">
      <xdr:nvCxnSpPr>
        <xdr:cNvPr id="59" name="直線コネクタ 58"/>
        <xdr:cNvCxnSpPr/>
      </xdr:nvCxnSpPr>
      <xdr:spPr>
        <a:xfrm>
          <a:off x="4546600" y="5348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111803</xdr:rowOff>
    </xdr:from>
    <xdr:to>
      <xdr:col>6</xdr:col>
      <xdr:colOff>511175</xdr:colOff>
      <xdr:row>36</xdr:row>
      <xdr:rowOff>124054</xdr:rowOff>
    </xdr:to>
    <xdr:cxnSp macro="">
      <xdr:nvCxnSpPr>
        <xdr:cNvPr id="60" name="直線コネクタ 59"/>
        <xdr:cNvCxnSpPr/>
      </xdr:nvCxnSpPr>
      <xdr:spPr>
        <a:xfrm flipV="1">
          <a:off x="3797300" y="6284003"/>
          <a:ext cx="838200" cy="1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106608</xdr:rowOff>
    </xdr:from>
    <xdr:ext cx="599010" cy="259045"/>
    <xdr:sp macro="" textlink="">
      <xdr:nvSpPr>
        <xdr:cNvPr id="61" name="人件費平均値テキスト"/>
        <xdr:cNvSpPr txBox="1"/>
      </xdr:nvSpPr>
      <xdr:spPr>
        <a:xfrm>
          <a:off x="4686300" y="627880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199,380</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128181</xdr:rowOff>
    </xdr:from>
    <xdr:to>
      <xdr:col>6</xdr:col>
      <xdr:colOff>561975</xdr:colOff>
      <xdr:row>37</xdr:row>
      <xdr:rowOff>58331</xdr:rowOff>
    </xdr:to>
    <xdr:sp macro="" textlink="">
      <xdr:nvSpPr>
        <xdr:cNvPr id="62" name="フローチャート : 判断 61"/>
        <xdr:cNvSpPr/>
      </xdr:nvSpPr>
      <xdr:spPr>
        <a:xfrm>
          <a:off x="4584700" y="6300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124054</xdr:rowOff>
    </xdr:from>
    <xdr:to>
      <xdr:col>5</xdr:col>
      <xdr:colOff>358775</xdr:colOff>
      <xdr:row>36</xdr:row>
      <xdr:rowOff>155121</xdr:rowOff>
    </xdr:to>
    <xdr:cxnSp macro="">
      <xdr:nvCxnSpPr>
        <xdr:cNvPr id="63" name="直線コネクタ 62"/>
        <xdr:cNvCxnSpPr/>
      </xdr:nvCxnSpPr>
      <xdr:spPr>
        <a:xfrm flipV="1">
          <a:off x="2908300" y="6296254"/>
          <a:ext cx="889000" cy="3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129551</xdr:rowOff>
    </xdr:from>
    <xdr:to>
      <xdr:col>5</xdr:col>
      <xdr:colOff>409575</xdr:colOff>
      <xdr:row>37</xdr:row>
      <xdr:rowOff>59701</xdr:rowOff>
    </xdr:to>
    <xdr:sp macro="" textlink="">
      <xdr:nvSpPr>
        <xdr:cNvPr id="64" name="フローチャート : 判断 63"/>
        <xdr:cNvSpPr/>
      </xdr:nvSpPr>
      <xdr:spPr>
        <a:xfrm>
          <a:off x="3746500" y="630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37</xdr:row>
      <xdr:rowOff>50828</xdr:rowOff>
    </xdr:from>
    <xdr:ext cx="599010" cy="259045"/>
    <xdr:sp macro="" textlink="">
      <xdr:nvSpPr>
        <xdr:cNvPr id="65" name="テキスト ボックス 64"/>
        <xdr:cNvSpPr txBox="1"/>
      </xdr:nvSpPr>
      <xdr:spPr>
        <a:xfrm>
          <a:off x="3497794" y="63944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198,661</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155121</xdr:rowOff>
    </xdr:from>
    <xdr:to>
      <xdr:col>4</xdr:col>
      <xdr:colOff>155575</xdr:colOff>
      <xdr:row>36</xdr:row>
      <xdr:rowOff>156594</xdr:rowOff>
    </xdr:to>
    <xdr:cxnSp macro="">
      <xdr:nvCxnSpPr>
        <xdr:cNvPr id="66" name="直線コネクタ 65"/>
        <xdr:cNvCxnSpPr/>
      </xdr:nvCxnSpPr>
      <xdr:spPr>
        <a:xfrm flipV="1">
          <a:off x="2019300" y="6327321"/>
          <a:ext cx="889000" cy="1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141560</xdr:rowOff>
    </xdr:from>
    <xdr:to>
      <xdr:col>4</xdr:col>
      <xdr:colOff>206375</xdr:colOff>
      <xdr:row>37</xdr:row>
      <xdr:rowOff>71710</xdr:rowOff>
    </xdr:to>
    <xdr:sp macro="" textlink="">
      <xdr:nvSpPr>
        <xdr:cNvPr id="67" name="フローチャート : 判断 66"/>
        <xdr:cNvSpPr/>
      </xdr:nvSpPr>
      <xdr:spPr>
        <a:xfrm>
          <a:off x="2857500" y="631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37</xdr:row>
      <xdr:rowOff>62837</xdr:rowOff>
    </xdr:from>
    <xdr:ext cx="599010" cy="259045"/>
    <xdr:sp macro="" textlink="">
      <xdr:nvSpPr>
        <xdr:cNvPr id="68" name="テキスト ボックス 67"/>
        <xdr:cNvSpPr txBox="1"/>
      </xdr:nvSpPr>
      <xdr:spPr>
        <a:xfrm>
          <a:off x="2608794" y="64064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192,357</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155685</xdr:rowOff>
    </xdr:from>
    <xdr:to>
      <xdr:col>2</xdr:col>
      <xdr:colOff>638175</xdr:colOff>
      <xdr:row>36</xdr:row>
      <xdr:rowOff>156594</xdr:rowOff>
    </xdr:to>
    <xdr:cxnSp macro="">
      <xdr:nvCxnSpPr>
        <xdr:cNvPr id="69" name="直線コネクタ 68"/>
        <xdr:cNvCxnSpPr/>
      </xdr:nvCxnSpPr>
      <xdr:spPr>
        <a:xfrm>
          <a:off x="1130300" y="6327885"/>
          <a:ext cx="889000" cy="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141293</xdr:rowOff>
    </xdr:from>
    <xdr:to>
      <xdr:col>3</xdr:col>
      <xdr:colOff>3175</xdr:colOff>
      <xdr:row>37</xdr:row>
      <xdr:rowOff>71443</xdr:rowOff>
    </xdr:to>
    <xdr:sp macro="" textlink="">
      <xdr:nvSpPr>
        <xdr:cNvPr id="70" name="フローチャート : 判断 69"/>
        <xdr:cNvSpPr/>
      </xdr:nvSpPr>
      <xdr:spPr>
        <a:xfrm>
          <a:off x="1968500" y="6313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37</xdr:row>
      <xdr:rowOff>62570</xdr:rowOff>
    </xdr:from>
    <xdr:ext cx="599010" cy="259045"/>
    <xdr:sp macro="" textlink="">
      <xdr:nvSpPr>
        <xdr:cNvPr id="71" name="テキスト ボックス 70"/>
        <xdr:cNvSpPr txBox="1"/>
      </xdr:nvSpPr>
      <xdr:spPr>
        <a:xfrm>
          <a:off x="1719794" y="6406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192,497</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142857</xdr:rowOff>
    </xdr:from>
    <xdr:to>
      <xdr:col>1</xdr:col>
      <xdr:colOff>485775</xdr:colOff>
      <xdr:row>37</xdr:row>
      <xdr:rowOff>73007</xdr:rowOff>
    </xdr:to>
    <xdr:sp macro="" textlink="">
      <xdr:nvSpPr>
        <xdr:cNvPr id="72" name="フローチャート : 判断 71"/>
        <xdr:cNvSpPr/>
      </xdr:nvSpPr>
      <xdr:spPr>
        <a:xfrm>
          <a:off x="1079500" y="631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37</xdr:row>
      <xdr:rowOff>64134</xdr:rowOff>
    </xdr:from>
    <xdr:ext cx="599010" cy="259045"/>
    <xdr:sp macro="" textlink="">
      <xdr:nvSpPr>
        <xdr:cNvPr id="73" name="テキスト ボックス 72"/>
        <xdr:cNvSpPr txBox="1"/>
      </xdr:nvSpPr>
      <xdr:spPr>
        <a:xfrm>
          <a:off x="830794" y="6407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191,676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4" name="テキスト ボックス 73"/>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5" name="テキスト ボックス 74"/>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6" name="テキスト ボックス 75"/>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7" name="テキスト ボックス 76"/>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8" name="テキスト ボックス 77"/>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61003</xdr:rowOff>
    </xdr:from>
    <xdr:to>
      <xdr:col>6</xdr:col>
      <xdr:colOff>561975</xdr:colOff>
      <xdr:row>36</xdr:row>
      <xdr:rowOff>162603</xdr:rowOff>
    </xdr:to>
    <xdr:sp macro="" textlink="">
      <xdr:nvSpPr>
        <xdr:cNvPr id="79" name="円/楕円 78"/>
        <xdr:cNvSpPr/>
      </xdr:nvSpPr>
      <xdr:spPr>
        <a:xfrm>
          <a:off x="4584700" y="6233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83880</xdr:rowOff>
    </xdr:from>
    <xdr:ext cx="599010" cy="259045"/>
    <xdr:sp macro="" textlink="">
      <xdr:nvSpPr>
        <xdr:cNvPr id="80" name="人件費該当値テキスト"/>
        <xdr:cNvSpPr txBox="1"/>
      </xdr:nvSpPr>
      <xdr:spPr>
        <a:xfrm>
          <a:off x="4686300" y="6084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234,644</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73254</xdr:rowOff>
    </xdr:from>
    <xdr:to>
      <xdr:col>5</xdr:col>
      <xdr:colOff>409575</xdr:colOff>
      <xdr:row>37</xdr:row>
      <xdr:rowOff>3404</xdr:rowOff>
    </xdr:to>
    <xdr:sp macro="" textlink="">
      <xdr:nvSpPr>
        <xdr:cNvPr id="81" name="円/楕円 80"/>
        <xdr:cNvSpPr/>
      </xdr:nvSpPr>
      <xdr:spPr>
        <a:xfrm>
          <a:off x="3746500" y="624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19931</xdr:rowOff>
    </xdr:from>
    <xdr:ext cx="599010" cy="259045"/>
    <xdr:sp macro="" textlink="">
      <xdr:nvSpPr>
        <xdr:cNvPr id="82" name="テキスト ボックス 81"/>
        <xdr:cNvSpPr txBox="1"/>
      </xdr:nvSpPr>
      <xdr:spPr>
        <a:xfrm>
          <a:off x="3497794" y="6020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228,213</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104321</xdr:rowOff>
    </xdr:from>
    <xdr:to>
      <xdr:col>4</xdr:col>
      <xdr:colOff>206375</xdr:colOff>
      <xdr:row>37</xdr:row>
      <xdr:rowOff>34471</xdr:rowOff>
    </xdr:to>
    <xdr:sp macro="" textlink="">
      <xdr:nvSpPr>
        <xdr:cNvPr id="83" name="円/楕円 82"/>
        <xdr:cNvSpPr/>
      </xdr:nvSpPr>
      <xdr:spPr>
        <a:xfrm>
          <a:off x="2857500" y="6276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50998</xdr:rowOff>
    </xdr:from>
    <xdr:ext cx="599010" cy="259045"/>
    <xdr:sp macro="" textlink="">
      <xdr:nvSpPr>
        <xdr:cNvPr id="84" name="テキスト ボックス 83"/>
        <xdr:cNvSpPr txBox="1"/>
      </xdr:nvSpPr>
      <xdr:spPr>
        <a:xfrm>
          <a:off x="2608794" y="6051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211,905</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105794</xdr:rowOff>
    </xdr:from>
    <xdr:to>
      <xdr:col>3</xdr:col>
      <xdr:colOff>3175</xdr:colOff>
      <xdr:row>37</xdr:row>
      <xdr:rowOff>35944</xdr:rowOff>
    </xdr:to>
    <xdr:sp macro="" textlink="">
      <xdr:nvSpPr>
        <xdr:cNvPr id="85" name="円/楕円 84"/>
        <xdr:cNvSpPr/>
      </xdr:nvSpPr>
      <xdr:spPr>
        <a:xfrm>
          <a:off x="1968500" y="6277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35</xdr:row>
      <xdr:rowOff>52471</xdr:rowOff>
    </xdr:from>
    <xdr:ext cx="599010" cy="259045"/>
    <xdr:sp macro="" textlink="">
      <xdr:nvSpPr>
        <xdr:cNvPr id="86" name="テキスト ボックス 85"/>
        <xdr:cNvSpPr txBox="1"/>
      </xdr:nvSpPr>
      <xdr:spPr>
        <a:xfrm>
          <a:off x="1719794" y="6053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211,132</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104885</xdr:rowOff>
    </xdr:from>
    <xdr:to>
      <xdr:col>1</xdr:col>
      <xdr:colOff>485775</xdr:colOff>
      <xdr:row>37</xdr:row>
      <xdr:rowOff>35035</xdr:rowOff>
    </xdr:to>
    <xdr:sp macro="" textlink="">
      <xdr:nvSpPr>
        <xdr:cNvPr id="87" name="円/楕円 86"/>
        <xdr:cNvSpPr/>
      </xdr:nvSpPr>
      <xdr:spPr>
        <a:xfrm>
          <a:off x="1079500" y="6277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35</xdr:row>
      <xdr:rowOff>51562</xdr:rowOff>
    </xdr:from>
    <xdr:ext cx="599010" cy="259045"/>
    <xdr:sp macro="" textlink="">
      <xdr:nvSpPr>
        <xdr:cNvPr id="88" name="テキスト ボックス 87"/>
        <xdr:cNvSpPr txBox="1"/>
      </xdr:nvSpPr>
      <xdr:spPr>
        <a:xfrm>
          <a:off x="830794" y="6052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211,609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44,482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7" name="テキスト ボックス 96"/>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8" name="直線コネクタ 97"/>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0" name="テキスト ボックス 99"/>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2" name="テキスト ボックス 101"/>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4" name="テキスト ボックス 103"/>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6" name="テキスト ボックス 105"/>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8" name="テキスト ボックス 107"/>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98580</xdr:rowOff>
    </xdr:from>
    <xdr:to>
      <xdr:col>6</xdr:col>
      <xdr:colOff>510540</xdr:colOff>
      <xdr:row>58</xdr:row>
      <xdr:rowOff>151938</xdr:rowOff>
    </xdr:to>
    <xdr:cxnSp macro="">
      <xdr:nvCxnSpPr>
        <xdr:cNvPr id="112" name="直線コネクタ 111"/>
        <xdr:cNvCxnSpPr/>
      </xdr:nvCxnSpPr>
      <xdr:spPr>
        <a:xfrm flipV="1">
          <a:off x="4633595" y="8671080"/>
          <a:ext cx="1270" cy="1424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155765</xdr:rowOff>
    </xdr:from>
    <xdr:ext cx="534377" cy="259045"/>
    <xdr:sp macro="" textlink="">
      <xdr:nvSpPr>
        <xdr:cNvPr id="113" name="物件費最小値テキスト"/>
        <xdr:cNvSpPr txBox="1"/>
      </xdr:nvSpPr>
      <xdr:spPr>
        <a:xfrm>
          <a:off x="4686300" y="10099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83,940</a:t>
          </a:r>
          <a:endParaRPr kumimoji="1" lang="ja-JP" altLang="en-US" sz="1000" b="1">
            <a:latin typeface="ＭＳ Ｐゴシック"/>
          </a:endParaRPr>
        </a:p>
      </xdr:txBody>
    </xdr:sp>
    <xdr:clientData/>
  </xdr:oneCellAnchor>
  <xdr:twoCellAnchor>
    <xdr:from>
      <xdr:col>6</xdr:col>
      <xdr:colOff>422275</xdr:colOff>
      <xdr:row>58</xdr:row>
      <xdr:rowOff>151938</xdr:rowOff>
    </xdr:from>
    <xdr:to>
      <xdr:col>6</xdr:col>
      <xdr:colOff>600075</xdr:colOff>
      <xdr:row>58</xdr:row>
      <xdr:rowOff>151938</xdr:rowOff>
    </xdr:to>
    <xdr:cxnSp macro="">
      <xdr:nvCxnSpPr>
        <xdr:cNvPr id="114" name="直線コネクタ 113"/>
        <xdr:cNvCxnSpPr/>
      </xdr:nvCxnSpPr>
      <xdr:spPr>
        <a:xfrm>
          <a:off x="4546600" y="10096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45257</xdr:rowOff>
    </xdr:from>
    <xdr:ext cx="690189" cy="259045"/>
    <xdr:sp macro="" textlink="">
      <xdr:nvSpPr>
        <xdr:cNvPr id="115" name="物件費最大値テキスト"/>
        <xdr:cNvSpPr txBox="1"/>
      </xdr:nvSpPr>
      <xdr:spPr>
        <a:xfrm>
          <a:off x="4686300" y="84463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1,953,963</a:t>
          </a:r>
          <a:endParaRPr kumimoji="1" lang="ja-JP" altLang="en-US" sz="1000" b="1">
            <a:latin typeface="ＭＳ Ｐゴシック"/>
          </a:endParaRPr>
        </a:p>
      </xdr:txBody>
    </xdr:sp>
    <xdr:clientData/>
  </xdr:oneCellAnchor>
  <xdr:twoCellAnchor>
    <xdr:from>
      <xdr:col>6</xdr:col>
      <xdr:colOff>422275</xdr:colOff>
      <xdr:row>50</xdr:row>
      <xdr:rowOff>98580</xdr:rowOff>
    </xdr:from>
    <xdr:to>
      <xdr:col>6</xdr:col>
      <xdr:colOff>600075</xdr:colOff>
      <xdr:row>50</xdr:row>
      <xdr:rowOff>98580</xdr:rowOff>
    </xdr:to>
    <xdr:cxnSp macro="">
      <xdr:nvCxnSpPr>
        <xdr:cNvPr id="116" name="直線コネクタ 115"/>
        <xdr:cNvCxnSpPr/>
      </xdr:nvCxnSpPr>
      <xdr:spPr>
        <a:xfrm>
          <a:off x="4546600" y="8671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147255</xdr:rowOff>
    </xdr:from>
    <xdr:to>
      <xdr:col>6</xdr:col>
      <xdr:colOff>511175</xdr:colOff>
      <xdr:row>58</xdr:row>
      <xdr:rowOff>154554</xdr:rowOff>
    </xdr:to>
    <xdr:cxnSp macro="">
      <xdr:nvCxnSpPr>
        <xdr:cNvPr id="117" name="直線コネクタ 116"/>
        <xdr:cNvCxnSpPr/>
      </xdr:nvCxnSpPr>
      <xdr:spPr>
        <a:xfrm flipV="1">
          <a:off x="3797300" y="10091355"/>
          <a:ext cx="838200" cy="7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135861</xdr:rowOff>
    </xdr:from>
    <xdr:ext cx="599010" cy="259045"/>
    <xdr:sp macro="" textlink="">
      <xdr:nvSpPr>
        <xdr:cNvPr id="118" name="物件費平均値テキスト"/>
        <xdr:cNvSpPr txBox="1"/>
      </xdr:nvSpPr>
      <xdr:spPr>
        <a:xfrm>
          <a:off x="4686300" y="97370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293,394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112984</xdr:rowOff>
    </xdr:from>
    <xdr:to>
      <xdr:col>6</xdr:col>
      <xdr:colOff>561975</xdr:colOff>
      <xdr:row>58</xdr:row>
      <xdr:rowOff>43134</xdr:rowOff>
    </xdr:to>
    <xdr:sp macro="" textlink="">
      <xdr:nvSpPr>
        <xdr:cNvPr id="119" name="フローチャート : 判断 118"/>
        <xdr:cNvSpPr/>
      </xdr:nvSpPr>
      <xdr:spPr>
        <a:xfrm>
          <a:off x="4584700" y="9885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154554</xdr:rowOff>
    </xdr:from>
    <xdr:to>
      <xdr:col>5</xdr:col>
      <xdr:colOff>358775</xdr:colOff>
      <xdr:row>58</xdr:row>
      <xdr:rowOff>164432</xdr:rowOff>
    </xdr:to>
    <xdr:cxnSp macro="">
      <xdr:nvCxnSpPr>
        <xdr:cNvPr id="120" name="直線コネクタ 119"/>
        <xdr:cNvCxnSpPr/>
      </xdr:nvCxnSpPr>
      <xdr:spPr>
        <a:xfrm flipV="1">
          <a:off x="2908300" y="10098654"/>
          <a:ext cx="889000" cy="9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14363</xdr:rowOff>
    </xdr:from>
    <xdr:to>
      <xdr:col>5</xdr:col>
      <xdr:colOff>409575</xdr:colOff>
      <xdr:row>58</xdr:row>
      <xdr:rowOff>115963</xdr:rowOff>
    </xdr:to>
    <xdr:sp macro="" textlink="">
      <xdr:nvSpPr>
        <xdr:cNvPr id="121" name="フローチャート : 判断 120"/>
        <xdr:cNvSpPr/>
      </xdr:nvSpPr>
      <xdr:spPr>
        <a:xfrm>
          <a:off x="3746500" y="995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132490</xdr:rowOff>
    </xdr:from>
    <xdr:ext cx="599010" cy="259045"/>
    <xdr:sp macro="" textlink="">
      <xdr:nvSpPr>
        <xdr:cNvPr id="122" name="テキスト ボックス 121"/>
        <xdr:cNvSpPr txBox="1"/>
      </xdr:nvSpPr>
      <xdr:spPr>
        <a:xfrm>
          <a:off x="3497794" y="9733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197,818</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161113</xdr:rowOff>
    </xdr:from>
    <xdr:to>
      <xdr:col>4</xdr:col>
      <xdr:colOff>155575</xdr:colOff>
      <xdr:row>58</xdr:row>
      <xdr:rowOff>164432</xdr:rowOff>
    </xdr:to>
    <xdr:cxnSp macro="">
      <xdr:nvCxnSpPr>
        <xdr:cNvPr id="123" name="直線コネクタ 122"/>
        <xdr:cNvCxnSpPr/>
      </xdr:nvCxnSpPr>
      <xdr:spPr>
        <a:xfrm>
          <a:off x="2019300" y="10105213"/>
          <a:ext cx="889000" cy="3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22895</xdr:rowOff>
    </xdr:from>
    <xdr:to>
      <xdr:col>4</xdr:col>
      <xdr:colOff>206375</xdr:colOff>
      <xdr:row>58</xdr:row>
      <xdr:rowOff>124495</xdr:rowOff>
    </xdr:to>
    <xdr:sp macro="" textlink="">
      <xdr:nvSpPr>
        <xdr:cNvPr id="124" name="フローチャート : 判断 123"/>
        <xdr:cNvSpPr/>
      </xdr:nvSpPr>
      <xdr:spPr>
        <a:xfrm>
          <a:off x="2857500" y="996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141022</xdr:rowOff>
    </xdr:from>
    <xdr:ext cx="599010" cy="259045"/>
    <xdr:sp macro="" textlink="">
      <xdr:nvSpPr>
        <xdr:cNvPr id="125" name="テキスト ボックス 124"/>
        <xdr:cNvSpPr txBox="1"/>
      </xdr:nvSpPr>
      <xdr:spPr>
        <a:xfrm>
          <a:off x="2608794" y="9742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186,621</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157313</xdr:rowOff>
    </xdr:from>
    <xdr:to>
      <xdr:col>2</xdr:col>
      <xdr:colOff>638175</xdr:colOff>
      <xdr:row>58</xdr:row>
      <xdr:rowOff>161113</xdr:rowOff>
    </xdr:to>
    <xdr:cxnSp macro="">
      <xdr:nvCxnSpPr>
        <xdr:cNvPr id="126" name="直線コネクタ 125"/>
        <xdr:cNvCxnSpPr/>
      </xdr:nvCxnSpPr>
      <xdr:spPr>
        <a:xfrm>
          <a:off x="1130300" y="10101413"/>
          <a:ext cx="889000" cy="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33158</xdr:rowOff>
    </xdr:from>
    <xdr:to>
      <xdr:col>3</xdr:col>
      <xdr:colOff>3175</xdr:colOff>
      <xdr:row>58</xdr:row>
      <xdr:rowOff>134758</xdr:rowOff>
    </xdr:to>
    <xdr:sp macro="" textlink="">
      <xdr:nvSpPr>
        <xdr:cNvPr id="127" name="フローチャート : 判断 126"/>
        <xdr:cNvSpPr/>
      </xdr:nvSpPr>
      <xdr:spPr>
        <a:xfrm>
          <a:off x="1968500" y="9977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151285</xdr:rowOff>
    </xdr:from>
    <xdr:ext cx="599010" cy="259045"/>
    <xdr:sp macro="" textlink="">
      <xdr:nvSpPr>
        <xdr:cNvPr id="128" name="テキスト ボックス 127"/>
        <xdr:cNvSpPr txBox="1"/>
      </xdr:nvSpPr>
      <xdr:spPr>
        <a:xfrm>
          <a:off x="1719794" y="9752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173,152</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32562</xdr:rowOff>
    </xdr:from>
    <xdr:to>
      <xdr:col>1</xdr:col>
      <xdr:colOff>485775</xdr:colOff>
      <xdr:row>58</xdr:row>
      <xdr:rowOff>134162</xdr:rowOff>
    </xdr:to>
    <xdr:sp macro="" textlink="">
      <xdr:nvSpPr>
        <xdr:cNvPr id="129" name="フローチャート : 判断 128"/>
        <xdr:cNvSpPr/>
      </xdr:nvSpPr>
      <xdr:spPr>
        <a:xfrm>
          <a:off x="1079500" y="9976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150689</xdr:rowOff>
    </xdr:from>
    <xdr:ext cx="599010" cy="259045"/>
    <xdr:sp macro="" textlink="">
      <xdr:nvSpPr>
        <xdr:cNvPr id="130" name="テキスト ボックス 129"/>
        <xdr:cNvSpPr txBox="1"/>
      </xdr:nvSpPr>
      <xdr:spPr>
        <a:xfrm>
          <a:off x="830794" y="97518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173,934</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96455</xdr:rowOff>
    </xdr:from>
    <xdr:to>
      <xdr:col>6</xdr:col>
      <xdr:colOff>561975</xdr:colOff>
      <xdr:row>59</xdr:row>
      <xdr:rowOff>26605</xdr:rowOff>
    </xdr:to>
    <xdr:sp macro="" textlink="">
      <xdr:nvSpPr>
        <xdr:cNvPr id="136" name="円/楕円 135"/>
        <xdr:cNvSpPr/>
      </xdr:nvSpPr>
      <xdr:spPr>
        <a:xfrm>
          <a:off x="4584700" y="1004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11382</xdr:rowOff>
    </xdr:from>
    <xdr:ext cx="534377" cy="259045"/>
    <xdr:sp macro="" textlink="">
      <xdr:nvSpPr>
        <xdr:cNvPr id="137" name="物件費該当値テキスト"/>
        <xdr:cNvSpPr txBox="1"/>
      </xdr:nvSpPr>
      <xdr:spPr>
        <a:xfrm>
          <a:off x="4686300" y="9955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90,085</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103754</xdr:rowOff>
    </xdr:from>
    <xdr:to>
      <xdr:col>5</xdr:col>
      <xdr:colOff>409575</xdr:colOff>
      <xdr:row>59</xdr:row>
      <xdr:rowOff>33904</xdr:rowOff>
    </xdr:to>
    <xdr:sp macro="" textlink="">
      <xdr:nvSpPr>
        <xdr:cNvPr id="138" name="円/楕円 137"/>
        <xdr:cNvSpPr/>
      </xdr:nvSpPr>
      <xdr:spPr>
        <a:xfrm>
          <a:off x="3746500" y="10047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25031</xdr:rowOff>
    </xdr:from>
    <xdr:ext cx="534377" cy="259045"/>
    <xdr:sp macro="" textlink="">
      <xdr:nvSpPr>
        <xdr:cNvPr id="139" name="テキスト ボックス 138"/>
        <xdr:cNvSpPr txBox="1"/>
      </xdr:nvSpPr>
      <xdr:spPr>
        <a:xfrm>
          <a:off x="3530111" y="10140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80,506</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113632</xdr:rowOff>
    </xdr:from>
    <xdr:to>
      <xdr:col>4</xdr:col>
      <xdr:colOff>206375</xdr:colOff>
      <xdr:row>59</xdr:row>
      <xdr:rowOff>43782</xdr:rowOff>
    </xdr:to>
    <xdr:sp macro="" textlink="">
      <xdr:nvSpPr>
        <xdr:cNvPr id="140" name="円/楕円 139"/>
        <xdr:cNvSpPr/>
      </xdr:nvSpPr>
      <xdr:spPr>
        <a:xfrm>
          <a:off x="2857500" y="1005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34909</xdr:rowOff>
    </xdr:from>
    <xdr:ext cx="534377" cy="259045"/>
    <xdr:sp macro="" textlink="">
      <xdr:nvSpPr>
        <xdr:cNvPr id="141" name="テキスト ボックス 140"/>
        <xdr:cNvSpPr txBox="1"/>
      </xdr:nvSpPr>
      <xdr:spPr>
        <a:xfrm>
          <a:off x="2641111" y="1015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67,544</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110313</xdr:rowOff>
    </xdr:from>
    <xdr:to>
      <xdr:col>3</xdr:col>
      <xdr:colOff>3175</xdr:colOff>
      <xdr:row>59</xdr:row>
      <xdr:rowOff>40463</xdr:rowOff>
    </xdr:to>
    <xdr:sp macro="" textlink="">
      <xdr:nvSpPr>
        <xdr:cNvPr id="142" name="円/楕円 141"/>
        <xdr:cNvSpPr/>
      </xdr:nvSpPr>
      <xdr:spPr>
        <a:xfrm>
          <a:off x="1968500" y="10054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31590</xdr:rowOff>
    </xdr:from>
    <xdr:ext cx="534377" cy="259045"/>
    <xdr:sp macro="" textlink="">
      <xdr:nvSpPr>
        <xdr:cNvPr id="143" name="テキスト ボックス 142"/>
        <xdr:cNvSpPr txBox="1"/>
      </xdr:nvSpPr>
      <xdr:spPr>
        <a:xfrm>
          <a:off x="1752111" y="10147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71,899</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106513</xdr:rowOff>
    </xdr:from>
    <xdr:to>
      <xdr:col>1</xdr:col>
      <xdr:colOff>485775</xdr:colOff>
      <xdr:row>59</xdr:row>
      <xdr:rowOff>36663</xdr:rowOff>
    </xdr:to>
    <xdr:sp macro="" textlink="">
      <xdr:nvSpPr>
        <xdr:cNvPr id="144" name="円/楕円 143"/>
        <xdr:cNvSpPr/>
      </xdr:nvSpPr>
      <xdr:spPr>
        <a:xfrm>
          <a:off x="1079500" y="10050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27790</xdr:rowOff>
    </xdr:from>
    <xdr:ext cx="534377" cy="259045"/>
    <xdr:sp macro="" textlink="">
      <xdr:nvSpPr>
        <xdr:cNvPr id="145" name="テキスト ボックス 144"/>
        <xdr:cNvSpPr txBox="1"/>
      </xdr:nvSpPr>
      <xdr:spPr>
        <a:xfrm>
          <a:off x="863111" y="10143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76,886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6" name="直線コネクタ 155"/>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7" name="テキスト ボックス 156"/>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8" name="直線コネクタ 157"/>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0" name="直線コネクタ 159"/>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2" name="直線コネクタ 161"/>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114760</xdr:rowOff>
    </xdr:from>
    <xdr:to>
      <xdr:col>6</xdr:col>
      <xdr:colOff>510540</xdr:colOff>
      <xdr:row>78</xdr:row>
      <xdr:rowOff>139261</xdr:rowOff>
    </xdr:to>
    <xdr:cxnSp macro="">
      <xdr:nvCxnSpPr>
        <xdr:cNvPr id="167" name="直線コネクタ 166"/>
        <xdr:cNvCxnSpPr/>
      </xdr:nvCxnSpPr>
      <xdr:spPr>
        <a:xfrm flipV="1">
          <a:off x="4633595" y="12287710"/>
          <a:ext cx="1270" cy="12246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143088</xdr:rowOff>
    </xdr:from>
    <xdr:ext cx="313932" cy="259045"/>
    <xdr:sp macro="" textlink="">
      <xdr:nvSpPr>
        <xdr:cNvPr id="168" name="維持補修費最小値テキスト"/>
        <xdr:cNvSpPr txBox="1"/>
      </xdr:nvSpPr>
      <xdr:spPr>
        <a:xfrm>
          <a:off x="4686300" y="135161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422275</xdr:colOff>
      <xdr:row>78</xdr:row>
      <xdr:rowOff>139261</xdr:rowOff>
    </xdr:from>
    <xdr:to>
      <xdr:col>6</xdr:col>
      <xdr:colOff>600075</xdr:colOff>
      <xdr:row>78</xdr:row>
      <xdr:rowOff>139261</xdr:rowOff>
    </xdr:to>
    <xdr:cxnSp macro="">
      <xdr:nvCxnSpPr>
        <xdr:cNvPr id="169" name="直線コネクタ 168"/>
        <xdr:cNvCxnSpPr/>
      </xdr:nvCxnSpPr>
      <xdr:spPr>
        <a:xfrm>
          <a:off x="4546600" y="13512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61437</xdr:rowOff>
    </xdr:from>
    <xdr:ext cx="599010" cy="259045"/>
    <xdr:sp macro="" textlink="">
      <xdr:nvSpPr>
        <xdr:cNvPr id="170" name="維持補修費最大値テキスト"/>
        <xdr:cNvSpPr txBox="1"/>
      </xdr:nvSpPr>
      <xdr:spPr>
        <a:xfrm>
          <a:off x="4686300" y="12062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267,955</a:t>
          </a:r>
          <a:endParaRPr kumimoji="1" lang="ja-JP" altLang="en-US" sz="1000" b="1">
            <a:latin typeface="ＭＳ Ｐゴシック"/>
          </a:endParaRPr>
        </a:p>
      </xdr:txBody>
    </xdr:sp>
    <xdr:clientData/>
  </xdr:oneCellAnchor>
  <xdr:twoCellAnchor>
    <xdr:from>
      <xdr:col>6</xdr:col>
      <xdr:colOff>422275</xdr:colOff>
      <xdr:row>71</xdr:row>
      <xdr:rowOff>114760</xdr:rowOff>
    </xdr:from>
    <xdr:to>
      <xdr:col>6</xdr:col>
      <xdr:colOff>600075</xdr:colOff>
      <xdr:row>71</xdr:row>
      <xdr:rowOff>114760</xdr:rowOff>
    </xdr:to>
    <xdr:cxnSp macro="">
      <xdr:nvCxnSpPr>
        <xdr:cNvPr id="171" name="直線コネクタ 170"/>
        <xdr:cNvCxnSpPr/>
      </xdr:nvCxnSpPr>
      <xdr:spPr>
        <a:xfrm>
          <a:off x="4546600" y="12287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131183</xdr:rowOff>
    </xdr:from>
    <xdr:to>
      <xdr:col>6</xdr:col>
      <xdr:colOff>511175</xdr:colOff>
      <xdr:row>78</xdr:row>
      <xdr:rowOff>134936</xdr:rowOff>
    </xdr:to>
    <xdr:cxnSp macro="">
      <xdr:nvCxnSpPr>
        <xdr:cNvPr id="172" name="直線コネクタ 171"/>
        <xdr:cNvCxnSpPr/>
      </xdr:nvCxnSpPr>
      <xdr:spPr>
        <a:xfrm flipV="1">
          <a:off x="3797300" y="13504283"/>
          <a:ext cx="838200" cy="3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28525</xdr:rowOff>
    </xdr:from>
    <xdr:ext cx="534377" cy="259045"/>
    <xdr:sp macro="" textlink="">
      <xdr:nvSpPr>
        <xdr:cNvPr id="173" name="維持補修費平均値テキスト"/>
        <xdr:cNvSpPr txBox="1"/>
      </xdr:nvSpPr>
      <xdr:spPr>
        <a:xfrm>
          <a:off x="4686300" y="13230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18,209</a:t>
          </a:r>
          <a:endParaRPr kumimoji="1" lang="ja-JP" altLang="en-US" sz="1000" b="1">
            <a:solidFill>
              <a:srgbClr val="000080"/>
            </a:solidFill>
            <a:latin typeface="ＭＳ Ｐゴシック"/>
          </a:endParaRPr>
        </a:p>
      </xdr:txBody>
    </xdr:sp>
    <xdr:clientData/>
  </xdr:oneCellAnchor>
  <xdr:twoCellAnchor>
    <xdr:from>
      <xdr:col>6</xdr:col>
      <xdr:colOff>460375</xdr:colOff>
      <xdr:row>78</xdr:row>
      <xdr:rowOff>5648</xdr:rowOff>
    </xdr:from>
    <xdr:to>
      <xdr:col>6</xdr:col>
      <xdr:colOff>561975</xdr:colOff>
      <xdr:row>78</xdr:row>
      <xdr:rowOff>107248</xdr:rowOff>
    </xdr:to>
    <xdr:sp macro="" textlink="">
      <xdr:nvSpPr>
        <xdr:cNvPr id="174" name="フローチャート : 判断 173"/>
        <xdr:cNvSpPr/>
      </xdr:nvSpPr>
      <xdr:spPr>
        <a:xfrm>
          <a:off x="4584700" y="1337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134936</xdr:rowOff>
    </xdr:from>
    <xdr:to>
      <xdr:col>5</xdr:col>
      <xdr:colOff>358775</xdr:colOff>
      <xdr:row>78</xdr:row>
      <xdr:rowOff>136847</xdr:rowOff>
    </xdr:to>
    <xdr:cxnSp macro="">
      <xdr:nvCxnSpPr>
        <xdr:cNvPr id="175" name="直線コネクタ 174"/>
        <xdr:cNvCxnSpPr/>
      </xdr:nvCxnSpPr>
      <xdr:spPr>
        <a:xfrm flipV="1">
          <a:off x="2908300" y="13508036"/>
          <a:ext cx="889000" cy="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2150</xdr:rowOff>
    </xdr:from>
    <xdr:to>
      <xdr:col>5</xdr:col>
      <xdr:colOff>409575</xdr:colOff>
      <xdr:row>78</xdr:row>
      <xdr:rowOff>103750</xdr:rowOff>
    </xdr:to>
    <xdr:sp macro="" textlink="">
      <xdr:nvSpPr>
        <xdr:cNvPr id="176" name="フローチャート : 判断 175"/>
        <xdr:cNvSpPr/>
      </xdr:nvSpPr>
      <xdr:spPr>
        <a:xfrm>
          <a:off x="3746500" y="1337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76</xdr:row>
      <xdr:rowOff>120277</xdr:rowOff>
    </xdr:from>
    <xdr:ext cx="534377" cy="259045"/>
    <xdr:sp macro="" textlink="">
      <xdr:nvSpPr>
        <xdr:cNvPr id="177" name="テキスト ボックス 176"/>
        <xdr:cNvSpPr txBox="1"/>
      </xdr:nvSpPr>
      <xdr:spPr>
        <a:xfrm>
          <a:off x="3530111" y="1315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18,974</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136847</xdr:rowOff>
    </xdr:from>
    <xdr:to>
      <xdr:col>4</xdr:col>
      <xdr:colOff>155575</xdr:colOff>
      <xdr:row>78</xdr:row>
      <xdr:rowOff>137153</xdr:rowOff>
    </xdr:to>
    <xdr:cxnSp macro="">
      <xdr:nvCxnSpPr>
        <xdr:cNvPr id="178" name="直線コネクタ 177"/>
        <xdr:cNvCxnSpPr/>
      </xdr:nvCxnSpPr>
      <xdr:spPr>
        <a:xfrm flipV="1">
          <a:off x="2019300" y="13509947"/>
          <a:ext cx="889000" cy="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10055</xdr:rowOff>
    </xdr:from>
    <xdr:to>
      <xdr:col>4</xdr:col>
      <xdr:colOff>206375</xdr:colOff>
      <xdr:row>78</xdr:row>
      <xdr:rowOff>111655</xdr:rowOff>
    </xdr:to>
    <xdr:sp macro="" textlink="">
      <xdr:nvSpPr>
        <xdr:cNvPr id="179" name="フローチャート : 判断 178"/>
        <xdr:cNvSpPr/>
      </xdr:nvSpPr>
      <xdr:spPr>
        <a:xfrm>
          <a:off x="2857500" y="1338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76</xdr:row>
      <xdr:rowOff>128182</xdr:rowOff>
    </xdr:from>
    <xdr:ext cx="534377" cy="259045"/>
    <xdr:sp macro="" textlink="">
      <xdr:nvSpPr>
        <xdr:cNvPr id="180" name="テキスト ボックス 179"/>
        <xdr:cNvSpPr txBox="1"/>
      </xdr:nvSpPr>
      <xdr:spPr>
        <a:xfrm>
          <a:off x="2641111" y="13158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17,245</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137153</xdr:rowOff>
    </xdr:from>
    <xdr:to>
      <xdr:col>2</xdr:col>
      <xdr:colOff>638175</xdr:colOff>
      <xdr:row>78</xdr:row>
      <xdr:rowOff>137418</xdr:rowOff>
    </xdr:to>
    <xdr:cxnSp macro="">
      <xdr:nvCxnSpPr>
        <xdr:cNvPr id="181" name="直線コネクタ 180"/>
        <xdr:cNvCxnSpPr/>
      </xdr:nvCxnSpPr>
      <xdr:spPr>
        <a:xfrm flipV="1">
          <a:off x="1130300" y="13510253"/>
          <a:ext cx="889000" cy="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17289</xdr:rowOff>
    </xdr:from>
    <xdr:to>
      <xdr:col>3</xdr:col>
      <xdr:colOff>3175</xdr:colOff>
      <xdr:row>78</xdr:row>
      <xdr:rowOff>118889</xdr:rowOff>
    </xdr:to>
    <xdr:sp macro="" textlink="">
      <xdr:nvSpPr>
        <xdr:cNvPr id="182" name="フローチャート : 判断 181"/>
        <xdr:cNvSpPr/>
      </xdr:nvSpPr>
      <xdr:spPr>
        <a:xfrm>
          <a:off x="1968500" y="13390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76</xdr:row>
      <xdr:rowOff>135416</xdr:rowOff>
    </xdr:from>
    <xdr:ext cx="534377" cy="259045"/>
    <xdr:sp macro="" textlink="">
      <xdr:nvSpPr>
        <xdr:cNvPr id="183" name="テキスト ボックス 182"/>
        <xdr:cNvSpPr txBox="1"/>
      </xdr:nvSpPr>
      <xdr:spPr>
        <a:xfrm>
          <a:off x="1752111" y="13165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15,663</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21664</xdr:rowOff>
    </xdr:from>
    <xdr:to>
      <xdr:col>1</xdr:col>
      <xdr:colOff>485775</xdr:colOff>
      <xdr:row>78</xdr:row>
      <xdr:rowOff>123264</xdr:rowOff>
    </xdr:to>
    <xdr:sp macro="" textlink="">
      <xdr:nvSpPr>
        <xdr:cNvPr id="184" name="フローチャート : 判断 183"/>
        <xdr:cNvSpPr/>
      </xdr:nvSpPr>
      <xdr:spPr>
        <a:xfrm>
          <a:off x="1079500" y="133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76</xdr:row>
      <xdr:rowOff>139791</xdr:rowOff>
    </xdr:from>
    <xdr:ext cx="534377" cy="259045"/>
    <xdr:sp macro="" textlink="">
      <xdr:nvSpPr>
        <xdr:cNvPr id="185" name="テキスト ボックス 184"/>
        <xdr:cNvSpPr txBox="1"/>
      </xdr:nvSpPr>
      <xdr:spPr>
        <a:xfrm>
          <a:off x="863111" y="13169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14,706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80383</xdr:rowOff>
    </xdr:from>
    <xdr:to>
      <xdr:col>6</xdr:col>
      <xdr:colOff>561975</xdr:colOff>
      <xdr:row>79</xdr:row>
      <xdr:rowOff>10533</xdr:rowOff>
    </xdr:to>
    <xdr:sp macro="" textlink="">
      <xdr:nvSpPr>
        <xdr:cNvPr id="191" name="円/楕円 190"/>
        <xdr:cNvSpPr/>
      </xdr:nvSpPr>
      <xdr:spPr>
        <a:xfrm>
          <a:off x="4584700" y="13453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166760</xdr:rowOff>
    </xdr:from>
    <xdr:ext cx="469744" cy="259045"/>
    <xdr:sp macro="" textlink="">
      <xdr:nvSpPr>
        <xdr:cNvPr id="192" name="維持補修費該当値テキスト"/>
        <xdr:cNvSpPr txBox="1"/>
      </xdr:nvSpPr>
      <xdr:spPr>
        <a:xfrm>
          <a:off x="4686300" y="13368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1,863</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84136</xdr:rowOff>
    </xdr:from>
    <xdr:to>
      <xdr:col>5</xdr:col>
      <xdr:colOff>409575</xdr:colOff>
      <xdr:row>79</xdr:row>
      <xdr:rowOff>14286</xdr:rowOff>
    </xdr:to>
    <xdr:sp macro="" textlink="">
      <xdr:nvSpPr>
        <xdr:cNvPr id="193" name="円/楕円 192"/>
        <xdr:cNvSpPr/>
      </xdr:nvSpPr>
      <xdr:spPr>
        <a:xfrm>
          <a:off x="3746500" y="13457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5413</xdr:rowOff>
    </xdr:from>
    <xdr:ext cx="469744" cy="259045"/>
    <xdr:sp macro="" textlink="">
      <xdr:nvSpPr>
        <xdr:cNvPr id="194" name="テキスト ボックス 193"/>
        <xdr:cNvSpPr txBox="1"/>
      </xdr:nvSpPr>
      <xdr:spPr>
        <a:xfrm>
          <a:off x="3562427" y="1354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86047</xdr:rowOff>
    </xdr:from>
    <xdr:to>
      <xdr:col>4</xdr:col>
      <xdr:colOff>206375</xdr:colOff>
      <xdr:row>79</xdr:row>
      <xdr:rowOff>16197</xdr:rowOff>
    </xdr:to>
    <xdr:sp macro="" textlink="">
      <xdr:nvSpPr>
        <xdr:cNvPr id="195" name="円/楕円 194"/>
        <xdr:cNvSpPr/>
      </xdr:nvSpPr>
      <xdr:spPr>
        <a:xfrm>
          <a:off x="2857500" y="13459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652092</xdr:colOff>
      <xdr:row>79</xdr:row>
      <xdr:rowOff>7324</xdr:rowOff>
    </xdr:from>
    <xdr:ext cx="378565" cy="259045"/>
    <xdr:sp macro="" textlink="">
      <xdr:nvSpPr>
        <xdr:cNvPr id="196" name="テキスト ボックス 195"/>
        <xdr:cNvSpPr txBox="1"/>
      </xdr:nvSpPr>
      <xdr:spPr>
        <a:xfrm>
          <a:off x="2719017" y="135518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86353</xdr:rowOff>
    </xdr:from>
    <xdr:to>
      <xdr:col>3</xdr:col>
      <xdr:colOff>3175</xdr:colOff>
      <xdr:row>79</xdr:row>
      <xdr:rowOff>16503</xdr:rowOff>
    </xdr:to>
    <xdr:sp macro="" textlink="">
      <xdr:nvSpPr>
        <xdr:cNvPr id="197" name="円/楕円 196"/>
        <xdr:cNvSpPr/>
      </xdr:nvSpPr>
      <xdr:spPr>
        <a:xfrm>
          <a:off x="1968500" y="13459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448892</xdr:colOff>
      <xdr:row>79</xdr:row>
      <xdr:rowOff>7630</xdr:rowOff>
    </xdr:from>
    <xdr:ext cx="378565" cy="259045"/>
    <xdr:sp macro="" textlink="">
      <xdr:nvSpPr>
        <xdr:cNvPr id="198" name="テキスト ボックス 197"/>
        <xdr:cNvSpPr txBox="1"/>
      </xdr:nvSpPr>
      <xdr:spPr>
        <a:xfrm>
          <a:off x="1830017" y="135521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557</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86618</xdr:rowOff>
    </xdr:from>
    <xdr:to>
      <xdr:col>1</xdr:col>
      <xdr:colOff>485775</xdr:colOff>
      <xdr:row>79</xdr:row>
      <xdr:rowOff>16768</xdr:rowOff>
    </xdr:to>
    <xdr:sp macro="" textlink="">
      <xdr:nvSpPr>
        <xdr:cNvPr id="199" name="円/楕円 198"/>
        <xdr:cNvSpPr/>
      </xdr:nvSpPr>
      <xdr:spPr>
        <a:xfrm>
          <a:off x="1079500" y="13459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245692</xdr:colOff>
      <xdr:row>79</xdr:row>
      <xdr:rowOff>7895</xdr:rowOff>
    </xdr:from>
    <xdr:ext cx="378565" cy="259045"/>
    <xdr:sp macro="" textlink="">
      <xdr:nvSpPr>
        <xdr:cNvPr id="200" name="テキスト ボックス 199"/>
        <xdr:cNvSpPr txBox="1"/>
      </xdr:nvSpPr>
      <xdr:spPr>
        <a:xfrm>
          <a:off x="941017" y="135524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115,388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2" name="テキスト ボックス 211"/>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4" name="テキスト ボックス 213"/>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6" name="テキスト ボックス 215"/>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18" name="テキスト ボックス 217"/>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102493</xdr:rowOff>
    </xdr:from>
    <xdr:to>
      <xdr:col>6</xdr:col>
      <xdr:colOff>510540</xdr:colOff>
      <xdr:row>98</xdr:row>
      <xdr:rowOff>53006</xdr:rowOff>
    </xdr:to>
    <xdr:cxnSp macro="">
      <xdr:nvCxnSpPr>
        <xdr:cNvPr id="226" name="直線コネクタ 225"/>
        <xdr:cNvCxnSpPr/>
      </xdr:nvCxnSpPr>
      <xdr:spPr>
        <a:xfrm flipV="1">
          <a:off x="4633595" y="15532993"/>
          <a:ext cx="1270" cy="1322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56833</xdr:rowOff>
    </xdr:from>
    <xdr:ext cx="534377" cy="259045"/>
    <xdr:sp macro="" textlink="">
      <xdr:nvSpPr>
        <xdr:cNvPr id="227" name="扶助費最小値テキスト"/>
        <xdr:cNvSpPr txBox="1"/>
      </xdr:nvSpPr>
      <xdr:spPr>
        <a:xfrm>
          <a:off x="4686300" y="1685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19,964</a:t>
          </a:r>
          <a:endParaRPr kumimoji="1" lang="ja-JP" altLang="en-US" sz="1000" b="1">
            <a:latin typeface="ＭＳ Ｐゴシック"/>
          </a:endParaRPr>
        </a:p>
      </xdr:txBody>
    </xdr:sp>
    <xdr:clientData/>
  </xdr:oneCellAnchor>
  <xdr:twoCellAnchor>
    <xdr:from>
      <xdr:col>6</xdr:col>
      <xdr:colOff>422275</xdr:colOff>
      <xdr:row>98</xdr:row>
      <xdr:rowOff>53006</xdr:rowOff>
    </xdr:from>
    <xdr:to>
      <xdr:col>6</xdr:col>
      <xdr:colOff>600075</xdr:colOff>
      <xdr:row>98</xdr:row>
      <xdr:rowOff>53006</xdr:rowOff>
    </xdr:to>
    <xdr:cxnSp macro="">
      <xdr:nvCxnSpPr>
        <xdr:cNvPr id="228" name="直線コネクタ 227"/>
        <xdr:cNvCxnSpPr/>
      </xdr:nvCxnSpPr>
      <xdr:spPr>
        <a:xfrm>
          <a:off x="4546600" y="16855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49170</xdr:rowOff>
    </xdr:from>
    <xdr:ext cx="599010" cy="259045"/>
    <xdr:sp macro="" textlink="">
      <xdr:nvSpPr>
        <xdr:cNvPr id="229" name="扶助費最大値テキスト"/>
        <xdr:cNvSpPr txBox="1"/>
      </xdr:nvSpPr>
      <xdr:spPr>
        <a:xfrm>
          <a:off x="4686300" y="15308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141,418</a:t>
          </a:r>
          <a:endParaRPr kumimoji="1" lang="ja-JP" altLang="en-US" sz="1000" b="1">
            <a:latin typeface="ＭＳ Ｐゴシック"/>
          </a:endParaRPr>
        </a:p>
      </xdr:txBody>
    </xdr:sp>
    <xdr:clientData/>
  </xdr:oneCellAnchor>
  <xdr:twoCellAnchor>
    <xdr:from>
      <xdr:col>6</xdr:col>
      <xdr:colOff>422275</xdr:colOff>
      <xdr:row>90</xdr:row>
      <xdr:rowOff>102493</xdr:rowOff>
    </xdr:from>
    <xdr:to>
      <xdr:col>6</xdr:col>
      <xdr:colOff>600075</xdr:colOff>
      <xdr:row>90</xdr:row>
      <xdr:rowOff>102493</xdr:rowOff>
    </xdr:to>
    <xdr:cxnSp macro="">
      <xdr:nvCxnSpPr>
        <xdr:cNvPr id="230" name="直線コネクタ 229"/>
        <xdr:cNvCxnSpPr/>
      </xdr:nvCxnSpPr>
      <xdr:spPr>
        <a:xfrm>
          <a:off x="4546600" y="15532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43449</xdr:rowOff>
    </xdr:from>
    <xdr:to>
      <xdr:col>6</xdr:col>
      <xdr:colOff>511175</xdr:colOff>
      <xdr:row>96</xdr:row>
      <xdr:rowOff>54356</xdr:rowOff>
    </xdr:to>
    <xdr:cxnSp macro="">
      <xdr:nvCxnSpPr>
        <xdr:cNvPr id="231" name="直線コネクタ 230"/>
        <xdr:cNvCxnSpPr/>
      </xdr:nvCxnSpPr>
      <xdr:spPr>
        <a:xfrm>
          <a:off x="3797300" y="16502649"/>
          <a:ext cx="838200" cy="1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80263</xdr:rowOff>
    </xdr:from>
    <xdr:ext cx="534377" cy="259045"/>
    <xdr:sp macro="" textlink="">
      <xdr:nvSpPr>
        <xdr:cNvPr id="232" name="扶助費平均値テキスト"/>
        <xdr:cNvSpPr txBox="1"/>
      </xdr:nvSpPr>
      <xdr:spPr>
        <a:xfrm>
          <a:off x="4686300" y="161965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62,145</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57386</xdr:rowOff>
    </xdr:from>
    <xdr:to>
      <xdr:col>6</xdr:col>
      <xdr:colOff>561975</xdr:colOff>
      <xdr:row>95</xdr:row>
      <xdr:rowOff>158986</xdr:rowOff>
    </xdr:to>
    <xdr:sp macro="" textlink="">
      <xdr:nvSpPr>
        <xdr:cNvPr id="233" name="フローチャート : 判断 232"/>
        <xdr:cNvSpPr/>
      </xdr:nvSpPr>
      <xdr:spPr>
        <a:xfrm>
          <a:off x="4584700" y="16345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43449</xdr:rowOff>
    </xdr:from>
    <xdr:to>
      <xdr:col>5</xdr:col>
      <xdr:colOff>358775</xdr:colOff>
      <xdr:row>96</xdr:row>
      <xdr:rowOff>75834</xdr:rowOff>
    </xdr:to>
    <xdr:cxnSp macro="">
      <xdr:nvCxnSpPr>
        <xdr:cNvPr id="234" name="直線コネクタ 233"/>
        <xdr:cNvCxnSpPr/>
      </xdr:nvCxnSpPr>
      <xdr:spPr>
        <a:xfrm flipV="1">
          <a:off x="2908300" y="16502649"/>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55677</xdr:rowOff>
    </xdr:from>
    <xdr:to>
      <xdr:col>5</xdr:col>
      <xdr:colOff>409575</xdr:colOff>
      <xdr:row>95</xdr:row>
      <xdr:rowOff>157277</xdr:rowOff>
    </xdr:to>
    <xdr:sp macro="" textlink="">
      <xdr:nvSpPr>
        <xdr:cNvPr id="235" name="フローチャート : 判断 234"/>
        <xdr:cNvSpPr/>
      </xdr:nvSpPr>
      <xdr:spPr>
        <a:xfrm>
          <a:off x="3746500" y="16343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2354</xdr:rowOff>
    </xdr:from>
    <xdr:ext cx="534377" cy="259045"/>
    <xdr:sp macro="" textlink="">
      <xdr:nvSpPr>
        <xdr:cNvPr id="236" name="テキスト ボックス 235"/>
        <xdr:cNvSpPr txBox="1"/>
      </xdr:nvSpPr>
      <xdr:spPr>
        <a:xfrm>
          <a:off x="3530111" y="16118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62,302</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75834</xdr:rowOff>
    </xdr:from>
    <xdr:to>
      <xdr:col>4</xdr:col>
      <xdr:colOff>155575</xdr:colOff>
      <xdr:row>96</xdr:row>
      <xdr:rowOff>105911</xdr:rowOff>
    </xdr:to>
    <xdr:cxnSp macro="">
      <xdr:nvCxnSpPr>
        <xdr:cNvPr id="237" name="直線コネクタ 236"/>
        <xdr:cNvCxnSpPr/>
      </xdr:nvCxnSpPr>
      <xdr:spPr>
        <a:xfrm flipV="1">
          <a:off x="2019300" y="16535034"/>
          <a:ext cx="889000" cy="30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111869</xdr:rowOff>
    </xdr:from>
    <xdr:to>
      <xdr:col>4</xdr:col>
      <xdr:colOff>206375</xdr:colOff>
      <xdr:row>96</xdr:row>
      <xdr:rowOff>42019</xdr:rowOff>
    </xdr:to>
    <xdr:sp macro="" textlink="">
      <xdr:nvSpPr>
        <xdr:cNvPr id="238" name="フローチャート : 判断 237"/>
        <xdr:cNvSpPr/>
      </xdr:nvSpPr>
      <xdr:spPr>
        <a:xfrm>
          <a:off x="2857500" y="16399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58546</xdr:rowOff>
    </xdr:from>
    <xdr:ext cx="534377" cy="259045"/>
    <xdr:sp macro="" textlink="">
      <xdr:nvSpPr>
        <xdr:cNvPr id="239" name="テキスト ボックス 238"/>
        <xdr:cNvSpPr txBox="1"/>
      </xdr:nvSpPr>
      <xdr:spPr>
        <a:xfrm>
          <a:off x="2641111" y="16174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57,140</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105911</xdr:rowOff>
    </xdr:from>
    <xdr:to>
      <xdr:col>2</xdr:col>
      <xdr:colOff>638175</xdr:colOff>
      <xdr:row>97</xdr:row>
      <xdr:rowOff>8669</xdr:rowOff>
    </xdr:to>
    <xdr:cxnSp macro="">
      <xdr:nvCxnSpPr>
        <xdr:cNvPr id="240" name="直線コネクタ 239"/>
        <xdr:cNvCxnSpPr/>
      </xdr:nvCxnSpPr>
      <xdr:spPr>
        <a:xfrm flipV="1">
          <a:off x="1130300" y="16565111"/>
          <a:ext cx="889000" cy="74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118793</xdr:rowOff>
    </xdr:from>
    <xdr:to>
      <xdr:col>3</xdr:col>
      <xdr:colOff>3175</xdr:colOff>
      <xdr:row>96</xdr:row>
      <xdr:rowOff>48943</xdr:rowOff>
    </xdr:to>
    <xdr:sp macro="" textlink="">
      <xdr:nvSpPr>
        <xdr:cNvPr id="241" name="フローチャート : 判断 240"/>
        <xdr:cNvSpPr/>
      </xdr:nvSpPr>
      <xdr:spPr>
        <a:xfrm>
          <a:off x="1968500" y="1640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65470</xdr:rowOff>
    </xdr:from>
    <xdr:ext cx="534377" cy="259045"/>
    <xdr:sp macro="" textlink="">
      <xdr:nvSpPr>
        <xdr:cNvPr id="242" name="テキスト ボックス 241"/>
        <xdr:cNvSpPr txBox="1"/>
      </xdr:nvSpPr>
      <xdr:spPr>
        <a:xfrm>
          <a:off x="1752111" y="16181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56,504</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165143</xdr:rowOff>
    </xdr:from>
    <xdr:to>
      <xdr:col>1</xdr:col>
      <xdr:colOff>485775</xdr:colOff>
      <xdr:row>96</xdr:row>
      <xdr:rowOff>95293</xdr:rowOff>
    </xdr:to>
    <xdr:sp macro="" textlink="">
      <xdr:nvSpPr>
        <xdr:cNvPr id="243" name="フローチャート : 判断 242"/>
        <xdr:cNvSpPr/>
      </xdr:nvSpPr>
      <xdr:spPr>
        <a:xfrm>
          <a:off x="1079500" y="16452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111820</xdr:rowOff>
    </xdr:from>
    <xdr:ext cx="534377" cy="259045"/>
    <xdr:sp macro="" textlink="">
      <xdr:nvSpPr>
        <xdr:cNvPr id="244" name="テキスト ボックス 243"/>
        <xdr:cNvSpPr txBox="1"/>
      </xdr:nvSpPr>
      <xdr:spPr>
        <a:xfrm>
          <a:off x="863111" y="16228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52,246</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3556</xdr:rowOff>
    </xdr:from>
    <xdr:to>
      <xdr:col>6</xdr:col>
      <xdr:colOff>561975</xdr:colOff>
      <xdr:row>96</xdr:row>
      <xdr:rowOff>105156</xdr:rowOff>
    </xdr:to>
    <xdr:sp macro="" textlink="">
      <xdr:nvSpPr>
        <xdr:cNvPr id="250" name="円/楕円 249"/>
        <xdr:cNvSpPr/>
      </xdr:nvSpPr>
      <xdr:spPr>
        <a:xfrm>
          <a:off x="4584700" y="16462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153433</xdr:rowOff>
    </xdr:from>
    <xdr:ext cx="534377" cy="259045"/>
    <xdr:sp macro="" textlink="">
      <xdr:nvSpPr>
        <xdr:cNvPr id="251" name="扶助費該当値テキスト"/>
        <xdr:cNvSpPr txBox="1"/>
      </xdr:nvSpPr>
      <xdr:spPr>
        <a:xfrm>
          <a:off x="4686300" y="16441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51,340</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164099</xdr:rowOff>
    </xdr:from>
    <xdr:to>
      <xdr:col>5</xdr:col>
      <xdr:colOff>409575</xdr:colOff>
      <xdr:row>96</xdr:row>
      <xdr:rowOff>94249</xdr:rowOff>
    </xdr:to>
    <xdr:sp macro="" textlink="">
      <xdr:nvSpPr>
        <xdr:cNvPr id="252" name="円/楕円 251"/>
        <xdr:cNvSpPr/>
      </xdr:nvSpPr>
      <xdr:spPr>
        <a:xfrm>
          <a:off x="3746500" y="16451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85376</xdr:rowOff>
    </xdr:from>
    <xdr:ext cx="534377" cy="259045"/>
    <xdr:sp macro="" textlink="">
      <xdr:nvSpPr>
        <xdr:cNvPr id="253" name="テキスト ボックス 252"/>
        <xdr:cNvSpPr txBox="1"/>
      </xdr:nvSpPr>
      <xdr:spPr>
        <a:xfrm>
          <a:off x="3530111" y="16544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52,342</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25034</xdr:rowOff>
    </xdr:from>
    <xdr:to>
      <xdr:col>4</xdr:col>
      <xdr:colOff>206375</xdr:colOff>
      <xdr:row>96</xdr:row>
      <xdr:rowOff>126634</xdr:rowOff>
    </xdr:to>
    <xdr:sp macro="" textlink="">
      <xdr:nvSpPr>
        <xdr:cNvPr id="254" name="円/楕円 253"/>
        <xdr:cNvSpPr/>
      </xdr:nvSpPr>
      <xdr:spPr>
        <a:xfrm>
          <a:off x="2857500" y="16484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117761</xdr:rowOff>
    </xdr:from>
    <xdr:ext cx="534377" cy="259045"/>
    <xdr:sp macro="" textlink="">
      <xdr:nvSpPr>
        <xdr:cNvPr id="255" name="テキスト ボックス 254"/>
        <xdr:cNvSpPr txBox="1"/>
      </xdr:nvSpPr>
      <xdr:spPr>
        <a:xfrm>
          <a:off x="2641111" y="16576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49,367</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55111</xdr:rowOff>
    </xdr:from>
    <xdr:to>
      <xdr:col>3</xdr:col>
      <xdr:colOff>3175</xdr:colOff>
      <xdr:row>96</xdr:row>
      <xdr:rowOff>156711</xdr:rowOff>
    </xdr:to>
    <xdr:sp macro="" textlink="">
      <xdr:nvSpPr>
        <xdr:cNvPr id="256" name="円/楕円 255"/>
        <xdr:cNvSpPr/>
      </xdr:nvSpPr>
      <xdr:spPr>
        <a:xfrm>
          <a:off x="1968500" y="16514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147838</xdr:rowOff>
    </xdr:from>
    <xdr:ext cx="534377" cy="259045"/>
    <xdr:sp macro="" textlink="">
      <xdr:nvSpPr>
        <xdr:cNvPr id="257" name="テキスト ボックス 256"/>
        <xdr:cNvSpPr txBox="1"/>
      </xdr:nvSpPr>
      <xdr:spPr>
        <a:xfrm>
          <a:off x="1752111" y="16607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46,604</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129319</xdr:rowOff>
    </xdr:from>
    <xdr:to>
      <xdr:col>1</xdr:col>
      <xdr:colOff>485775</xdr:colOff>
      <xdr:row>97</xdr:row>
      <xdr:rowOff>59469</xdr:rowOff>
    </xdr:to>
    <xdr:sp macro="" textlink="">
      <xdr:nvSpPr>
        <xdr:cNvPr id="258" name="円/楕円 257"/>
        <xdr:cNvSpPr/>
      </xdr:nvSpPr>
      <xdr:spPr>
        <a:xfrm>
          <a:off x="1079500" y="16588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50596</xdr:rowOff>
    </xdr:from>
    <xdr:ext cx="534377" cy="259045"/>
    <xdr:sp macro="" textlink="">
      <xdr:nvSpPr>
        <xdr:cNvPr id="259" name="テキスト ボックス 258"/>
        <xdr:cNvSpPr txBox="1"/>
      </xdr:nvSpPr>
      <xdr:spPr>
        <a:xfrm>
          <a:off x="863111" y="16681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39,787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0" name="直線コネクタ 269"/>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1" name="テキスト ボックス 270"/>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2" name="直線コネクタ 271"/>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144434</xdr:rowOff>
    </xdr:from>
    <xdr:ext cx="595419" cy="259045"/>
    <xdr:sp macro="" textlink="">
      <xdr:nvSpPr>
        <xdr:cNvPr id="273" name="テキスト ボックス 272"/>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4" name="直線コネクタ 273"/>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34</xdr:row>
      <xdr:rowOff>160763</xdr:rowOff>
    </xdr:from>
    <xdr:ext cx="595419" cy="259045"/>
    <xdr:sp macro="" textlink="">
      <xdr:nvSpPr>
        <xdr:cNvPr id="275" name="テキスト ボックス 274"/>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6" name="直線コネクタ 275"/>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77" name="テキスト ボックス 276"/>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8" name="直線コネクタ 277"/>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79" name="テキスト ボックス 278"/>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0" name="直線コネクタ 279"/>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1" name="テキスト ボックス 280"/>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3" name="テキスト ボックス 282"/>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135970</xdr:rowOff>
    </xdr:from>
    <xdr:to>
      <xdr:col>15</xdr:col>
      <xdr:colOff>180340</xdr:colOff>
      <xdr:row>38</xdr:row>
      <xdr:rowOff>145628</xdr:rowOff>
    </xdr:to>
    <xdr:cxnSp macro="">
      <xdr:nvCxnSpPr>
        <xdr:cNvPr id="285" name="直線コネクタ 284"/>
        <xdr:cNvCxnSpPr/>
      </xdr:nvCxnSpPr>
      <xdr:spPr>
        <a:xfrm flipV="1">
          <a:off x="10475595" y="5108020"/>
          <a:ext cx="1270" cy="155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149455</xdr:rowOff>
    </xdr:from>
    <xdr:ext cx="534377" cy="259045"/>
    <xdr:sp macro="" textlink="">
      <xdr:nvSpPr>
        <xdr:cNvPr id="286" name="補助費等最小値テキスト"/>
        <xdr:cNvSpPr txBox="1"/>
      </xdr:nvSpPr>
      <xdr:spPr>
        <a:xfrm>
          <a:off x="10528300" y="6664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38,185</a:t>
          </a:r>
          <a:endParaRPr kumimoji="1" lang="ja-JP" altLang="en-US" sz="1000" b="1">
            <a:latin typeface="ＭＳ Ｐゴシック"/>
          </a:endParaRPr>
        </a:p>
      </xdr:txBody>
    </xdr:sp>
    <xdr:clientData/>
  </xdr:oneCellAnchor>
  <xdr:twoCellAnchor>
    <xdr:from>
      <xdr:col>15</xdr:col>
      <xdr:colOff>92075</xdr:colOff>
      <xdr:row>38</xdr:row>
      <xdr:rowOff>145628</xdr:rowOff>
    </xdr:from>
    <xdr:to>
      <xdr:col>15</xdr:col>
      <xdr:colOff>269875</xdr:colOff>
      <xdr:row>38</xdr:row>
      <xdr:rowOff>145628</xdr:rowOff>
    </xdr:to>
    <xdr:cxnSp macro="">
      <xdr:nvCxnSpPr>
        <xdr:cNvPr id="287" name="直線コネクタ 286"/>
        <xdr:cNvCxnSpPr/>
      </xdr:nvCxnSpPr>
      <xdr:spPr>
        <a:xfrm>
          <a:off x="10388600" y="6660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82647</xdr:rowOff>
    </xdr:from>
    <xdr:ext cx="599010" cy="259045"/>
    <xdr:sp macro="" textlink="">
      <xdr:nvSpPr>
        <xdr:cNvPr id="288" name="補助費等最大値テキスト"/>
        <xdr:cNvSpPr txBox="1"/>
      </xdr:nvSpPr>
      <xdr:spPr>
        <a:xfrm>
          <a:off x="10528300" y="4883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513,642</a:t>
          </a:r>
          <a:endParaRPr kumimoji="1" lang="ja-JP" altLang="en-US" sz="1000" b="1">
            <a:latin typeface="ＭＳ Ｐゴシック"/>
          </a:endParaRPr>
        </a:p>
      </xdr:txBody>
    </xdr:sp>
    <xdr:clientData/>
  </xdr:oneCellAnchor>
  <xdr:twoCellAnchor>
    <xdr:from>
      <xdr:col>15</xdr:col>
      <xdr:colOff>92075</xdr:colOff>
      <xdr:row>29</xdr:row>
      <xdr:rowOff>135970</xdr:rowOff>
    </xdr:from>
    <xdr:to>
      <xdr:col>15</xdr:col>
      <xdr:colOff>269875</xdr:colOff>
      <xdr:row>29</xdr:row>
      <xdr:rowOff>135970</xdr:rowOff>
    </xdr:to>
    <xdr:cxnSp macro="">
      <xdr:nvCxnSpPr>
        <xdr:cNvPr id="289" name="直線コネクタ 288"/>
        <xdr:cNvCxnSpPr/>
      </xdr:nvCxnSpPr>
      <xdr:spPr>
        <a:xfrm>
          <a:off x="10388600" y="5108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3987</xdr:rowOff>
    </xdr:from>
    <xdr:to>
      <xdr:col>15</xdr:col>
      <xdr:colOff>180975</xdr:colOff>
      <xdr:row>35</xdr:row>
      <xdr:rowOff>134194</xdr:rowOff>
    </xdr:to>
    <xdr:cxnSp macro="">
      <xdr:nvCxnSpPr>
        <xdr:cNvPr id="290" name="直線コネクタ 289"/>
        <xdr:cNvCxnSpPr/>
      </xdr:nvCxnSpPr>
      <xdr:spPr>
        <a:xfrm flipV="1">
          <a:off x="9639300" y="6004737"/>
          <a:ext cx="838200" cy="130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152503</xdr:rowOff>
    </xdr:from>
    <xdr:ext cx="599010" cy="259045"/>
    <xdr:sp macro="" textlink="">
      <xdr:nvSpPr>
        <xdr:cNvPr id="291" name="補助費等平均値テキスト"/>
        <xdr:cNvSpPr txBox="1"/>
      </xdr:nvSpPr>
      <xdr:spPr>
        <a:xfrm>
          <a:off x="10528300" y="615325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171,418</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2626</xdr:rowOff>
    </xdr:from>
    <xdr:to>
      <xdr:col>15</xdr:col>
      <xdr:colOff>231775</xdr:colOff>
      <xdr:row>36</xdr:row>
      <xdr:rowOff>104226</xdr:rowOff>
    </xdr:to>
    <xdr:sp macro="" textlink="">
      <xdr:nvSpPr>
        <xdr:cNvPr id="292" name="フローチャート : 判断 291"/>
        <xdr:cNvSpPr/>
      </xdr:nvSpPr>
      <xdr:spPr>
        <a:xfrm>
          <a:off x="10426700" y="617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77292</xdr:rowOff>
    </xdr:from>
    <xdr:to>
      <xdr:col>14</xdr:col>
      <xdr:colOff>28575</xdr:colOff>
      <xdr:row>35</xdr:row>
      <xdr:rowOff>134194</xdr:rowOff>
    </xdr:to>
    <xdr:cxnSp macro="">
      <xdr:nvCxnSpPr>
        <xdr:cNvPr id="293" name="直線コネクタ 292"/>
        <xdr:cNvCxnSpPr/>
      </xdr:nvCxnSpPr>
      <xdr:spPr>
        <a:xfrm>
          <a:off x="8750300" y="6078042"/>
          <a:ext cx="889000" cy="56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59956</xdr:rowOff>
    </xdr:from>
    <xdr:to>
      <xdr:col>14</xdr:col>
      <xdr:colOff>79375</xdr:colOff>
      <xdr:row>36</xdr:row>
      <xdr:rowOff>161556</xdr:rowOff>
    </xdr:to>
    <xdr:sp macro="" textlink="">
      <xdr:nvSpPr>
        <xdr:cNvPr id="294" name="フローチャート : 判断 293"/>
        <xdr:cNvSpPr/>
      </xdr:nvSpPr>
      <xdr:spPr>
        <a:xfrm>
          <a:off x="9588500" y="6232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36</xdr:row>
      <xdr:rowOff>152683</xdr:rowOff>
    </xdr:from>
    <xdr:ext cx="599010" cy="259045"/>
    <xdr:sp macro="" textlink="">
      <xdr:nvSpPr>
        <xdr:cNvPr id="295" name="テキスト ボックス 294"/>
        <xdr:cNvSpPr txBox="1"/>
      </xdr:nvSpPr>
      <xdr:spPr>
        <a:xfrm>
          <a:off x="9339794" y="6324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153,863</a:t>
          </a:r>
          <a:endParaRPr kumimoji="1" lang="ja-JP" altLang="en-US" sz="1000" b="1">
            <a:solidFill>
              <a:srgbClr val="000080"/>
            </a:solidFill>
            <a:latin typeface="ＭＳ Ｐゴシック"/>
          </a:endParaRPr>
        </a:p>
      </xdr:txBody>
    </xdr:sp>
    <xdr:clientData/>
  </xdr:oneCellAnchor>
  <xdr:twoCellAnchor>
    <xdr:from>
      <xdr:col>11</xdr:col>
      <xdr:colOff>307975</xdr:colOff>
      <xdr:row>35</xdr:row>
      <xdr:rowOff>77292</xdr:rowOff>
    </xdr:from>
    <xdr:to>
      <xdr:col>12</xdr:col>
      <xdr:colOff>511175</xdr:colOff>
      <xdr:row>35</xdr:row>
      <xdr:rowOff>130883</xdr:rowOff>
    </xdr:to>
    <xdr:cxnSp macro="">
      <xdr:nvCxnSpPr>
        <xdr:cNvPr id="296" name="直線コネクタ 295"/>
        <xdr:cNvCxnSpPr/>
      </xdr:nvCxnSpPr>
      <xdr:spPr>
        <a:xfrm flipV="1">
          <a:off x="7861300" y="6078042"/>
          <a:ext cx="889000" cy="53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90895</xdr:rowOff>
    </xdr:from>
    <xdr:to>
      <xdr:col>12</xdr:col>
      <xdr:colOff>561975</xdr:colOff>
      <xdr:row>37</xdr:row>
      <xdr:rowOff>21045</xdr:rowOff>
    </xdr:to>
    <xdr:sp macro="" textlink="">
      <xdr:nvSpPr>
        <xdr:cNvPr id="297" name="フローチャート : 判断 296"/>
        <xdr:cNvSpPr/>
      </xdr:nvSpPr>
      <xdr:spPr>
        <a:xfrm>
          <a:off x="8699500" y="6263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37</xdr:row>
      <xdr:rowOff>12172</xdr:rowOff>
    </xdr:from>
    <xdr:ext cx="599010" cy="259045"/>
    <xdr:sp macro="" textlink="">
      <xdr:nvSpPr>
        <xdr:cNvPr id="298" name="テキスト ボックス 297"/>
        <xdr:cNvSpPr txBox="1"/>
      </xdr:nvSpPr>
      <xdr:spPr>
        <a:xfrm>
          <a:off x="8450794" y="6355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144,389</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130883</xdr:rowOff>
    </xdr:from>
    <xdr:to>
      <xdr:col>11</xdr:col>
      <xdr:colOff>307975</xdr:colOff>
      <xdr:row>35</xdr:row>
      <xdr:rowOff>155748</xdr:rowOff>
    </xdr:to>
    <xdr:cxnSp macro="">
      <xdr:nvCxnSpPr>
        <xdr:cNvPr id="299" name="直線コネクタ 298"/>
        <xdr:cNvCxnSpPr/>
      </xdr:nvCxnSpPr>
      <xdr:spPr>
        <a:xfrm flipV="1">
          <a:off x="6972300" y="6131633"/>
          <a:ext cx="889000" cy="2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103769</xdr:rowOff>
    </xdr:from>
    <xdr:to>
      <xdr:col>11</xdr:col>
      <xdr:colOff>358775</xdr:colOff>
      <xdr:row>37</xdr:row>
      <xdr:rowOff>33919</xdr:rowOff>
    </xdr:to>
    <xdr:sp macro="" textlink="">
      <xdr:nvSpPr>
        <xdr:cNvPr id="300" name="フローチャート : 判断 299"/>
        <xdr:cNvSpPr/>
      </xdr:nvSpPr>
      <xdr:spPr>
        <a:xfrm>
          <a:off x="7810500" y="627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37</xdr:row>
      <xdr:rowOff>25046</xdr:rowOff>
    </xdr:from>
    <xdr:ext cx="599010" cy="259045"/>
    <xdr:sp macro="" textlink="">
      <xdr:nvSpPr>
        <xdr:cNvPr id="301" name="テキスト ボックス 300"/>
        <xdr:cNvSpPr txBox="1"/>
      </xdr:nvSpPr>
      <xdr:spPr>
        <a:xfrm>
          <a:off x="7561794" y="6368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140,447</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124274</xdr:rowOff>
    </xdr:from>
    <xdr:to>
      <xdr:col>10</xdr:col>
      <xdr:colOff>155575</xdr:colOff>
      <xdr:row>37</xdr:row>
      <xdr:rowOff>54424</xdr:rowOff>
    </xdr:to>
    <xdr:sp macro="" textlink="">
      <xdr:nvSpPr>
        <xdr:cNvPr id="302" name="フローチャート : 判断 301"/>
        <xdr:cNvSpPr/>
      </xdr:nvSpPr>
      <xdr:spPr>
        <a:xfrm>
          <a:off x="6921500" y="6296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45551</xdr:rowOff>
    </xdr:from>
    <xdr:ext cx="599010" cy="259045"/>
    <xdr:sp macro="" textlink="">
      <xdr:nvSpPr>
        <xdr:cNvPr id="303" name="テキスト ボックス 302"/>
        <xdr:cNvSpPr txBox="1"/>
      </xdr:nvSpPr>
      <xdr:spPr>
        <a:xfrm>
          <a:off x="6672794" y="63892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134,168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34</xdr:row>
      <xdr:rowOff>124637</xdr:rowOff>
    </xdr:from>
    <xdr:to>
      <xdr:col>15</xdr:col>
      <xdr:colOff>231775</xdr:colOff>
      <xdr:row>35</xdr:row>
      <xdr:rowOff>54787</xdr:rowOff>
    </xdr:to>
    <xdr:sp macro="" textlink="">
      <xdr:nvSpPr>
        <xdr:cNvPr id="309" name="円/楕円 308"/>
        <xdr:cNvSpPr/>
      </xdr:nvSpPr>
      <xdr:spPr>
        <a:xfrm>
          <a:off x="10426700" y="5953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147514</xdr:rowOff>
    </xdr:from>
    <xdr:ext cx="599010" cy="259045"/>
    <xdr:sp macro="" textlink="">
      <xdr:nvSpPr>
        <xdr:cNvPr id="310" name="補助費等該当値テキスト"/>
        <xdr:cNvSpPr txBox="1"/>
      </xdr:nvSpPr>
      <xdr:spPr>
        <a:xfrm>
          <a:off x="10528300" y="5805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239,057</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83394</xdr:rowOff>
    </xdr:from>
    <xdr:to>
      <xdr:col>14</xdr:col>
      <xdr:colOff>79375</xdr:colOff>
      <xdr:row>36</xdr:row>
      <xdr:rowOff>13544</xdr:rowOff>
    </xdr:to>
    <xdr:sp macro="" textlink="">
      <xdr:nvSpPr>
        <xdr:cNvPr id="311" name="円/楕円 310"/>
        <xdr:cNvSpPr/>
      </xdr:nvSpPr>
      <xdr:spPr>
        <a:xfrm>
          <a:off x="9588500" y="608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34</xdr:row>
      <xdr:rowOff>30071</xdr:rowOff>
    </xdr:from>
    <xdr:ext cx="599010" cy="259045"/>
    <xdr:sp macro="" textlink="">
      <xdr:nvSpPr>
        <xdr:cNvPr id="312" name="テキスト ボックス 311"/>
        <xdr:cNvSpPr txBox="1"/>
      </xdr:nvSpPr>
      <xdr:spPr>
        <a:xfrm>
          <a:off x="9339794" y="5859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199,186</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26492</xdr:rowOff>
    </xdr:from>
    <xdr:to>
      <xdr:col>12</xdr:col>
      <xdr:colOff>561975</xdr:colOff>
      <xdr:row>35</xdr:row>
      <xdr:rowOff>128092</xdr:rowOff>
    </xdr:to>
    <xdr:sp macro="" textlink="">
      <xdr:nvSpPr>
        <xdr:cNvPr id="313" name="円/楕円 312"/>
        <xdr:cNvSpPr/>
      </xdr:nvSpPr>
      <xdr:spPr>
        <a:xfrm>
          <a:off x="8699500" y="6027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33</xdr:row>
      <xdr:rowOff>144619</xdr:rowOff>
    </xdr:from>
    <xdr:ext cx="599010" cy="259045"/>
    <xdr:sp macro="" textlink="">
      <xdr:nvSpPr>
        <xdr:cNvPr id="314" name="テキスト ボックス 313"/>
        <xdr:cNvSpPr txBox="1"/>
      </xdr:nvSpPr>
      <xdr:spPr>
        <a:xfrm>
          <a:off x="8450794" y="5802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216,610</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80083</xdr:rowOff>
    </xdr:from>
    <xdr:to>
      <xdr:col>11</xdr:col>
      <xdr:colOff>358775</xdr:colOff>
      <xdr:row>36</xdr:row>
      <xdr:rowOff>10233</xdr:rowOff>
    </xdr:to>
    <xdr:sp macro="" textlink="">
      <xdr:nvSpPr>
        <xdr:cNvPr id="315" name="円/楕円 314"/>
        <xdr:cNvSpPr/>
      </xdr:nvSpPr>
      <xdr:spPr>
        <a:xfrm>
          <a:off x="7810500" y="6080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34</xdr:row>
      <xdr:rowOff>26760</xdr:rowOff>
    </xdr:from>
    <xdr:ext cx="599010" cy="259045"/>
    <xdr:sp macro="" textlink="">
      <xdr:nvSpPr>
        <xdr:cNvPr id="316" name="テキスト ボックス 315"/>
        <xdr:cNvSpPr txBox="1"/>
      </xdr:nvSpPr>
      <xdr:spPr>
        <a:xfrm>
          <a:off x="7561794" y="5856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200,200</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104948</xdr:rowOff>
    </xdr:from>
    <xdr:to>
      <xdr:col>10</xdr:col>
      <xdr:colOff>155575</xdr:colOff>
      <xdr:row>36</xdr:row>
      <xdr:rowOff>35098</xdr:rowOff>
    </xdr:to>
    <xdr:sp macro="" textlink="">
      <xdr:nvSpPr>
        <xdr:cNvPr id="317" name="円/楕円 316"/>
        <xdr:cNvSpPr/>
      </xdr:nvSpPr>
      <xdr:spPr>
        <a:xfrm>
          <a:off x="6921500" y="6105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34</xdr:row>
      <xdr:rowOff>51625</xdr:rowOff>
    </xdr:from>
    <xdr:ext cx="599010" cy="259045"/>
    <xdr:sp macro="" textlink="">
      <xdr:nvSpPr>
        <xdr:cNvPr id="318" name="テキスト ボックス 317"/>
        <xdr:cNvSpPr txBox="1"/>
      </xdr:nvSpPr>
      <xdr:spPr>
        <a:xfrm>
          <a:off x="6672794" y="5880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192,586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49,323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29" name="直線コネクタ 328"/>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30" name="テキスト ボックス 329"/>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32" name="テキスト ボックス 331"/>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33" name="直線コネクタ 332"/>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50</xdr:row>
      <xdr:rowOff>111777</xdr:rowOff>
    </xdr:from>
    <xdr:ext cx="685572" cy="259045"/>
    <xdr:sp macro="" textlink="">
      <xdr:nvSpPr>
        <xdr:cNvPr id="334" name="テキスト ボックス 333"/>
        <xdr:cNvSpPr txBox="1"/>
      </xdr:nvSpPr>
      <xdr:spPr>
        <a:xfrm>
          <a:off x="5918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24242</xdr:rowOff>
    </xdr:from>
    <xdr:to>
      <xdr:col>15</xdr:col>
      <xdr:colOff>180340</xdr:colOff>
      <xdr:row>58</xdr:row>
      <xdr:rowOff>20213</xdr:rowOff>
    </xdr:to>
    <xdr:cxnSp macro="">
      <xdr:nvCxnSpPr>
        <xdr:cNvPr id="338" name="直線コネクタ 337"/>
        <xdr:cNvCxnSpPr/>
      </xdr:nvCxnSpPr>
      <xdr:spPr>
        <a:xfrm flipV="1">
          <a:off x="10475595" y="8768192"/>
          <a:ext cx="1270" cy="11961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24040</xdr:rowOff>
    </xdr:from>
    <xdr:ext cx="469744" cy="259045"/>
    <xdr:sp macro="" textlink="">
      <xdr:nvSpPr>
        <xdr:cNvPr id="339" name="普通建設事業費最小値テキスト"/>
        <xdr:cNvSpPr txBox="1"/>
      </xdr:nvSpPr>
      <xdr:spPr>
        <a:xfrm>
          <a:off x="10528300" y="9968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9,077</a:t>
          </a:r>
          <a:endParaRPr kumimoji="1" lang="ja-JP" altLang="en-US" sz="1000" b="1">
            <a:latin typeface="ＭＳ Ｐゴシック"/>
          </a:endParaRPr>
        </a:p>
      </xdr:txBody>
    </xdr:sp>
    <xdr:clientData/>
  </xdr:oneCellAnchor>
  <xdr:twoCellAnchor>
    <xdr:from>
      <xdr:col>15</xdr:col>
      <xdr:colOff>92075</xdr:colOff>
      <xdr:row>58</xdr:row>
      <xdr:rowOff>20213</xdr:rowOff>
    </xdr:from>
    <xdr:to>
      <xdr:col>15</xdr:col>
      <xdr:colOff>269875</xdr:colOff>
      <xdr:row>58</xdr:row>
      <xdr:rowOff>20213</xdr:rowOff>
    </xdr:to>
    <xdr:cxnSp macro="">
      <xdr:nvCxnSpPr>
        <xdr:cNvPr id="340" name="直線コネクタ 339"/>
        <xdr:cNvCxnSpPr/>
      </xdr:nvCxnSpPr>
      <xdr:spPr>
        <a:xfrm>
          <a:off x="10388600" y="9964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142369</xdr:rowOff>
    </xdr:from>
    <xdr:ext cx="690189" cy="259045"/>
    <xdr:sp macro="" textlink="">
      <xdr:nvSpPr>
        <xdr:cNvPr id="341" name="普通建設事業費最大値テキスト"/>
        <xdr:cNvSpPr txBox="1"/>
      </xdr:nvSpPr>
      <xdr:spPr>
        <a:xfrm>
          <a:off x="10528300" y="85434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2,102,027</a:t>
          </a:r>
          <a:endParaRPr kumimoji="1" lang="ja-JP" altLang="en-US" sz="1000" b="1">
            <a:latin typeface="ＭＳ Ｐゴシック"/>
          </a:endParaRPr>
        </a:p>
      </xdr:txBody>
    </xdr:sp>
    <xdr:clientData/>
  </xdr:oneCellAnchor>
  <xdr:twoCellAnchor>
    <xdr:from>
      <xdr:col>15</xdr:col>
      <xdr:colOff>92075</xdr:colOff>
      <xdr:row>51</xdr:row>
      <xdr:rowOff>24242</xdr:rowOff>
    </xdr:from>
    <xdr:to>
      <xdr:col>15</xdr:col>
      <xdr:colOff>269875</xdr:colOff>
      <xdr:row>51</xdr:row>
      <xdr:rowOff>24242</xdr:rowOff>
    </xdr:to>
    <xdr:cxnSp macro="">
      <xdr:nvCxnSpPr>
        <xdr:cNvPr id="342" name="直線コネクタ 341"/>
        <xdr:cNvCxnSpPr/>
      </xdr:nvCxnSpPr>
      <xdr:spPr>
        <a:xfrm>
          <a:off x="10388600" y="8768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139255</xdr:rowOff>
    </xdr:from>
    <xdr:to>
      <xdr:col>15</xdr:col>
      <xdr:colOff>180975</xdr:colOff>
      <xdr:row>57</xdr:row>
      <xdr:rowOff>149071</xdr:rowOff>
    </xdr:to>
    <xdr:cxnSp macro="">
      <xdr:nvCxnSpPr>
        <xdr:cNvPr id="343" name="直線コネクタ 342"/>
        <xdr:cNvCxnSpPr/>
      </xdr:nvCxnSpPr>
      <xdr:spPr>
        <a:xfrm>
          <a:off x="9639300" y="9911905"/>
          <a:ext cx="838200" cy="9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4384</xdr:rowOff>
    </xdr:from>
    <xdr:ext cx="599010" cy="259045"/>
    <xdr:sp macro="" textlink="">
      <xdr:nvSpPr>
        <xdr:cNvPr id="344" name="普通建設事業費平均値テキスト"/>
        <xdr:cNvSpPr txBox="1"/>
      </xdr:nvSpPr>
      <xdr:spPr>
        <a:xfrm>
          <a:off x="10528300" y="96055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287,914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152957</xdr:rowOff>
    </xdr:from>
    <xdr:to>
      <xdr:col>15</xdr:col>
      <xdr:colOff>231775</xdr:colOff>
      <xdr:row>57</xdr:row>
      <xdr:rowOff>83107</xdr:rowOff>
    </xdr:to>
    <xdr:sp macro="" textlink="">
      <xdr:nvSpPr>
        <xdr:cNvPr id="345" name="フローチャート : 判断 344"/>
        <xdr:cNvSpPr/>
      </xdr:nvSpPr>
      <xdr:spPr>
        <a:xfrm>
          <a:off x="10426700" y="9754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139255</xdr:rowOff>
    </xdr:from>
    <xdr:to>
      <xdr:col>14</xdr:col>
      <xdr:colOff>28575</xdr:colOff>
      <xdr:row>57</xdr:row>
      <xdr:rowOff>150118</xdr:rowOff>
    </xdr:to>
    <xdr:cxnSp macro="">
      <xdr:nvCxnSpPr>
        <xdr:cNvPr id="346" name="直線コネクタ 345"/>
        <xdr:cNvCxnSpPr/>
      </xdr:nvCxnSpPr>
      <xdr:spPr>
        <a:xfrm flipV="1">
          <a:off x="8750300" y="9911905"/>
          <a:ext cx="889000" cy="10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152594</xdr:rowOff>
    </xdr:from>
    <xdr:to>
      <xdr:col>14</xdr:col>
      <xdr:colOff>79375</xdr:colOff>
      <xdr:row>57</xdr:row>
      <xdr:rowOff>82744</xdr:rowOff>
    </xdr:to>
    <xdr:sp macro="" textlink="">
      <xdr:nvSpPr>
        <xdr:cNvPr id="347" name="フローチャート : 判断 346"/>
        <xdr:cNvSpPr/>
      </xdr:nvSpPr>
      <xdr:spPr>
        <a:xfrm>
          <a:off x="9588500" y="9753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55</xdr:row>
      <xdr:rowOff>99271</xdr:rowOff>
    </xdr:from>
    <xdr:ext cx="599010" cy="259045"/>
    <xdr:sp macro="" textlink="">
      <xdr:nvSpPr>
        <xdr:cNvPr id="348" name="テキスト ボックス 347"/>
        <xdr:cNvSpPr txBox="1"/>
      </xdr:nvSpPr>
      <xdr:spPr>
        <a:xfrm>
          <a:off x="9339794" y="9529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288,550</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142270</xdr:rowOff>
    </xdr:from>
    <xdr:to>
      <xdr:col>12</xdr:col>
      <xdr:colOff>511175</xdr:colOff>
      <xdr:row>57</xdr:row>
      <xdr:rowOff>150118</xdr:rowOff>
    </xdr:to>
    <xdr:cxnSp macro="">
      <xdr:nvCxnSpPr>
        <xdr:cNvPr id="349" name="直線コネクタ 348"/>
        <xdr:cNvCxnSpPr/>
      </xdr:nvCxnSpPr>
      <xdr:spPr>
        <a:xfrm>
          <a:off x="7861300" y="9914920"/>
          <a:ext cx="889000" cy="7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9575</xdr:rowOff>
    </xdr:from>
    <xdr:to>
      <xdr:col>12</xdr:col>
      <xdr:colOff>561975</xdr:colOff>
      <xdr:row>57</xdr:row>
      <xdr:rowOff>111175</xdr:rowOff>
    </xdr:to>
    <xdr:sp macro="" textlink="">
      <xdr:nvSpPr>
        <xdr:cNvPr id="350" name="フローチャート : 判断 349"/>
        <xdr:cNvSpPr/>
      </xdr:nvSpPr>
      <xdr:spPr>
        <a:xfrm>
          <a:off x="8699500" y="978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55</xdr:row>
      <xdr:rowOff>127702</xdr:rowOff>
    </xdr:from>
    <xdr:ext cx="599010" cy="259045"/>
    <xdr:sp macro="" textlink="">
      <xdr:nvSpPr>
        <xdr:cNvPr id="351" name="テキスト ボックス 350"/>
        <xdr:cNvSpPr txBox="1"/>
      </xdr:nvSpPr>
      <xdr:spPr>
        <a:xfrm>
          <a:off x="8450794" y="9557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238,802</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142270</xdr:rowOff>
    </xdr:from>
    <xdr:to>
      <xdr:col>11</xdr:col>
      <xdr:colOff>307975</xdr:colOff>
      <xdr:row>57</xdr:row>
      <xdr:rowOff>163302</xdr:rowOff>
    </xdr:to>
    <xdr:cxnSp macro="">
      <xdr:nvCxnSpPr>
        <xdr:cNvPr id="352" name="直線コネクタ 351"/>
        <xdr:cNvCxnSpPr/>
      </xdr:nvCxnSpPr>
      <xdr:spPr>
        <a:xfrm flipV="1">
          <a:off x="6972300" y="9914920"/>
          <a:ext cx="889000" cy="21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40312</xdr:rowOff>
    </xdr:from>
    <xdr:to>
      <xdr:col>11</xdr:col>
      <xdr:colOff>358775</xdr:colOff>
      <xdr:row>57</xdr:row>
      <xdr:rowOff>141912</xdr:rowOff>
    </xdr:to>
    <xdr:sp macro="" textlink="">
      <xdr:nvSpPr>
        <xdr:cNvPr id="353" name="フローチャート : 判断 352"/>
        <xdr:cNvSpPr/>
      </xdr:nvSpPr>
      <xdr:spPr>
        <a:xfrm>
          <a:off x="7810500" y="9812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158439</xdr:rowOff>
    </xdr:from>
    <xdr:ext cx="599010" cy="259045"/>
    <xdr:sp macro="" textlink="">
      <xdr:nvSpPr>
        <xdr:cNvPr id="354" name="テキスト ボックス 353"/>
        <xdr:cNvSpPr txBox="1"/>
      </xdr:nvSpPr>
      <xdr:spPr>
        <a:xfrm>
          <a:off x="7561794" y="95881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185,018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29711</xdr:rowOff>
    </xdr:from>
    <xdr:to>
      <xdr:col>10</xdr:col>
      <xdr:colOff>155575</xdr:colOff>
      <xdr:row>57</xdr:row>
      <xdr:rowOff>131311</xdr:rowOff>
    </xdr:to>
    <xdr:sp macro="" textlink="">
      <xdr:nvSpPr>
        <xdr:cNvPr id="355" name="フローチャート : 判断 354"/>
        <xdr:cNvSpPr/>
      </xdr:nvSpPr>
      <xdr:spPr>
        <a:xfrm>
          <a:off x="6921500" y="9802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55</xdr:row>
      <xdr:rowOff>147838</xdr:rowOff>
    </xdr:from>
    <xdr:ext cx="599010" cy="259045"/>
    <xdr:sp macro="" textlink="">
      <xdr:nvSpPr>
        <xdr:cNvPr id="356" name="テキスト ボックス 355"/>
        <xdr:cNvSpPr txBox="1"/>
      </xdr:nvSpPr>
      <xdr:spPr>
        <a:xfrm>
          <a:off x="6672794" y="9577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203,567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98271</xdr:rowOff>
    </xdr:from>
    <xdr:to>
      <xdr:col>15</xdr:col>
      <xdr:colOff>231775</xdr:colOff>
      <xdr:row>58</xdr:row>
      <xdr:rowOff>28421</xdr:rowOff>
    </xdr:to>
    <xdr:sp macro="" textlink="">
      <xdr:nvSpPr>
        <xdr:cNvPr id="362" name="円/楕円 361"/>
        <xdr:cNvSpPr/>
      </xdr:nvSpPr>
      <xdr:spPr>
        <a:xfrm>
          <a:off x="10426700" y="9870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13198</xdr:rowOff>
    </xdr:from>
    <xdr:ext cx="534377" cy="259045"/>
    <xdr:sp macro="" textlink="">
      <xdr:nvSpPr>
        <xdr:cNvPr id="363" name="普通建設事業費該当値テキスト"/>
        <xdr:cNvSpPr txBox="1"/>
      </xdr:nvSpPr>
      <xdr:spPr>
        <a:xfrm>
          <a:off x="10528300" y="9785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83,603</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88455</xdr:rowOff>
    </xdr:from>
    <xdr:to>
      <xdr:col>14</xdr:col>
      <xdr:colOff>79375</xdr:colOff>
      <xdr:row>58</xdr:row>
      <xdr:rowOff>18605</xdr:rowOff>
    </xdr:to>
    <xdr:sp macro="" textlink="">
      <xdr:nvSpPr>
        <xdr:cNvPr id="364" name="円/楕円 363"/>
        <xdr:cNvSpPr/>
      </xdr:nvSpPr>
      <xdr:spPr>
        <a:xfrm>
          <a:off x="9588500" y="9861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58</xdr:row>
      <xdr:rowOff>9732</xdr:rowOff>
    </xdr:from>
    <xdr:ext cx="599010" cy="259045"/>
    <xdr:sp macro="" textlink="">
      <xdr:nvSpPr>
        <xdr:cNvPr id="365" name="テキスト ボックス 364"/>
        <xdr:cNvSpPr txBox="1"/>
      </xdr:nvSpPr>
      <xdr:spPr>
        <a:xfrm>
          <a:off x="9339794" y="9953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100,778</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99318</xdr:rowOff>
    </xdr:from>
    <xdr:to>
      <xdr:col>12</xdr:col>
      <xdr:colOff>561975</xdr:colOff>
      <xdr:row>58</xdr:row>
      <xdr:rowOff>29468</xdr:rowOff>
    </xdr:to>
    <xdr:sp macro="" textlink="">
      <xdr:nvSpPr>
        <xdr:cNvPr id="366" name="円/楕円 365"/>
        <xdr:cNvSpPr/>
      </xdr:nvSpPr>
      <xdr:spPr>
        <a:xfrm>
          <a:off x="8699500" y="987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20595</xdr:rowOff>
    </xdr:from>
    <xdr:ext cx="534377" cy="259045"/>
    <xdr:sp macro="" textlink="">
      <xdr:nvSpPr>
        <xdr:cNvPr id="367" name="テキスト ボックス 366"/>
        <xdr:cNvSpPr txBox="1"/>
      </xdr:nvSpPr>
      <xdr:spPr>
        <a:xfrm>
          <a:off x="8483111" y="9964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81,771</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91470</xdr:rowOff>
    </xdr:from>
    <xdr:to>
      <xdr:col>11</xdr:col>
      <xdr:colOff>358775</xdr:colOff>
      <xdr:row>58</xdr:row>
      <xdr:rowOff>21620</xdr:rowOff>
    </xdr:to>
    <xdr:sp macro="" textlink="">
      <xdr:nvSpPr>
        <xdr:cNvPr id="368" name="円/楕円 367"/>
        <xdr:cNvSpPr/>
      </xdr:nvSpPr>
      <xdr:spPr>
        <a:xfrm>
          <a:off x="7810500" y="986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12747</xdr:rowOff>
    </xdr:from>
    <xdr:ext cx="534377" cy="259045"/>
    <xdr:sp macro="" textlink="">
      <xdr:nvSpPr>
        <xdr:cNvPr id="369" name="テキスト ボックス 368"/>
        <xdr:cNvSpPr txBox="1"/>
      </xdr:nvSpPr>
      <xdr:spPr>
        <a:xfrm>
          <a:off x="7594111" y="9956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95,504</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112502</xdr:rowOff>
    </xdr:from>
    <xdr:to>
      <xdr:col>10</xdr:col>
      <xdr:colOff>155575</xdr:colOff>
      <xdr:row>58</xdr:row>
      <xdr:rowOff>42652</xdr:rowOff>
    </xdr:to>
    <xdr:sp macro="" textlink="">
      <xdr:nvSpPr>
        <xdr:cNvPr id="370" name="円/楕円 369"/>
        <xdr:cNvSpPr/>
      </xdr:nvSpPr>
      <xdr:spPr>
        <a:xfrm>
          <a:off x="6921500" y="988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33779</xdr:rowOff>
    </xdr:from>
    <xdr:ext cx="534377" cy="259045"/>
    <xdr:sp macro="" textlink="">
      <xdr:nvSpPr>
        <xdr:cNvPr id="371" name="テキスト ボックス 370"/>
        <xdr:cNvSpPr txBox="1"/>
      </xdr:nvSpPr>
      <xdr:spPr>
        <a:xfrm>
          <a:off x="6705111" y="9977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58,702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21,619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2" name="直線コネクタ 38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3" name="テキスト ボックス 38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4" name="直線コネクタ 38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85" name="テキスト ボックス 384"/>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6" name="直線コネクタ 38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87" name="テキスト ボックス 38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8" name="直線コネクタ 38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89" name="テキスト ボックス 38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0" name="直線コネクタ 38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1" name="テキスト ボックス 390"/>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93" name="テキスト ボックス 392"/>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92771</xdr:rowOff>
    </xdr:from>
    <xdr:to>
      <xdr:col>15</xdr:col>
      <xdr:colOff>180340</xdr:colOff>
      <xdr:row>79</xdr:row>
      <xdr:rowOff>44450</xdr:rowOff>
    </xdr:to>
    <xdr:cxnSp macro="">
      <xdr:nvCxnSpPr>
        <xdr:cNvPr id="395" name="直線コネクタ 394"/>
        <xdr:cNvCxnSpPr/>
      </xdr:nvCxnSpPr>
      <xdr:spPr>
        <a:xfrm flipV="1">
          <a:off x="10475595" y="12094271"/>
          <a:ext cx="1270" cy="14947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396"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397" name="直線コネクタ 396"/>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39448</xdr:rowOff>
    </xdr:from>
    <xdr:ext cx="690189" cy="259045"/>
    <xdr:sp macro="" textlink="">
      <xdr:nvSpPr>
        <xdr:cNvPr id="398" name="普通建設事業費 （ うち新規整備　）最大値テキスト"/>
        <xdr:cNvSpPr txBox="1"/>
      </xdr:nvSpPr>
      <xdr:spPr>
        <a:xfrm>
          <a:off x="10528300" y="1186949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1,176,952</a:t>
          </a:r>
          <a:endParaRPr kumimoji="1" lang="ja-JP" altLang="en-US" sz="1000" b="1">
            <a:latin typeface="ＭＳ Ｐゴシック"/>
          </a:endParaRPr>
        </a:p>
      </xdr:txBody>
    </xdr:sp>
    <xdr:clientData/>
  </xdr:oneCellAnchor>
  <xdr:twoCellAnchor>
    <xdr:from>
      <xdr:col>15</xdr:col>
      <xdr:colOff>92075</xdr:colOff>
      <xdr:row>70</xdr:row>
      <xdr:rowOff>92771</xdr:rowOff>
    </xdr:from>
    <xdr:to>
      <xdr:col>15</xdr:col>
      <xdr:colOff>269875</xdr:colOff>
      <xdr:row>70</xdr:row>
      <xdr:rowOff>92771</xdr:rowOff>
    </xdr:to>
    <xdr:cxnSp macro="">
      <xdr:nvCxnSpPr>
        <xdr:cNvPr id="399" name="直線コネクタ 398"/>
        <xdr:cNvCxnSpPr/>
      </xdr:nvCxnSpPr>
      <xdr:spPr>
        <a:xfrm>
          <a:off x="10388600" y="1209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152288</xdr:rowOff>
    </xdr:from>
    <xdr:to>
      <xdr:col>15</xdr:col>
      <xdr:colOff>180975</xdr:colOff>
      <xdr:row>79</xdr:row>
      <xdr:rowOff>7355</xdr:rowOff>
    </xdr:to>
    <xdr:cxnSp macro="">
      <xdr:nvCxnSpPr>
        <xdr:cNvPr id="400" name="直線コネクタ 399"/>
        <xdr:cNvCxnSpPr/>
      </xdr:nvCxnSpPr>
      <xdr:spPr>
        <a:xfrm>
          <a:off x="9639300" y="13525388"/>
          <a:ext cx="838200" cy="26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31370</xdr:rowOff>
    </xdr:from>
    <xdr:ext cx="599010" cy="259045"/>
    <xdr:sp macro="" textlink="">
      <xdr:nvSpPr>
        <xdr:cNvPr id="401" name="普通建設事業費 （ うち新規整備　）平均値テキスト"/>
        <xdr:cNvSpPr txBox="1"/>
      </xdr:nvSpPr>
      <xdr:spPr>
        <a:xfrm>
          <a:off x="10528300" y="132330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123,313</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8493</xdr:rowOff>
    </xdr:from>
    <xdr:to>
      <xdr:col>15</xdr:col>
      <xdr:colOff>231775</xdr:colOff>
      <xdr:row>78</xdr:row>
      <xdr:rowOff>110093</xdr:rowOff>
    </xdr:to>
    <xdr:sp macro="" textlink="">
      <xdr:nvSpPr>
        <xdr:cNvPr id="402" name="フローチャート : 判断 401"/>
        <xdr:cNvSpPr/>
      </xdr:nvSpPr>
      <xdr:spPr>
        <a:xfrm>
          <a:off x="10426700" y="1338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3115</xdr:rowOff>
    </xdr:from>
    <xdr:to>
      <xdr:col>14</xdr:col>
      <xdr:colOff>79375</xdr:colOff>
      <xdr:row>78</xdr:row>
      <xdr:rowOff>104715</xdr:rowOff>
    </xdr:to>
    <xdr:sp macro="" textlink="">
      <xdr:nvSpPr>
        <xdr:cNvPr id="403" name="フローチャート : 判断 402"/>
        <xdr:cNvSpPr/>
      </xdr:nvSpPr>
      <xdr:spPr>
        <a:xfrm>
          <a:off x="9588500" y="1337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76</xdr:row>
      <xdr:rowOff>121242</xdr:rowOff>
    </xdr:from>
    <xdr:ext cx="599010" cy="259045"/>
    <xdr:sp macro="" textlink="">
      <xdr:nvSpPr>
        <xdr:cNvPr id="404" name="テキスト ボックス 403"/>
        <xdr:cNvSpPr txBox="1"/>
      </xdr:nvSpPr>
      <xdr:spPr>
        <a:xfrm>
          <a:off x="9339794" y="13151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127,547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5" name="テキスト ボックス 40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6" name="テキスト ボックス 40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7" name="テキスト ボックス 40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8" name="テキスト ボックス 40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9" name="テキスト ボックス 40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128005</xdr:rowOff>
    </xdr:from>
    <xdr:to>
      <xdr:col>15</xdr:col>
      <xdr:colOff>231775</xdr:colOff>
      <xdr:row>79</xdr:row>
      <xdr:rowOff>58155</xdr:rowOff>
    </xdr:to>
    <xdr:sp macro="" textlink="">
      <xdr:nvSpPr>
        <xdr:cNvPr id="410" name="円/楕円 409"/>
        <xdr:cNvSpPr/>
      </xdr:nvSpPr>
      <xdr:spPr>
        <a:xfrm>
          <a:off x="10426700" y="13501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42932</xdr:rowOff>
    </xdr:from>
    <xdr:ext cx="534377" cy="259045"/>
    <xdr:sp macro="" textlink="">
      <xdr:nvSpPr>
        <xdr:cNvPr id="411" name="普通建設事業費 （ うち新規整備　）該当値テキスト"/>
        <xdr:cNvSpPr txBox="1"/>
      </xdr:nvSpPr>
      <xdr:spPr>
        <a:xfrm>
          <a:off x="10528300" y="1341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29,209</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101488</xdr:rowOff>
    </xdr:from>
    <xdr:to>
      <xdr:col>14</xdr:col>
      <xdr:colOff>79375</xdr:colOff>
      <xdr:row>79</xdr:row>
      <xdr:rowOff>31638</xdr:rowOff>
    </xdr:to>
    <xdr:sp macro="" textlink="">
      <xdr:nvSpPr>
        <xdr:cNvPr id="412" name="円/楕円 411"/>
        <xdr:cNvSpPr/>
      </xdr:nvSpPr>
      <xdr:spPr>
        <a:xfrm>
          <a:off x="9588500" y="13474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22765</xdr:rowOff>
    </xdr:from>
    <xdr:ext cx="534377" cy="259045"/>
    <xdr:sp macro="" textlink="">
      <xdr:nvSpPr>
        <xdr:cNvPr id="413" name="テキスト ボックス 412"/>
        <xdr:cNvSpPr txBox="1"/>
      </xdr:nvSpPr>
      <xdr:spPr>
        <a:xfrm>
          <a:off x="9372111" y="13567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50,088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4" name="正方形/長方形 41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5" name="正方形/長方形 41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6" name="正方形/長方形 41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7" name="正方形/長方形 41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8" name="正方形/長方形 41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9" name="正方形/長方形 41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0" name="正方形/長方形 41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18,612</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1" name="正方形/長方形 42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2" name="テキスト ボックス 42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3" name="直線コネクタ 42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4" name="直線コネクタ 42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5" name="テキスト ボックス 42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6" name="直線コネクタ 42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27" name="テキスト ボックス 426"/>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28" name="直線コネクタ 42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29" name="テキスト ボックス 428"/>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0" name="直線コネクタ 42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31" name="テキスト ボックス 430"/>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2" name="直線コネクタ 43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33" name="テキスト ボックス 432"/>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74051</xdr:rowOff>
    </xdr:from>
    <xdr:to>
      <xdr:col>15</xdr:col>
      <xdr:colOff>180340</xdr:colOff>
      <xdr:row>98</xdr:row>
      <xdr:rowOff>139700</xdr:rowOff>
    </xdr:to>
    <xdr:cxnSp macro="">
      <xdr:nvCxnSpPr>
        <xdr:cNvPr id="435" name="直線コネクタ 434"/>
        <xdr:cNvCxnSpPr/>
      </xdr:nvCxnSpPr>
      <xdr:spPr>
        <a:xfrm flipV="1">
          <a:off x="10475595" y="15504551"/>
          <a:ext cx="1270" cy="14372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36"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37" name="直線コネクタ 436"/>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20728</xdr:rowOff>
    </xdr:from>
    <xdr:ext cx="690189" cy="259045"/>
    <xdr:sp macro="" textlink="">
      <xdr:nvSpPr>
        <xdr:cNvPr id="438" name="普通建設事業費 （ うち更新整備　）最大値テキスト"/>
        <xdr:cNvSpPr txBox="1"/>
      </xdr:nvSpPr>
      <xdr:spPr>
        <a:xfrm>
          <a:off x="10528300" y="1527977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1,571,795</a:t>
          </a:r>
          <a:endParaRPr kumimoji="1" lang="ja-JP" altLang="en-US" sz="1000" b="1">
            <a:latin typeface="ＭＳ Ｐゴシック"/>
          </a:endParaRPr>
        </a:p>
      </xdr:txBody>
    </xdr:sp>
    <xdr:clientData/>
  </xdr:oneCellAnchor>
  <xdr:twoCellAnchor>
    <xdr:from>
      <xdr:col>15</xdr:col>
      <xdr:colOff>92075</xdr:colOff>
      <xdr:row>90</xdr:row>
      <xdr:rowOff>74051</xdr:rowOff>
    </xdr:from>
    <xdr:to>
      <xdr:col>15</xdr:col>
      <xdr:colOff>269875</xdr:colOff>
      <xdr:row>90</xdr:row>
      <xdr:rowOff>74051</xdr:rowOff>
    </xdr:to>
    <xdr:cxnSp macro="">
      <xdr:nvCxnSpPr>
        <xdr:cNvPr id="439" name="直線コネクタ 438"/>
        <xdr:cNvCxnSpPr/>
      </xdr:nvCxnSpPr>
      <xdr:spPr>
        <a:xfrm>
          <a:off x="10388600" y="15504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93348</xdr:rowOff>
    </xdr:from>
    <xdr:to>
      <xdr:col>15</xdr:col>
      <xdr:colOff>180975</xdr:colOff>
      <xdr:row>98</xdr:row>
      <xdr:rowOff>101673</xdr:rowOff>
    </xdr:to>
    <xdr:cxnSp macro="">
      <xdr:nvCxnSpPr>
        <xdr:cNvPr id="440" name="直線コネクタ 439"/>
        <xdr:cNvCxnSpPr/>
      </xdr:nvCxnSpPr>
      <xdr:spPr>
        <a:xfrm>
          <a:off x="9639300" y="16895448"/>
          <a:ext cx="838200" cy="8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163627</xdr:rowOff>
    </xdr:from>
    <xdr:ext cx="599010" cy="259045"/>
    <xdr:sp macro="" textlink="">
      <xdr:nvSpPr>
        <xdr:cNvPr id="441" name="普通建設事業費 （ うち更新整備　）平均値テキスト"/>
        <xdr:cNvSpPr txBox="1"/>
      </xdr:nvSpPr>
      <xdr:spPr>
        <a:xfrm>
          <a:off x="10528300" y="166228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130,796</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140750</xdr:rowOff>
    </xdr:from>
    <xdr:to>
      <xdr:col>15</xdr:col>
      <xdr:colOff>231775</xdr:colOff>
      <xdr:row>98</xdr:row>
      <xdr:rowOff>70900</xdr:rowOff>
    </xdr:to>
    <xdr:sp macro="" textlink="">
      <xdr:nvSpPr>
        <xdr:cNvPr id="442" name="フローチャート : 判断 441"/>
        <xdr:cNvSpPr/>
      </xdr:nvSpPr>
      <xdr:spPr>
        <a:xfrm>
          <a:off x="10426700" y="1677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139356</xdr:rowOff>
    </xdr:from>
    <xdr:to>
      <xdr:col>14</xdr:col>
      <xdr:colOff>79375</xdr:colOff>
      <xdr:row>98</xdr:row>
      <xdr:rowOff>69506</xdr:rowOff>
    </xdr:to>
    <xdr:sp macro="" textlink="">
      <xdr:nvSpPr>
        <xdr:cNvPr id="443" name="フローチャート : 判断 442"/>
        <xdr:cNvSpPr/>
      </xdr:nvSpPr>
      <xdr:spPr>
        <a:xfrm>
          <a:off x="9588500" y="16770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86033</xdr:rowOff>
    </xdr:from>
    <xdr:ext cx="599010" cy="259045"/>
    <xdr:sp macro="" textlink="">
      <xdr:nvSpPr>
        <xdr:cNvPr id="444" name="テキスト ボックス 443"/>
        <xdr:cNvSpPr txBox="1"/>
      </xdr:nvSpPr>
      <xdr:spPr>
        <a:xfrm>
          <a:off x="9339794" y="16545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132,320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5" name="テキスト ボックス 44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6" name="テキスト ボックス 44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7" name="テキスト ボックス 44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8" name="テキスト ボックス 44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9" name="テキスト ボックス 44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50873</xdr:rowOff>
    </xdr:from>
    <xdr:to>
      <xdr:col>15</xdr:col>
      <xdr:colOff>231775</xdr:colOff>
      <xdr:row>98</xdr:row>
      <xdr:rowOff>152473</xdr:rowOff>
    </xdr:to>
    <xdr:sp macro="" textlink="">
      <xdr:nvSpPr>
        <xdr:cNvPr id="450" name="円/楕円 449"/>
        <xdr:cNvSpPr/>
      </xdr:nvSpPr>
      <xdr:spPr>
        <a:xfrm>
          <a:off x="10426700" y="16852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137250</xdr:rowOff>
    </xdr:from>
    <xdr:ext cx="534377" cy="259045"/>
    <xdr:sp macro="" textlink="">
      <xdr:nvSpPr>
        <xdr:cNvPr id="451" name="普通建設事業費 （ うち更新整備　）該当値テキスト"/>
        <xdr:cNvSpPr txBox="1"/>
      </xdr:nvSpPr>
      <xdr:spPr>
        <a:xfrm>
          <a:off x="10528300" y="16767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41,587</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42548</xdr:rowOff>
    </xdr:from>
    <xdr:to>
      <xdr:col>14</xdr:col>
      <xdr:colOff>79375</xdr:colOff>
      <xdr:row>98</xdr:row>
      <xdr:rowOff>144148</xdr:rowOff>
    </xdr:to>
    <xdr:sp macro="" textlink="">
      <xdr:nvSpPr>
        <xdr:cNvPr id="452" name="円/楕円 451"/>
        <xdr:cNvSpPr/>
      </xdr:nvSpPr>
      <xdr:spPr>
        <a:xfrm>
          <a:off x="9588500" y="16844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135275</xdr:rowOff>
    </xdr:from>
    <xdr:ext cx="534377" cy="259045"/>
    <xdr:sp macro="" textlink="">
      <xdr:nvSpPr>
        <xdr:cNvPr id="453" name="テキスト ボックス 452"/>
        <xdr:cNvSpPr txBox="1"/>
      </xdr:nvSpPr>
      <xdr:spPr>
        <a:xfrm>
          <a:off x="9372111" y="16937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50,691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4" name="正方形/長方形 45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5" name="正方形/長方形 45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6" name="正方形/長方形 45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7" name="正方形/長方形 45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8" name="正方形/長方形 45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9" name="正方形/長方形 45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0" name="正方形/長方形 45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1" name="正方形/長方形 46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2" name="テキスト ボックス 46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3" name="直線コネクタ 46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4" name="直線コネクタ 46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65" name="テキスト ボックス 46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66" name="直線コネクタ 46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467" name="テキスト ボックス 466"/>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68" name="直線コネクタ 46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69" name="テキスト ボックス 468"/>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70" name="直線コネクタ 46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71" name="テキスト ボックス 470"/>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72" name="直線コネクタ 47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29</xdr:row>
      <xdr:rowOff>92727</xdr:rowOff>
    </xdr:from>
    <xdr:ext cx="685572" cy="259045"/>
    <xdr:sp macro="" textlink="">
      <xdr:nvSpPr>
        <xdr:cNvPr id="473" name="テキスト ボックス 472"/>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4" name="直線コネクタ 47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27</xdr:row>
      <xdr:rowOff>54627</xdr:rowOff>
    </xdr:from>
    <xdr:ext cx="685572" cy="259045"/>
    <xdr:sp macro="" textlink="">
      <xdr:nvSpPr>
        <xdr:cNvPr id="475" name="テキスト ボックス 474"/>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10160</xdr:rowOff>
    </xdr:from>
    <xdr:to>
      <xdr:col>23</xdr:col>
      <xdr:colOff>516889</xdr:colOff>
      <xdr:row>39</xdr:row>
      <xdr:rowOff>44450</xdr:rowOff>
    </xdr:to>
    <xdr:cxnSp macro="">
      <xdr:nvCxnSpPr>
        <xdr:cNvPr id="477" name="直線コネクタ 476"/>
        <xdr:cNvCxnSpPr/>
      </xdr:nvCxnSpPr>
      <xdr:spPr>
        <a:xfrm flipV="1">
          <a:off x="16317595" y="5153660"/>
          <a:ext cx="1269" cy="1577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77643</xdr:rowOff>
    </xdr:from>
    <xdr:ext cx="249299" cy="259045"/>
    <xdr:sp macro="" textlink="">
      <xdr:nvSpPr>
        <xdr:cNvPr id="478" name="災害復旧事業費最小値テキスト"/>
        <xdr:cNvSpPr txBox="1"/>
      </xdr:nvSpPr>
      <xdr:spPr>
        <a:xfrm>
          <a:off x="16370300" y="676419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79" name="直線コネクタ 47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128287</xdr:rowOff>
    </xdr:from>
    <xdr:ext cx="690189" cy="259045"/>
    <xdr:sp macro="" textlink="">
      <xdr:nvSpPr>
        <xdr:cNvPr id="480" name="災害復旧事業費最大値テキスト"/>
        <xdr:cNvSpPr txBox="1"/>
      </xdr:nvSpPr>
      <xdr:spPr>
        <a:xfrm>
          <a:off x="16370300" y="49288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1,242,000</a:t>
          </a:r>
          <a:endParaRPr kumimoji="1" lang="ja-JP" altLang="en-US" sz="1000" b="1">
            <a:latin typeface="ＭＳ Ｐゴシック"/>
          </a:endParaRPr>
        </a:p>
      </xdr:txBody>
    </xdr:sp>
    <xdr:clientData/>
  </xdr:oneCellAnchor>
  <xdr:twoCellAnchor>
    <xdr:from>
      <xdr:col>23</xdr:col>
      <xdr:colOff>428625</xdr:colOff>
      <xdr:row>30</xdr:row>
      <xdr:rowOff>10160</xdr:rowOff>
    </xdr:from>
    <xdr:to>
      <xdr:col>23</xdr:col>
      <xdr:colOff>606425</xdr:colOff>
      <xdr:row>30</xdr:row>
      <xdr:rowOff>10160</xdr:rowOff>
    </xdr:to>
    <xdr:cxnSp macro="">
      <xdr:nvCxnSpPr>
        <xdr:cNvPr id="481" name="直線コネクタ 480"/>
        <xdr:cNvCxnSpPr/>
      </xdr:nvCxnSpPr>
      <xdr:spPr>
        <a:xfrm>
          <a:off x="16230600" y="5153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40873</xdr:rowOff>
    </xdr:from>
    <xdr:to>
      <xdr:col>23</xdr:col>
      <xdr:colOff>517525</xdr:colOff>
      <xdr:row>39</xdr:row>
      <xdr:rowOff>41607</xdr:rowOff>
    </xdr:to>
    <xdr:cxnSp macro="">
      <xdr:nvCxnSpPr>
        <xdr:cNvPr id="482" name="直線コネクタ 481"/>
        <xdr:cNvCxnSpPr/>
      </xdr:nvCxnSpPr>
      <xdr:spPr>
        <a:xfrm>
          <a:off x="15481300" y="6727423"/>
          <a:ext cx="838200" cy="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166543</xdr:rowOff>
    </xdr:from>
    <xdr:ext cx="534377" cy="259045"/>
    <xdr:sp macro="" textlink="">
      <xdr:nvSpPr>
        <xdr:cNvPr id="483" name="災害復旧事業費平均値テキスト"/>
        <xdr:cNvSpPr txBox="1"/>
      </xdr:nvSpPr>
      <xdr:spPr>
        <a:xfrm>
          <a:off x="16370300" y="65101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16,877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143666</xdr:rowOff>
    </xdr:from>
    <xdr:to>
      <xdr:col>23</xdr:col>
      <xdr:colOff>568325</xdr:colOff>
      <xdr:row>39</xdr:row>
      <xdr:rowOff>73816</xdr:rowOff>
    </xdr:to>
    <xdr:sp macro="" textlink="">
      <xdr:nvSpPr>
        <xdr:cNvPr id="484" name="フローチャート : 判断 483"/>
        <xdr:cNvSpPr/>
      </xdr:nvSpPr>
      <xdr:spPr>
        <a:xfrm>
          <a:off x="16268700" y="6658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40873</xdr:rowOff>
    </xdr:from>
    <xdr:to>
      <xdr:col>22</xdr:col>
      <xdr:colOff>365125</xdr:colOff>
      <xdr:row>39</xdr:row>
      <xdr:rowOff>42789</xdr:rowOff>
    </xdr:to>
    <xdr:cxnSp macro="">
      <xdr:nvCxnSpPr>
        <xdr:cNvPr id="485" name="直線コネクタ 484"/>
        <xdr:cNvCxnSpPr/>
      </xdr:nvCxnSpPr>
      <xdr:spPr>
        <a:xfrm flipV="1">
          <a:off x="14592300" y="6727423"/>
          <a:ext cx="889000" cy="1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147019</xdr:rowOff>
    </xdr:from>
    <xdr:to>
      <xdr:col>22</xdr:col>
      <xdr:colOff>415925</xdr:colOff>
      <xdr:row>39</xdr:row>
      <xdr:rowOff>77169</xdr:rowOff>
    </xdr:to>
    <xdr:sp macro="" textlink="">
      <xdr:nvSpPr>
        <xdr:cNvPr id="486" name="フローチャート : 判断 485"/>
        <xdr:cNvSpPr/>
      </xdr:nvSpPr>
      <xdr:spPr>
        <a:xfrm>
          <a:off x="15430500" y="6662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93696</xdr:rowOff>
    </xdr:from>
    <xdr:ext cx="534377" cy="259045"/>
    <xdr:sp macro="" textlink="">
      <xdr:nvSpPr>
        <xdr:cNvPr id="487" name="テキスト ボックス 486"/>
        <xdr:cNvSpPr txBox="1"/>
      </xdr:nvSpPr>
      <xdr:spPr>
        <a:xfrm>
          <a:off x="15214111" y="6437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14,237</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42789</xdr:rowOff>
    </xdr:from>
    <xdr:to>
      <xdr:col>21</xdr:col>
      <xdr:colOff>161925</xdr:colOff>
      <xdr:row>39</xdr:row>
      <xdr:rowOff>44450</xdr:rowOff>
    </xdr:to>
    <xdr:cxnSp macro="">
      <xdr:nvCxnSpPr>
        <xdr:cNvPr id="488" name="直線コネクタ 487"/>
        <xdr:cNvCxnSpPr/>
      </xdr:nvCxnSpPr>
      <xdr:spPr>
        <a:xfrm flipV="1">
          <a:off x="13703300" y="6729339"/>
          <a:ext cx="889000" cy="1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145181</xdr:rowOff>
    </xdr:from>
    <xdr:to>
      <xdr:col>21</xdr:col>
      <xdr:colOff>212725</xdr:colOff>
      <xdr:row>39</xdr:row>
      <xdr:rowOff>75331</xdr:rowOff>
    </xdr:to>
    <xdr:sp macro="" textlink="">
      <xdr:nvSpPr>
        <xdr:cNvPr id="489" name="フローチャート : 判断 488"/>
        <xdr:cNvSpPr/>
      </xdr:nvSpPr>
      <xdr:spPr>
        <a:xfrm>
          <a:off x="14541500" y="666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91858</xdr:rowOff>
    </xdr:from>
    <xdr:ext cx="534377" cy="259045"/>
    <xdr:sp macro="" textlink="">
      <xdr:nvSpPr>
        <xdr:cNvPr id="490" name="テキスト ボックス 489"/>
        <xdr:cNvSpPr txBox="1"/>
      </xdr:nvSpPr>
      <xdr:spPr>
        <a:xfrm>
          <a:off x="14325111" y="6435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15,684</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44450</xdr:rowOff>
    </xdr:from>
    <xdr:to>
      <xdr:col>19</xdr:col>
      <xdr:colOff>644525</xdr:colOff>
      <xdr:row>39</xdr:row>
      <xdr:rowOff>44450</xdr:rowOff>
    </xdr:to>
    <xdr:cxnSp macro="">
      <xdr:nvCxnSpPr>
        <xdr:cNvPr id="491" name="直線コネクタ 490"/>
        <xdr:cNvCxnSpPr/>
      </xdr:nvCxnSpPr>
      <xdr:spPr>
        <a:xfrm>
          <a:off x="1281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133306</xdr:rowOff>
    </xdr:from>
    <xdr:to>
      <xdr:col>20</xdr:col>
      <xdr:colOff>9525</xdr:colOff>
      <xdr:row>39</xdr:row>
      <xdr:rowOff>63456</xdr:rowOff>
    </xdr:to>
    <xdr:sp macro="" textlink="">
      <xdr:nvSpPr>
        <xdr:cNvPr id="492" name="フローチャート : 判断 491"/>
        <xdr:cNvSpPr/>
      </xdr:nvSpPr>
      <xdr:spPr>
        <a:xfrm>
          <a:off x="13652500" y="6648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79982</xdr:rowOff>
    </xdr:from>
    <xdr:ext cx="534377" cy="259045"/>
    <xdr:sp macro="" textlink="">
      <xdr:nvSpPr>
        <xdr:cNvPr id="493" name="テキスト ボックス 492"/>
        <xdr:cNvSpPr txBox="1"/>
      </xdr:nvSpPr>
      <xdr:spPr>
        <a:xfrm>
          <a:off x="13436111" y="6423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25,035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145131</xdr:rowOff>
    </xdr:from>
    <xdr:to>
      <xdr:col>18</xdr:col>
      <xdr:colOff>492125</xdr:colOff>
      <xdr:row>39</xdr:row>
      <xdr:rowOff>75281</xdr:rowOff>
    </xdr:to>
    <xdr:sp macro="" textlink="">
      <xdr:nvSpPr>
        <xdr:cNvPr id="494" name="フローチャート : 判断 493"/>
        <xdr:cNvSpPr/>
      </xdr:nvSpPr>
      <xdr:spPr>
        <a:xfrm>
          <a:off x="12763500" y="666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91809</xdr:rowOff>
    </xdr:from>
    <xdr:ext cx="534377" cy="259045"/>
    <xdr:sp macro="" textlink="">
      <xdr:nvSpPr>
        <xdr:cNvPr id="495" name="テキスト ボックス 494"/>
        <xdr:cNvSpPr txBox="1"/>
      </xdr:nvSpPr>
      <xdr:spPr>
        <a:xfrm>
          <a:off x="12547111" y="6435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6" name="テキスト ボックス 49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7" name="テキスト ボックス 49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8" name="テキスト ボックス 49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9" name="テキスト ボックス 49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0" name="テキスト ボックス 49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162257</xdr:rowOff>
    </xdr:from>
    <xdr:to>
      <xdr:col>23</xdr:col>
      <xdr:colOff>568325</xdr:colOff>
      <xdr:row>39</xdr:row>
      <xdr:rowOff>92407</xdr:rowOff>
    </xdr:to>
    <xdr:sp macro="" textlink="">
      <xdr:nvSpPr>
        <xdr:cNvPr id="501" name="円/楕円 500"/>
        <xdr:cNvSpPr/>
      </xdr:nvSpPr>
      <xdr:spPr>
        <a:xfrm>
          <a:off x="16268700" y="6677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122094</xdr:rowOff>
    </xdr:from>
    <xdr:ext cx="469744" cy="259045"/>
    <xdr:sp macro="" textlink="">
      <xdr:nvSpPr>
        <xdr:cNvPr id="502" name="災害復旧事業費該当値テキスト"/>
        <xdr:cNvSpPr txBox="1"/>
      </xdr:nvSpPr>
      <xdr:spPr>
        <a:xfrm>
          <a:off x="16370300" y="6637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2,239</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161523</xdr:rowOff>
    </xdr:from>
    <xdr:to>
      <xdr:col>22</xdr:col>
      <xdr:colOff>415925</xdr:colOff>
      <xdr:row>39</xdr:row>
      <xdr:rowOff>91673</xdr:rowOff>
    </xdr:to>
    <xdr:sp macro="" textlink="">
      <xdr:nvSpPr>
        <xdr:cNvPr id="503" name="円/楕円 502"/>
        <xdr:cNvSpPr/>
      </xdr:nvSpPr>
      <xdr:spPr>
        <a:xfrm>
          <a:off x="15430500" y="667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82800</xdr:rowOff>
    </xdr:from>
    <xdr:ext cx="469744" cy="259045"/>
    <xdr:sp macro="" textlink="">
      <xdr:nvSpPr>
        <xdr:cNvPr id="504" name="テキスト ボックス 503"/>
        <xdr:cNvSpPr txBox="1"/>
      </xdr:nvSpPr>
      <xdr:spPr>
        <a:xfrm>
          <a:off x="15246427" y="6769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2,816</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163439</xdr:rowOff>
    </xdr:from>
    <xdr:to>
      <xdr:col>21</xdr:col>
      <xdr:colOff>212725</xdr:colOff>
      <xdr:row>39</xdr:row>
      <xdr:rowOff>93589</xdr:rowOff>
    </xdr:to>
    <xdr:sp macro="" textlink="">
      <xdr:nvSpPr>
        <xdr:cNvPr id="505" name="円/楕円 504"/>
        <xdr:cNvSpPr/>
      </xdr:nvSpPr>
      <xdr:spPr>
        <a:xfrm>
          <a:off x="14541500" y="667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84716</xdr:rowOff>
    </xdr:from>
    <xdr:ext cx="469744" cy="259045"/>
    <xdr:sp macro="" textlink="">
      <xdr:nvSpPr>
        <xdr:cNvPr id="506" name="テキスト ボックス 505"/>
        <xdr:cNvSpPr txBox="1"/>
      </xdr:nvSpPr>
      <xdr:spPr>
        <a:xfrm>
          <a:off x="14357427" y="6771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1,308</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165100</xdr:rowOff>
    </xdr:from>
    <xdr:to>
      <xdr:col>20</xdr:col>
      <xdr:colOff>9525</xdr:colOff>
      <xdr:row>39</xdr:row>
      <xdr:rowOff>95250</xdr:rowOff>
    </xdr:to>
    <xdr:sp macro="" textlink="">
      <xdr:nvSpPr>
        <xdr:cNvPr id="507" name="円/楕円 506"/>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86377</xdr:rowOff>
    </xdr:from>
    <xdr:ext cx="249299" cy="259045"/>
    <xdr:sp macro="" textlink="">
      <xdr:nvSpPr>
        <xdr:cNvPr id="508" name="テキスト ボックス 507"/>
        <xdr:cNvSpPr txBox="1"/>
      </xdr:nvSpPr>
      <xdr:spPr>
        <a:xfrm>
          <a:off x="1357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165100</xdr:rowOff>
    </xdr:from>
    <xdr:to>
      <xdr:col>18</xdr:col>
      <xdr:colOff>492125</xdr:colOff>
      <xdr:row>39</xdr:row>
      <xdr:rowOff>95250</xdr:rowOff>
    </xdr:to>
    <xdr:sp macro="" textlink="">
      <xdr:nvSpPr>
        <xdr:cNvPr id="509" name="円/楕円 508"/>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39</xdr:row>
      <xdr:rowOff>86377</xdr:rowOff>
    </xdr:from>
    <xdr:ext cx="249299" cy="259045"/>
    <xdr:sp macro="" textlink="">
      <xdr:nvSpPr>
        <xdr:cNvPr id="510" name="テキスト ボックス 509"/>
        <xdr:cNvSpPr txBox="1"/>
      </xdr:nvSpPr>
      <xdr:spPr>
        <a:xfrm>
          <a:off x="1268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1" name="正方形/長方形 51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2" name="正方形/長方形 51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3" name="正方形/長方形 51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4" name="正方形/長方形 51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5" name="正方形/長方形 51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6" name="正方形/長方形 51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7" name="正方形/長方形 51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8" name="正方形/長方形 51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9" name="テキスト ボックス 51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0" name="直線コネクタ 51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21" name="直線コネクタ 520"/>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22" name="テキスト ボックス 521"/>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23" name="直線コネクタ 522"/>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56</xdr:row>
      <xdr:rowOff>35577</xdr:rowOff>
    </xdr:from>
    <xdr:ext cx="312906" cy="259045"/>
    <xdr:sp macro="" textlink="">
      <xdr:nvSpPr>
        <xdr:cNvPr id="524" name="テキスト ボックス 523"/>
        <xdr:cNvSpPr txBox="1"/>
      </xdr:nvSpPr>
      <xdr:spPr>
        <a:xfrm>
          <a:off x="12133094" y="963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25" name="直線コネクタ 52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53</xdr:row>
      <xdr:rowOff>168927</xdr:rowOff>
    </xdr:from>
    <xdr:ext cx="312906" cy="259045"/>
    <xdr:sp macro="" textlink="">
      <xdr:nvSpPr>
        <xdr:cNvPr id="526" name="テキスト ボックス 525"/>
        <xdr:cNvSpPr txBox="1"/>
      </xdr:nvSpPr>
      <xdr:spPr>
        <a:xfrm>
          <a:off x="12133094" y="9255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27" name="直線コネクタ 526"/>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51</xdr:row>
      <xdr:rowOff>130827</xdr:rowOff>
    </xdr:from>
    <xdr:ext cx="312906" cy="259045"/>
    <xdr:sp macro="" textlink="">
      <xdr:nvSpPr>
        <xdr:cNvPr id="528" name="テキスト ボックス 527"/>
        <xdr:cNvSpPr txBox="1"/>
      </xdr:nvSpPr>
      <xdr:spPr>
        <a:xfrm>
          <a:off x="12133094" y="887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29" name="直線コネクタ 528"/>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49</xdr:row>
      <xdr:rowOff>92727</xdr:rowOff>
    </xdr:from>
    <xdr:ext cx="377026" cy="259045"/>
    <xdr:sp macro="" textlink="">
      <xdr:nvSpPr>
        <xdr:cNvPr id="530" name="テキスト ボックス 529"/>
        <xdr:cNvSpPr txBox="1"/>
      </xdr:nvSpPr>
      <xdr:spPr>
        <a:xfrm>
          <a:off x="12068974" y="849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1" name="直線コネクタ 53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47</xdr:row>
      <xdr:rowOff>54627</xdr:rowOff>
    </xdr:from>
    <xdr:ext cx="377026" cy="259045"/>
    <xdr:sp macro="" textlink="">
      <xdr:nvSpPr>
        <xdr:cNvPr id="532" name="テキスト ボックス 531"/>
        <xdr:cNvSpPr txBox="1"/>
      </xdr:nvSpPr>
      <xdr:spPr>
        <a:xfrm>
          <a:off x="12068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44450</xdr:rowOff>
    </xdr:from>
    <xdr:to>
      <xdr:col>23</xdr:col>
      <xdr:colOff>516889</xdr:colOff>
      <xdr:row>59</xdr:row>
      <xdr:rowOff>44450</xdr:rowOff>
    </xdr:to>
    <xdr:cxnSp macro="">
      <xdr:nvCxnSpPr>
        <xdr:cNvPr id="534" name="直線コネクタ 533"/>
        <xdr:cNvCxnSpPr/>
      </xdr:nvCxnSpPr>
      <xdr:spPr>
        <a:xfrm>
          <a:off x="16317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35"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6" name="直線コネクタ 535"/>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86377</xdr:rowOff>
    </xdr:from>
    <xdr:ext cx="249299" cy="259045"/>
    <xdr:sp macro="" textlink="">
      <xdr:nvSpPr>
        <xdr:cNvPr id="537" name="失業対策事業費最大値テキスト"/>
        <xdr:cNvSpPr txBox="1"/>
      </xdr:nvSpPr>
      <xdr:spPr>
        <a:xfrm>
          <a:off x="16370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8" name="直線コネクタ 537"/>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39" name="直線コネクタ 538"/>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143527</xdr:rowOff>
    </xdr:from>
    <xdr:ext cx="249299" cy="259045"/>
    <xdr:sp macro="" textlink="">
      <xdr:nvSpPr>
        <xdr:cNvPr id="540" name="失業対策事業費平均値テキスト"/>
        <xdr:cNvSpPr txBox="1"/>
      </xdr:nvSpPr>
      <xdr:spPr>
        <a:xfrm>
          <a:off x="16370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41" name="フローチャート : 判断 540"/>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42" name="直線コネクタ 541"/>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165100</xdr:rowOff>
    </xdr:from>
    <xdr:to>
      <xdr:col>22</xdr:col>
      <xdr:colOff>415925</xdr:colOff>
      <xdr:row>59</xdr:row>
      <xdr:rowOff>95250</xdr:rowOff>
    </xdr:to>
    <xdr:sp macro="" textlink="">
      <xdr:nvSpPr>
        <xdr:cNvPr id="543" name="フローチャート : 判断 542"/>
        <xdr:cNvSpPr/>
      </xdr:nvSpPr>
      <xdr:spPr>
        <a:xfrm>
          <a:off x="15430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44" name="テキスト ボックス 543"/>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45" name="直線コネクタ 544"/>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165100</xdr:rowOff>
    </xdr:from>
    <xdr:to>
      <xdr:col>21</xdr:col>
      <xdr:colOff>212725</xdr:colOff>
      <xdr:row>59</xdr:row>
      <xdr:rowOff>95250</xdr:rowOff>
    </xdr:to>
    <xdr:sp macro="" textlink="">
      <xdr:nvSpPr>
        <xdr:cNvPr id="546" name="フローチャート : 判断 545"/>
        <xdr:cNvSpPr/>
      </xdr:nvSpPr>
      <xdr:spPr>
        <a:xfrm>
          <a:off x="14541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47" name="テキスト ボックス 546"/>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48" name="直線コネクタ 547"/>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107950</xdr:rowOff>
    </xdr:from>
    <xdr:to>
      <xdr:col>20</xdr:col>
      <xdr:colOff>9525</xdr:colOff>
      <xdr:row>58</xdr:row>
      <xdr:rowOff>38100</xdr:rowOff>
    </xdr:to>
    <xdr:sp macro="" textlink="">
      <xdr:nvSpPr>
        <xdr:cNvPr id="549" name="フローチャート : 判断 548"/>
        <xdr:cNvSpPr/>
      </xdr:nvSpPr>
      <xdr:spPr>
        <a:xfrm>
          <a:off x="136525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56</xdr:row>
      <xdr:rowOff>54627</xdr:rowOff>
    </xdr:from>
    <xdr:ext cx="313932" cy="259045"/>
    <xdr:sp macro="" textlink="">
      <xdr:nvSpPr>
        <xdr:cNvPr id="550" name="テキスト ボックス 549"/>
        <xdr:cNvSpPr txBox="1"/>
      </xdr:nvSpPr>
      <xdr:spPr>
        <a:xfrm>
          <a:off x="13546333" y="96558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18</xdr:col>
      <xdr:colOff>390525</xdr:colOff>
      <xdr:row>49</xdr:row>
      <xdr:rowOff>133350</xdr:rowOff>
    </xdr:from>
    <xdr:to>
      <xdr:col>18</xdr:col>
      <xdr:colOff>492125</xdr:colOff>
      <xdr:row>50</xdr:row>
      <xdr:rowOff>63500</xdr:rowOff>
    </xdr:to>
    <xdr:sp macro="" textlink="">
      <xdr:nvSpPr>
        <xdr:cNvPr id="551" name="フローチャート : 判断 550"/>
        <xdr:cNvSpPr/>
      </xdr:nvSpPr>
      <xdr:spPr>
        <a:xfrm>
          <a:off x="12763500" y="853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48</xdr:row>
      <xdr:rowOff>80027</xdr:rowOff>
    </xdr:from>
    <xdr:ext cx="378565" cy="259045"/>
    <xdr:sp macro="" textlink="">
      <xdr:nvSpPr>
        <xdr:cNvPr id="552" name="テキスト ボックス 551"/>
        <xdr:cNvSpPr txBox="1"/>
      </xdr:nvSpPr>
      <xdr:spPr>
        <a:xfrm>
          <a:off x="12625017" y="83096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3" name="テキスト ボックス 55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4" name="テキスト ボックス 55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5" name="テキスト ボックス 55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6" name="テキスト ボックス 55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7" name="テキスト ボックス 55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58" name="円/楕円 557"/>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29227</xdr:rowOff>
    </xdr:from>
    <xdr:ext cx="249299" cy="259045"/>
    <xdr:sp macro="" textlink="">
      <xdr:nvSpPr>
        <xdr:cNvPr id="559" name="失業対策事業費該当値テキスト"/>
        <xdr:cNvSpPr txBox="1"/>
      </xdr:nvSpPr>
      <xdr:spPr>
        <a:xfrm>
          <a:off x="16370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60" name="円/楕円 559"/>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57</xdr:row>
      <xdr:rowOff>111777</xdr:rowOff>
    </xdr:from>
    <xdr:ext cx="249299" cy="259045"/>
    <xdr:sp macro="" textlink="">
      <xdr:nvSpPr>
        <xdr:cNvPr id="561" name="テキスト ボックス 560"/>
        <xdr:cNvSpPr txBox="1"/>
      </xdr:nvSpPr>
      <xdr:spPr>
        <a:xfrm>
          <a:off x="15356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62" name="円/楕円 561"/>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57</xdr:row>
      <xdr:rowOff>111777</xdr:rowOff>
    </xdr:from>
    <xdr:ext cx="249299" cy="259045"/>
    <xdr:sp macro="" textlink="">
      <xdr:nvSpPr>
        <xdr:cNvPr id="563" name="テキスト ボックス 562"/>
        <xdr:cNvSpPr txBox="1"/>
      </xdr:nvSpPr>
      <xdr:spPr>
        <a:xfrm>
          <a:off x="14467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64" name="円/楕円 563"/>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65" name="テキスト ボックス 564"/>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66" name="円/楕円 565"/>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67" name="テキスト ボックス 566"/>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8" name="正方形/長方形 56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9" name="正方形/長方形 56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0" name="正方形/長方形 56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1" name="正方形/長方形 57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2" name="正方形/長方形 57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3" name="正方形/長方形 57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4" name="正方形/長方形 57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53,459</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5" name="正方形/長方形 57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6" name="テキスト ボックス 57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7" name="直線コネクタ 57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78" name="直線コネクタ 57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79" name="テキスト ボックス 57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0" name="直線コネクタ 57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81" name="テキスト ボックス 580"/>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2" name="直線コネクタ 58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3" name="テキスト ボックス 58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4" name="直線コネクタ 58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5" name="テキスト ボックス 584"/>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6" name="直線コネクタ 58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87" name="テキスト ボックス 586"/>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8" name="直線コネクタ 58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589" name="テキスト ボックス 588"/>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50367</xdr:rowOff>
    </xdr:from>
    <xdr:to>
      <xdr:col>23</xdr:col>
      <xdr:colOff>516889</xdr:colOff>
      <xdr:row>79</xdr:row>
      <xdr:rowOff>43041</xdr:rowOff>
    </xdr:to>
    <xdr:cxnSp macro="">
      <xdr:nvCxnSpPr>
        <xdr:cNvPr id="591" name="直線コネクタ 590"/>
        <xdr:cNvCxnSpPr/>
      </xdr:nvCxnSpPr>
      <xdr:spPr>
        <a:xfrm flipV="1">
          <a:off x="16317595" y="12051867"/>
          <a:ext cx="1269" cy="1535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46868</xdr:rowOff>
    </xdr:from>
    <xdr:ext cx="378565" cy="259045"/>
    <xdr:sp macro="" textlink="">
      <xdr:nvSpPr>
        <xdr:cNvPr id="592" name="公債費最小値テキスト"/>
        <xdr:cNvSpPr txBox="1"/>
      </xdr:nvSpPr>
      <xdr:spPr>
        <a:xfrm>
          <a:off x="16370300" y="135914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740</a:t>
          </a:r>
          <a:endParaRPr kumimoji="1" lang="ja-JP" altLang="en-US" sz="1000" b="1">
            <a:latin typeface="ＭＳ Ｐゴシック"/>
          </a:endParaRPr>
        </a:p>
      </xdr:txBody>
    </xdr:sp>
    <xdr:clientData/>
  </xdr:oneCellAnchor>
  <xdr:twoCellAnchor>
    <xdr:from>
      <xdr:col>23</xdr:col>
      <xdr:colOff>428625</xdr:colOff>
      <xdr:row>79</xdr:row>
      <xdr:rowOff>43041</xdr:rowOff>
    </xdr:from>
    <xdr:to>
      <xdr:col>23</xdr:col>
      <xdr:colOff>606425</xdr:colOff>
      <xdr:row>79</xdr:row>
      <xdr:rowOff>43041</xdr:rowOff>
    </xdr:to>
    <xdr:cxnSp macro="">
      <xdr:nvCxnSpPr>
        <xdr:cNvPr id="593" name="直線コネクタ 592"/>
        <xdr:cNvCxnSpPr/>
      </xdr:nvCxnSpPr>
      <xdr:spPr>
        <a:xfrm>
          <a:off x="16230600" y="13587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168494</xdr:rowOff>
    </xdr:from>
    <xdr:ext cx="599010" cy="259045"/>
    <xdr:sp macro="" textlink="">
      <xdr:nvSpPr>
        <xdr:cNvPr id="594" name="公債費最大値テキスト"/>
        <xdr:cNvSpPr txBox="1"/>
      </xdr:nvSpPr>
      <xdr:spPr>
        <a:xfrm>
          <a:off x="16370300" y="11827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806,894</a:t>
          </a:r>
          <a:endParaRPr kumimoji="1" lang="ja-JP" altLang="en-US" sz="1000" b="1">
            <a:latin typeface="ＭＳ Ｐゴシック"/>
          </a:endParaRPr>
        </a:p>
      </xdr:txBody>
    </xdr:sp>
    <xdr:clientData/>
  </xdr:oneCellAnchor>
  <xdr:twoCellAnchor>
    <xdr:from>
      <xdr:col>23</xdr:col>
      <xdr:colOff>428625</xdr:colOff>
      <xdr:row>70</xdr:row>
      <xdr:rowOff>50367</xdr:rowOff>
    </xdr:from>
    <xdr:to>
      <xdr:col>23</xdr:col>
      <xdr:colOff>606425</xdr:colOff>
      <xdr:row>70</xdr:row>
      <xdr:rowOff>50367</xdr:rowOff>
    </xdr:to>
    <xdr:cxnSp macro="">
      <xdr:nvCxnSpPr>
        <xdr:cNvPr id="595" name="直線コネクタ 594"/>
        <xdr:cNvCxnSpPr/>
      </xdr:nvCxnSpPr>
      <xdr:spPr>
        <a:xfrm>
          <a:off x="16230600" y="12051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44281</xdr:rowOff>
    </xdr:from>
    <xdr:to>
      <xdr:col>23</xdr:col>
      <xdr:colOff>517525</xdr:colOff>
      <xdr:row>78</xdr:row>
      <xdr:rowOff>86652</xdr:rowOff>
    </xdr:to>
    <xdr:cxnSp macro="">
      <xdr:nvCxnSpPr>
        <xdr:cNvPr id="596" name="直線コネクタ 595"/>
        <xdr:cNvCxnSpPr/>
      </xdr:nvCxnSpPr>
      <xdr:spPr>
        <a:xfrm>
          <a:off x="15481300" y="13245931"/>
          <a:ext cx="838200" cy="213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130184</xdr:rowOff>
    </xdr:from>
    <xdr:ext cx="599010" cy="259045"/>
    <xdr:sp macro="" textlink="">
      <xdr:nvSpPr>
        <xdr:cNvPr id="597" name="公債費平均値テキスト"/>
        <xdr:cNvSpPr txBox="1"/>
      </xdr:nvSpPr>
      <xdr:spPr>
        <a:xfrm>
          <a:off x="16370300" y="131603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107307</xdr:rowOff>
    </xdr:from>
    <xdr:to>
      <xdr:col>23</xdr:col>
      <xdr:colOff>568325</xdr:colOff>
      <xdr:row>78</xdr:row>
      <xdr:rowOff>37457</xdr:rowOff>
    </xdr:to>
    <xdr:sp macro="" textlink="">
      <xdr:nvSpPr>
        <xdr:cNvPr id="598" name="フローチャート : 判断 597"/>
        <xdr:cNvSpPr/>
      </xdr:nvSpPr>
      <xdr:spPr>
        <a:xfrm>
          <a:off x="16268700" y="13308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44281</xdr:rowOff>
    </xdr:from>
    <xdr:to>
      <xdr:col>22</xdr:col>
      <xdr:colOff>365125</xdr:colOff>
      <xdr:row>78</xdr:row>
      <xdr:rowOff>19022</xdr:rowOff>
    </xdr:to>
    <xdr:cxnSp macro="">
      <xdr:nvCxnSpPr>
        <xdr:cNvPr id="599" name="直線コネクタ 598"/>
        <xdr:cNvCxnSpPr/>
      </xdr:nvCxnSpPr>
      <xdr:spPr>
        <a:xfrm flipV="1">
          <a:off x="14592300" y="13245931"/>
          <a:ext cx="889000" cy="146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71571</xdr:rowOff>
    </xdr:from>
    <xdr:to>
      <xdr:col>22</xdr:col>
      <xdr:colOff>415925</xdr:colOff>
      <xdr:row>78</xdr:row>
      <xdr:rowOff>1721</xdr:rowOff>
    </xdr:to>
    <xdr:sp macro="" textlink="">
      <xdr:nvSpPr>
        <xdr:cNvPr id="600" name="フローチャート : 判断 599"/>
        <xdr:cNvSpPr/>
      </xdr:nvSpPr>
      <xdr:spPr>
        <a:xfrm>
          <a:off x="15430500" y="13273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77</xdr:row>
      <xdr:rowOff>164298</xdr:rowOff>
    </xdr:from>
    <xdr:ext cx="599010" cy="259045"/>
    <xdr:sp macro="" textlink="">
      <xdr:nvSpPr>
        <xdr:cNvPr id="601" name="テキスト ボックス 600"/>
        <xdr:cNvSpPr txBox="1"/>
      </xdr:nvSpPr>
      <xdr:spPr>
        <a:xfrm>
          <a:off x="15181794" y="13365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139,097</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16748</xdr:rowOff>
    </xdr:from>
    <xdr:to>
      <xdr:col>21</xdr:col>
      <xdr:colOff>161925</xdr:colOff>
      <xdr:row>78</xdr:row>
      <xdr:rowOff>19022</xdr:rowOff>
    </xdr:to>
    <xdr:cxnSp macro="">
      <xdr:nvCxnSpPr>
        <xdr:cNvPr id="602" name="直線コネクタ 601"/>
        <xdr:cNvCxnSpPr/>
      </xdr:nvCxnSpPr>
      <xdr:spPr>
        <a:xfrm>
          <a:off x="13703300" y="13389848"/>
          <a:ext cx="889000" cy="2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68974</xdr:rowOff>
    </xdr:from>
    <xdr:to>
      <xdr:col>21</xdr:col>
      <xdr:colOff>212725</xdr:colOff>
      <xdr:row>77</xdr:row>
      <xdr:rowOff>170574</xdr:rowOff>
    </xdr:to>
    <xdr:sp macro="" textlink="">
      <xdr:nvSpPr>
        <xdr:cNvPr id="603" name="フローチャート : 判断 602"/>
        <xdr:cNvSpPr/>
      </xdr:nvSpPr>
      <xdr:spPr>
        <a:xfrm>
          <a:off x="14541500" y="13270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76</xdr:row>
      <xdr:rowOff>15651</xdr:rowOff>
    </xdr:from>
    <xdr:ext cx="599010" cy="259045"/>
    <xdr:sp macro="" textlink="">
      <xdr:nvSpPr>
        <xdr:cNvPr id="604" name="テキスト ボックス 603"/>
        <xdr:cNvSpPr txBox="1"/>
      </xdr:nvSpPr>
      <xdr:spPr>
        <a:xfrm>
          <a:off x="14292794" y="13045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140,460</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6969</xdr:rowOff>
    </xdr:from>
    <xdr:to>
      <xdr:col>19</xdr:col>
      <xdr:colOff>644525</xdr:colOff>
      <xdr:row>78</xdr:row>
      <xdr:rowOff>16748</xdr:rowOff>
    </xdr:to>
    <xdr:cxnSp macro="">
      <xdr:nvCxnSpPr>
        <xdr:cNvPr id="605" name="直線コネクタ 604"/>
        <xdr:cNvCxnSpPr/>
      </xdr:nvCxnSpPr>
      <xdr:spPr>
        <a:xfrm>
          <a:off x="12814300" y="13380069"/>
          <a:ext cx="889000" cy="9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55626</xdr:rowOff>
    </xdr:from>
    <xdr:to>
      <xdr:col>20</xdr:col>
      <xdr:colOff>9525</xdr:colOff>
      <xdr:row>77</xdr:row>
      <xdr:rowOff>157226</xdr:rowOff>
    </xdr:to>
    <xdr:sp macro="" textlink="">
      <xdr:nvSpPr>
        <xdr:cNvPr id="606" name="フローチャート : 判断 605"/>
        <xdr:cNvSpPr/>
      </xdr:nvSpPr>
      <xdr:spPr>
        <a:xfrm>
          <a:off x="136525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76</xdr:row>
      <xdr:rowOff>2303</xdr:rowOff>
    </xdr:from>
    <xdr:ext cx="599010" cy="259045"/>
    <xdr:sp macro="" textlink="">
      <xdr:nvSpPr>
        <xdr:cNvPr id="607" name="テキスト ボックス 606"/>
        <xdr:cNvSpPr txBox="1"/>
      </xdr:nvSpPr>
      <xdr:spPr>
        <a:xfrm>
          <a:off x="13403794" y="13032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147,467</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48082</xdr:rowOff>
    </xdr:from>
    <xdr:to>
      <xdr:col>18</xdr:col>
      <xdr:colOff>492125</xdr:colOff>
      <xdr:row>77</xdr:row>
      <xdr:rowOff>149682</xdr:rowOff>
    </xdr:to>
    <xdr:sp macro="" textlink="">
      <xdr:nvSpPr>
        <xdr:cNvPr id="608" name="フローチャート : 判断 607"/>
        <xdr:cNvSpPr/>
      </xdr:nvSpPr>
      <xdr:spPr>
        <a:xfrm>
          <a:off x="12763500" y="13249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75</xdr:row>
      <xdr:rowOff>166209</xdr:rowOff>
    </xdr:from>
    <xdr:ext cx="599010" cy="259045"/>
    <xdr:sp macro="" textlink="">
      <xdr:nvSpPr>
        <xdr:cNvPr id="609" name="テキスト ボックス 608"/>
        <xdr:cNvSpPr txBox="1"/>
      </xdr:nvSpPr>
      <xdr:spPr>
        <a:xfrm>
          <a:off x="12514794" y="13024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151,427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0" name="テキスト ボックス 60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1" name="テキスト ボックス 61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2" name="テキスト ボックス 61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3" name="テキスト ボックス 61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4" name="テキスト ボックス 61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35852</xdr:rowOff>
    </xdr:from>
    <xdr:to>
      <xdr:col>23</xdr:col>
      <xdr:colOff>568325</xdr:colOff>
      <xdr:row>78</xdr:row>
      <xdr:rowOff>137452</xdr:rowOff>
    </xdr:to>
    <xdr:sp macro="" textlink="">
      <xdr:nvSpPr>
        <xdr:cNvPr id="615" name="円/楕円 614"/>
        <xdr:cNvSpPr/>
      </xdr:nvSpPr>
      <xdr:spPr>
        <a:xfrm>
          <a:off x="16268700" y="13408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14279</xdr:rowOff>
    </xdr:from>
    <xdr:ext cx="534377" cy="259045"/>
    <xdr:sp macro="" textlink="">
      <xdr:nvSpPr>
        <xdr:cNvPr id="616" name="公債費該当値テキスト"/>
        <xdr:cNvSpPr txBox="1"/>
      </xdr:nvSpPr>
      <xdr:spPr>
        <a:xfrm>
          <a:off x="16370300" y="13387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67,847</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164931</xdr:rowOff>
    </xdr:from>
    <xdr:to>
      <xdr:col>22</xdr:col>
      <xdr:colOff>415925</xdr:colOff>
      <xdr:row>77</xdr:row>
      <xdr:rowOff>95081</xdr:rowOff>
    </xdr:to>
    <xdr:sp macro="" textlink="">
      <xdr:nvSpPr>
        <xdr:cNvPr id="617" name="円/楕円 616"/>
        <xdr:cNvSpPr/>
      </xdr:nvSpPr>
      <xdr:spPr>
        <a:xfrm>
          <a:off x="15430500" y="13195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75</xdr:row>
      <xdr:rowOff>111607</xdr:rowOff>
    </xdr:from>
    <xdr:ext cx="599010" cy="259045"/>
    <xdr:sp macro="" textlink="">
      <xdr:nvSpPr>
        <xdr:cNvPr id="618" name="テキスト ボックス 617"/>
        <xdr:cNvSpPr txBox="1"/>
      </xdr:nvSpPr>
      <xdr:spPr>
        <a:xfrm>
          <a:off x="15181794" y="12970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180,089</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139672</xdr:rowOff>
    </xdr:from>
    <xdr:to>
      <xdr:col>21</xdr:col>
      <xdr:colOff>212725</xdr:colOff>
      <xdr:row>78</xdr:row>
      <xdr:rowOff>69822</xdr:rowOff>
    </xdr:to>
    <xdr:sp macro="" textlink="">
      <xdr:nvSpPr>
        <xdr:cNvPr id="619" name="円/楕円 618"/>
        <xdr:cNvSpPr/>
      </xdr:nvSpPr>
      <xdr:spPr>
        <a:xfrm>
          <a:off x="14541500" y="1334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78</xdr:row>
      <xdr:rowOff>60949</xdr:rowOff>
    </xdr:from>
    <xdr:ext cx="599010" cy="259045"/>
    <xdr:sp macro="" textlink="">
      <xdr:nvSpPr>
        <xdr:cNvPr id="620" name="テキスト ボックス 619"/>
        <xdr:cNvSpPr txBox="1"/>
      </xdr:nvSpPr>
      <xdr:spPr>
        <a:xfrm>
          <a:off x="14292794" y="13434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103,348</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137398</xdr:rowOff>
    </xdr:from>
    <xdr:to>
      <xdr:col>20</xdr:col>
      <xdr:colOff>9525</xdr:colOff>
      <xdr:row>78</xdr:row>
      <xdr:rowOff>67548</xdr:rowOff>
    </xdr:to>
    <xdr:sp macro="" textlink="">
      <xdr:nvSpPr>
        <xdr:cNvPr id="621" name="円/楕円 620"/>
        <xdr:cNvSpPr/>
      </xdr:nvSpPr>
      <xdr:spPr>
        <a:xfrm>
          <a:off x="13652500" y="1333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78</xdr:row>
      <xdr:rowOff>58675</xdr:rowOff>
    </xdr:from>
    <xdr:ext cx="599010" cy="259045"/>
    <xdr:sp macro="" textlink="">
      <xdr:nvSpPr>
        <xdr:cNvPr id="622" name="テキスト ボックス 621"/>
        <xdr:cNvSpPr txBox="1"/>
      </xdr:nvSpPr>
      <xdr:spPr>
        <a:xfrm>
          <a:off x="13403794" y="13431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104,542</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127619</xdr:rowOff>
    </xdr:from>
    <xdr:to>
      <xdr:col>18</xdr:col>
      <xdr:colOff>492125</xdr:colOff>
      <xdr:row>78</xdr:row>
      <xdr:rowOff>57769</xdr:rowOff>
    </xdr:to>
    <xdr:sp macro="" textlink="">
      <xdr:nvSpPr>
        <xdr:cNvPr id="623" name="円/楕円 622"/>
        <xdr:cNvSpPr/>
      </xdr:nvSpPr>
      <xdr:spPr>
        <a:xfrm>
          <a:off x="12763500" y="1332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78</xdr:row>
      <xdr:rowOff>48896</xdr:rowOff>
    </xdr:from>
    <xdr:ext cx="599010" cy="259045"/>
    <xdr:sp macro="" textlink="">
      <xdr:nvSpPr>
        <xdr:cNvPr id="624" name="テキスト ボックス 623"/>
        <xdr:cNvSpPr txBox="1"/>
      </xdr:nvSpPr>
      <xdr:spPr>
        <a:xfrm>
          <a:off x="12514794" y="13421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109,675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5" name="正方形/長方形 62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6" name="正方形/長方形 62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7" name="正方形/長方形 62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8" name="正方形/長方形 62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9" name="正方形/長方形 62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0" name="正方形/長方形 62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1" name="正方形/長方形 63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7,565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2" name="正方形/長方形 63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3" name="テキスト ボックス 63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4" name="直線コネクタ 63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5" name="直線コネクタ 63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36" name="テキスト ボックス 635"/>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37" name="直線コネクタ 63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38" name="テキスト ボックス 637"/>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39" name="直線コネクタ 63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0" name="テキスト ボックス 639"/>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1" name="直線コネクタ 64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42" name="テキスト ボックス 641"/>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3" name="直線コネクタ 64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44" name="テキスト ボックス 643"/>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5" name="直線コネクタ 64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46" name="テキスト ボックス 645"/>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92983</xdr:rowOff>
    </xdr:from>
    <xdr:to>
      <xdr:col>23</xdr:col>
      <xdr:colOff>516889</xdr:colOff>
      <xdr:row>99</xdr:row>
      <xdr:rowOff>44450</xdr:rowOff>
    </xdr:to>
    <xdr:cxnSp macro="">
      <xdr:nvCxnSpPr>
        <xdr:cNvPr id="648" name="直線コネクタ 647"/>
        <xdr:cNvCxnSpPr/>
      </xdr:nvCxnSpPr>
      <xdr:spPr>
        <a:xfrm flipV="1">
          <a:off x="16317595" y="15523483"/>
          <a:ext cx="1269" cy="1494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48277</xdr:rowOff>
    </xdr:from>
    <xdr:ext cx="249299" cy="259045"/>
    <xdr:sp macro="" textlink="">
      <xdr:nvSpPr>
        <xdr:cNvPr id="649" name="積立金最小値テキスト"/>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99</xdr:row>
      <xdr:rowOff>44450</xdr:rowOff>
    </xdr:from>
    <xdr:to>
      <xdr:col>23</xdr:col>
      <xdr:colOff>606425</xdr:colOff>
      <xdr:row>99</xdr:row>
      <xdr:rowOff>44450</xdr:rowOff>
    </xdr:to>
    <xdr:cxnSp macro="">
      <xdr:nvCxnSpPr>
        <xdr:cNvPr id="650" name="直線コネクタ 649"/>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39660</xdr:rowOff>
    </xdr:from>
    <xdr:ext cx="599010" cy="259045"/>
    <xdr:sp macro="" textlink="">
      <xdr:nvSpPr>
        <xdr:cNvPr id="651" name="積立金最大値テキスト"/>
        <xdr:cNvSpPr txBox="1"/>
      </xdr:nvSpPr>
      <xdr:spPr>
        <a:xfrm>
          <a:off x="16370300" y="15298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784,523</a:t>
          </a:r>
          <a:endParaRPr kumimoji="1" lang="ja-JP" altLang="en-US" sz="1000" b="1">
            <a:latin typeface="ＭＳ Ｐゴシック"/>
          </a:endParaRPr>
        </a:p>
      </xdr:txBody>
    </xdr:sp>
    <xdr:clientData/>
  </xdr:oneCellAnchor>
  <xdr:twoCellAnchor>
    <xdr:from>
      <xdr:col>23</xdr:col>
      <xdr:colOff>428625</xdr:colOff>
      <xdr:row>90</xdr:row>
      <xdr:rowOff>92983</xdr:rowOff>
    </xdr:from>
    <xdr:to>
      <xdr:col>23</xdr:col>
      <xdr:colOff>606425</xdr:colOff>
      <xdr:row>90</xdr:row>
      <xdr:rowOff>92983</xdr:rowOff>
    </xdr:to>
    <xdr:cxnSp macro="">
      <xdr:nvCxnSpPr>
        <xdr:cNvPr id="652" name="直線コネクタ 651"/>
        <xdr:cNvCxnSpPr/>
      </xdr:nvCxnSpPr>
      <xdr:spPr>
        <a:xfrm>
          <a:off x="16230600" y="15523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84758</xdr:rowOff>
    </xdr:from>
    <xdr:to>
      <xdr:col>23</xdr:col>
      <xdr:colOff>517525</xdr:colOff>
      <xdr:row>99</xdr:row>
      <xdr:rowOff>43101</xdr:rowOff>
    </xdr:to>
    <xdr:cxnSp macro="">
      <xdr:nvCxnSpPr>
        <xdr:cNvPr id="653" name="直線コネクタ 652"/>
        <xdr:cNvCxnSpPr/>
      </xdr:nvCxnSpPr>
      <xdr:spPr>
        <a:xfrm flipV="1">
          <a:off x="15481300" y="16886858"/>
          <a:ext cx="838200" cy="129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41372</xdr:rowOff>
    </xdr:from>
    <xdr:ext cx="599010" cy="259045"/>
    <xdr:sp macro="" textlink="">
      <xdr:nvSpPr>
        <xdr:cNvPr id="654" name="積立金平均値テキスト"/>
        <xdr:cNvSpPr txBox="1"/>
      </xdr:nvSpPr>
      <xdr:spPr>
        <a:xfrm>
          <a:off x="16370300" y="165005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166,958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18495</xdr:rowOff>
    </xdr:from>
    <xdr:to>
      <xdr:col>23</xdr:col>
      <xdr:colOff>568325</xdr:colOff>
      <xdr:row>97</xdr:row>
      <xdr:rowOff>120095</xdr:rowOff>
    </xdr:to>
    <xdr:sp macro="" textlink="">
      <xdr:nvSpPr>
        <xdr:cNvPr id="655" name="フローチャート : 判断 654"/>
        <xdr:cNvSpPr/>
      </xdr:nvSpPr>
      <xdr:spPr>
        <a:xfrm>
          <a:off x="16268700" y="16649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12720</xdr:rowOff>
    </xdr:from>
    <xdr:to>
      <xdr:col>22</xdr:col>
      <xdr:colOff>365125</xdr:colOff>
      <xdr:row>99</xdr:row>
      <xdr:rowOff>43101</xdr:rowOff>
    </xdr:to>
    <xdr:cxnSp macro="">
      <xdr:nvCxnSpPr>
        <xdr:cNvPr id="656" name="直線コネクタ 655"/>
        <xdr:cNvCxnSpPr/>
      </xdr:nvCxnSpPr>
      <xdr:spPr>
        <a:xfrm>
          <a:off x="14592300" y="16986270"/>
          <a:ext cx="889000" cy="30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53859</xdr:rowOff>
    </xdr:from>
    <xdr:to>
      <xdr:col>22</xdr:col>
      <xdr:colOff>415925</xdr:colOff>
      <xdr:row>98</xdr:row>
      <xdr:rowOff>155459</xdr:rowOff>
    </xdr:to>
    <xdr:sp macro="" textlink="">
      <xdr:nvSpPr>
        <xdr:cNvPr id="657" name="フローチャート : 判断 656"/>
        <xdr:cNvSpPr/>
      </xdr:nvSpPr>
      <xdr:spPr>
        <a:xfrm>
          <a:off x="15430500" y="16855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536</xdr:rowOff>
    </xdr:from>
    <xdr:ext cx="534377" cy="259045"/>
    <xdr:sp macro="" textlink="">
      <xdr:nvSpPr>
        <xdr:cNvPr id="658" name="テキスト ボックス 657"/>
        <xdr:cNvSpPr txBox="1"/>
      </xdr:nvSpPr>
      <xdr:spPr>
        <a:xfrm>
          <a:off x="15214111" y="16631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58,394</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1981</xdr:rowOff>
    </xdr:from>
    <xdr:to>
      <xdr:col>21</xdr:col>
      <xdr:colOff>161925</xdr:colOff>
      <xdr:row>99</xdr:row>
      <xdr:rowOff>12720</xdr:rowOff>
    </xdr:to>
    <xdr:cxnSp macro="">
      <xdr:nvCxnSpPr>
        <xdr:cNvPr id="659" name="直線コネクタ 658"/>
        <xdr:cNvCxnSpPr/>
      </xdr:nvCxnSpPr>
      <xdr:spPr>
        <a:xfrm>
          <a:off x="13703300" y="16975531"/>
          <a:ext cx="889000" cy="10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147534</xdr:rowOff>
    </xdr:from>
    <xdr:to>
      <xdr:col>21</xdr:col>
      <xdr:colOff>212725</xdr:colOff>
      <xdr:row>98</xdr:row>
      <xdr:rowOff>77684</xdr:rowOff>
    </xdr:to>
    <xdr:sp macro="" textlink="">
      <xdr:nvSpPr>
        <xdr:cNvPr id="660" name="フローチャート : 判断 659"/>
        <xdr:cNvSpPr/>
      </xdr:nvSpPr>
      <xdr:spPr>
        <a:xfrm>
          <a:off x="14541500" y="16778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94211</xdr:rowOff>
    </xdr:from>
    <xdr:ext cx="534377" cy="259045"/>
    <xdr:sp macro="" textlink="">
      <xdr:nvSpPr>
        <xdr:cNvPr id="661" name="テキスト ボックス 660"/>
        <xdr:cNvSpPr txBox="1"/>
      </xdr:nvSpPr>
      <xdr:spPr>
        <a:xfrm>
          <a:off x="14325111" y="16553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99,221</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1981</xdr:rowOff>
    </xdr:from>
    <xdr:to>
      <xdr:col>19</xdr:col>
      <xdr:colOff>644525</xdr:colOff>
      <xdr:row>99</xdr:row>
      <xdr:rowOff>19915</xdr:rowOff>
    </xdr:to>
    <xdr:cxnSp macro="">
      <xdr:nvCxnSpPr>
        <xdr:cNvPr id="662" name="直線コネクタ 661"/>
        <xdr:cNvCxnSpPr/>
      </xdr:nvCxnSpPr>
      <xdr:spPr>
        <a:xfrm flipV="1">
          <a:off x="12814300" y="16975531"/>
          <a:ext cx="889000" cy="17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121620</xdr:rowOff>
    </xdr:from>
    <xdr:to>
      <xdr:col>20</xdr:col>
      <xdr:colOff>9525</xdr:colOff>
      <xdr:row>98</xdr:row>
      <xdr:rowOff>51770</xdr:rowOff>
    </xdr:to>
    <xdr:sp macro="" textlink="">
      <xdr:nvSpPr>
        <xdr:cNvPr id="663" name="フローチャート : 判断 662"/>
        <xdr:cNvSpPr/>
      </xdr:nvSpPr>
      <xdr:spPr>
        <a:xfrm>
          <a:off x="13652500" y="16752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68297</xdr:rowOff>
    </xdr:from>
    <xdr:ext cx="599010" cy="259045"/>
    <xdr:sp macro="" textlink="">
      <xdr:nvSpPr>
        <xdr:cNvPr id="664" name="テキスト ボックス 663"/>
        <xdr:cNvSpPr txBox="1"/>
      </xdr:nvSpPr>
      <xdr:spPr>
        <a:xfrm>
          <a:off x="13403794" y="16527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112,824</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154904</xdr:rowOff>
    </xdr:from>
    <xdr:to>
      <xdr:col>18</xdr:col>
      <xdr:colOff>492125</xdr:colOff>
      <xdr:row>98</xdr:row>
      <xdr:rowOff>85054</xdr:rowOff>
    </xdr:to>
    <xdr:sp macro="" textlink="">
      <xdr:nvSpPr>
        <xdr:cNvPr id="665" name="フローチャート : 判断 664"/>
        <xdr:cNvSpPr/>
      </xdr:nvSpPr>
      <xdr:spPr>
        <a:xfrm>
          <a:off x="12763500" y="16785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101581</xdr:rowOff>
    </xdr:from>
    <xdr:ext cx="534377" cy="259045"/>
    <xdr:sp macro="" textlink="">
      <xdr:nvSpPr>
        <xdr:cNvPr id="666" name="テキスト ボックス 665"/>
        <xdr:cNvSpPr txBox="1"/>
      </xdr:nvSpPr>
      <xdr:spPr>
        <a:xfrm>
          <a:off x="12547111" y="16560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95,352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7" name="テキスト ボックス 66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8" name="テキスト ボックス 66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9" name="テキスト ボックス 66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0" name="テキスト ボックス 66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1" name="テキスト ボックス 67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33958</xdr:rowOff>
    </xdr:from>
    <xdr:to>
      <xdr:col>23</xdr:col>
      <xdr:colOff>568325</xdr:colOff>
      <xdr:row>98</xdr:row>
      <xdr:rowOff>135558</xdr:rowOff>
    </xdr:to>
    <xdr:sp macro="" textlink="">
      <xdr:nvSpPr>
        <xdr:cNvPr id="672" name="円/楕円 671"/>
        <xdr:cNvSpPr/>
      </xdr:nvSpPr>
      <xdr:spPr>
        <a:xfrm>
          <a:off x="16268700" y="16836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12385</xdr:rowOff>
    </xdr:from>
    <xdr:ext cx="534377" cy="259045"/>
    <xdr:sp macro="" textlink="">
      <xdr:nvSpPr>
        <xdr:cNvPr id="673" name="積立金該当値テキスト"/>
        <xdr:cNvSpPr txBox="1"/>
      </xdr:nvSpPr>
      <xdr:spPr>
        <a:xfrm>
          <a:off x="16370300" y="16814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68,841</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163751</xdr:rowOff>
    </xdr:from>
    <xdr:to>
      <xdr:col>22</xdr:col>
      <xdr:colOff>415925</xdr:colOff>
      <xdr:row>99</xdr:row>
      <xdr:rowOff>93901</xdr:rowOff>
    </xdr:to>
    <xdr:sp macro="" textlink="">
      <xdr:nvSpPr>
        <xdr:cNvPr id="674" name="円/楕円 673"/>
        <xdr:cNvSpPr/>
      </xdr:nvSpPr>
      <xdr:spPr>
        <a:xfrm>
          <a:off x="15430500" y="16965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99</xdr:row>
      <xdr:rowOff>85028</xdr:rowOff>
    </xdr:from>
    <xdr:ext cx="378565" cy="259045"/>
    <xdr:sp macro="" textlink="">
      <xdr:nvSpPr>
        <xdr:cNvPr id="675" name="テキスト ボックス 674"/>
        <xdr:cNvSpPr txBox="1"/>
      </xdr:nvSpPr>
      <xdr:spPr>
        <a:xfrm>
          <a:off x="15292017" y="170585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133370</xdr:rowOff>
    </xdr:from>
    <xdr:to>
      <xdr:col>21</xdr:col>
      <xdr:colOff>212725</xdr:colOff>
      <xdr:row>99</xdr:row>
      <xdr:rowOff>63520</xdr:rowOff>
    </xdr:to>
    <xdr:sp macro="" textlink="">
      <xdr:nvSpPr>
        <xdr:cNvPr id="676" name="円/楕円 675"/>
        <xdr:cNvSpPr/>
      </xdr:nvSpPr>
      <xdr:spPr>
        <a:xfrm>
          <a:off x="14541500" y="1693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54647</xdr:rowOff>
    </xdr:from>
    <xdr:ext cx="534377" cy="259045"/>
    <xdr:sp macro="" textlink="">
      <xdr:nvSpPr>
        <xdr:cNvPr id="677" name="テキスト ボックス 676"/>
        <xdr:cNvSpPr txBox="1"/>
      </xdr:nvSpPr>
      <xdr:spPr>
        <a:xfrm>
          <a:off x="14325111" y="17028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16,656</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122631</xdr:rowOff>
    </xdr:from>
    <xdr:to>
      <xdr:col>20</xdr:col>
      <xdr:colOff>9525</xdr:colOff>
      <xdr:row>99</xdr:row>
      <xdr:rowOff>52781</xdr:rowOff>
    </xdr:to>
    <xdr:sp macro="" textlink="">
      <xdr:nvSpPr>
        <xdr:cNvPr id="678" name="円/楕円 677"/>
        <xdr:cNvSpPr/>
      </xdr:nvSpPr>
      <xdr:spPr>
        <a:xfrm>
          <a:off x="13652500" y="16924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99</xdr:row>
      <xdr:rowOff>43908</xdr:rowOff>
    </xdr:from>
    <xdr:ext cx="534377" cy="259045"/>
    <xdr:sp macro="" textlink="">
      <xdr:nvSpPr>
        <xdr:cNvPr id="679" name="テキスト ボックス 678"/>
        <xdr:cNvSpPr txBox="1"/>
      </xdr:nvSpPr>
      <xdr:spPr>
        <a:xfrm>
          <a:off x="13436111" y="17017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22,293</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140565</xdr:rowOff>
    </xdr:from>
    <xdr:to>
      <xdr:col>18</xdr:col>
      <xdr:colOff>492125</xdr:colOff>
      <xdr:row>99</xdr:row>
      <xdr:rowOff>70715</xdr:rowOff>
    </xdr:to>
    <xdr:sp macro="" textlink="">
      <xdr:nvSpPr>
        <xdr:cNvPr id="680" name="円/楕円 679"/>
        <xdr:cNvSpPr/>
      </xdr:nvSpPr>
      <xdr:spPr>
        <a:xfrm>
          <a:off x="12763500" y="16942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61842</xdr:rowOff>
    </xdr:from>
    <xdr:ext cx="534377" cy="259045"/>
    <xdr:sp macro="" textlink="">
      <xdr:nvSpPr>
        <xdr:cNvPr id="681" name="テキスト ボックス 680"/>
        <xdr:cNvSpPr txBox="1"/>
      </xdr:nvSpPr>
      <xdr:spPr>
        <a:xfrm>
          <a:off x="12547111" y="17035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12,879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2" name="正方形/長方形 68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3" name="正方形/長方形 68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4" name="正方形/長方形 68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5" name="正方形/長方形 68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6" name="正方形/長方形 68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7" name="正方形/長方形 68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8" name="正方形/長方形 68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5,508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9" name="正方形/長方形 68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0" name="テキスト ボックス 68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1" name="直線コネクタ 69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2" name="直線コネクタ 691"/>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3" name="テキスト ボックス 692"/>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4" name="直線コネクタ 693"/>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695" name="テキスト ボックス 694"/>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6" name="直線コネクタ 695"/>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97" name="テキスト ボックス 696"/>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98" name="直線コネクタ 697"/>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99" name="テキスト ボックス 698"/>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0" name="直線コネクタ 699"/>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1" name="テキスト ボックス 700"/>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2" name="直線コネクタ 70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3" name="テキスト ボックス 70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42697</xdr:rowOff>
    </xdr:from>
    <xdr:to>
      <xdr:col>32</xdr:col>
      <xdr:colOff>186689</xdr:colOff>
      <xdr:row>39</xdr:row>
      <xdr:rowOff>44450</xdr:rowOff>
    </xdr:to>
    <xdr:cxnSp macro="">
      <xdr:nvCxnSpPr>
        <xdr:cNvPr id="705" name="直線コネクタ 704"/>
        <xdr:cNvCxnSpPr/>
      </xdr:nvCxnSpPr>
      <xdr:spPr>
        <a:xfrm flipV="1">
          <a:off x="22159595" y="5186197"/>
          <a:ext cx="1269" cy="1544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56329</xdr:rowOff>
    </xdr:from>
    <xdr:ext cx="249299" cy="259045"/>
    <xdr:sp macro="" textlink="">
      <xdr:nvSpPr>
        <xdr:cNvPr id="706" name="投資及び出資金最小値テキスト"/>
        <xdr:cNvSpPr txBox="1"/>
      </xdr:nvSpPr>
      <xdr:spPr>
        <a:xfrm>
          <a:off x="22212300" y="67428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7" name="直線コネクタ 706"/>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160824</xdr:rowOff>
    </xdr:from>
    <xdr:ext cx="534377" cy="259045"/>
    <xdr:sp macro="" textlink="">
      <xdr:nvSpPr>
        <xdr:cNvPr id="708" name="投資及び出資金最大値テキスト"/>
        <xdr:cNvSpPr txBox="1"/>
      </xdr:nvSpPr>
      <xdr:spPr>
        <a:xfrm>
          <a:off x="22212300" y="496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40,546</a:t>
          </a:r>
          <a:endParaRPr kumimoji="1" lang="ja-JP" altLang="en-US" sz="1000" b="1">
            <a:latin typeface="ＭＳ Ｐゴシック"/>
          </a:endParaRPr>
        </a:p>
      </xdr:txBody>
    </xdr:sp>
    <xdr:clientData/>
  </xdr:oneCellAnchor>
  <xdr:twoCellAnchor>
    <xdr:from>
      <xdr:col>32</xdr:col>
      <xdr:colOff>98425</xdr:colOff>
      <xdr:row>30</xdr:row>
      <xdr:rowOff>42697</xdr:rowOff>
    </xdr:from>
    <xdr:to>
      <xdr:col>32</xdr:col>
      <xdr:colOff>276225</xdr:colOff>
      <xdr:row>30</xdr:row>
      <xdr:rowOff>42697</xdr:rowOff>
    </xdr:to>
    <xdr:cxnSp macro="">
      <xdr:nvCxnSpPr>
        <xdr:cNvPr id="709" name="直線コネクタ 708"/>
        <xdr:cNvCxnSpPr/>
      </xdr:nvCxnSpPr>
      <xdr:spPr>
        <a:xfrm>
          <a:off x="22072600" y="5186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10" name="直線コネクタ 709"/>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145228</xdr:rowOff>
    </xdr:from>
    <xdr:ext cx="469744" cy="259045"/>
    <xdr:sp macro="" textlink="">
      <xdr:nvSpPr>
        <xdr:cNvPr id="711" name="投資及び出資金平均値テキスト"/>
        <xdr:cNvSpPr txBox="1"/>
      </xdr:nvSpPr>
      <xdr:spPr>
        <a:xfrm>
          <a:off x="22212300" y="64888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1,122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122351</xdr:rowOff>
    </xdr:from>
    <xdr:to>
      <xdr:col>32</xdr:col>
      <xdr:colOff>238125</xdr:colOff>
      <xdr:row>39</xdr:row>
      <xdr:rowOff>52501</xdr:rowOff>
    </xdr:to>
    <xdr:sp macro="" textlink="">
      <xdr:nvSpPr>
        <xdr:cNvPr id="712" name="フローチャート : 判断 711"/>
        <xdr:cNvSpPr/>
      </xdr:nvSpPr>
      <xdr:spPr>
        <a:xfrm>
          <a:off x="22110700" y="6637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13" name="直線コネクタ 712"/>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150737</xdr:rowOff>
    </xdr:from>
    <xdr:to>
      <xdr:col>31</xdr:col>
      <xdr:colOff>85725</xdr:colOff>
      <xdr:row>39</xdr:row>
      <xdr:rowOff>80887</xdr:rowOff>
    </xdr:to>
    <xdr:sp macro="" textlink="">
      <xdr:nvSpPr>
        <xdr:cNvPr id="714" name="フローチャート : 判断 713"/>
        <xdr:cNvSpPr/>
      </xdr:nvSpPr>
      <xdr:spPr>
        <a:xfrm>
          <a:off x="21272500" y="66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97413</xdr:rowOff>
    </xdr:from>
    <xdr:ext cx="378565" cy="259045"/>
    <xdr:sp macro="" textlink="">
      <xdr:nvSpPr>
        <xdr:cNvPr id="715" name="テキスト ボックス 714"/>
        <xdr:cNvSpPr txBox="1"/>
      </xdr:nvSpPr>
      <xdr:spPr>
        <a:xfrm>
          <a:off x="21134017" y="64410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16" name="直線コネクタ 715"/>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115418</xdr:rowOff>
    </xdr:from>
    <xdr:to>
      <xdr:col>29</xdr:col>
      <xdr:colOff>568325</xdr:colOff>
      <xdr:row>39</xdr:row>
      <xdr:rowOff>45568</xdr:rowOff>
    </xdr:to>
    <xdr:sp macro="" textlink="">
      <xdr:nvSpPr>
        <xdr:cNvPr id="717" name="フローチャート : 判断 716"/>
        <xdr:cNvSpPr/>
      </xdr:nvSpPr>
      <xdr:spPr>
        <a:xfrm>
          <a:off x="20383500" y="663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62095</xdr:rowOff>
    </xdr:from>
    <xdr:ext cx="469744" cy="259045"/>
    <xdr:sp macro="" textlink="">
      <xdr:nvSpPr>
        <xdr:cNvPr id="718" name="テキスト ボックス 717"/>
        <xdr:cNvSpPr txBox="1"/>
      </xdr:nvSpPr>
      <xdr:spPr>
        <a:xfrm>
          <a:off x="20199427" y="6405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19" name="直線コネクタ 718"/>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83489</xdr:rowOff>
    </xdr:from>
    <xdr:to>
      <xdr:col>28</xdr:col>
      <xdr:colOff>365125</xdr:colOff>
      <xdr:row>39</xdr:row>
      <xdr:rowOff>13639</xdr:rowOff>
    </xdr:to>
    <xdr:sp macro="" textlink="">
      <xdr:nvSpPr>
        <xdr:cNvPr id="720" name="フローチャート : 判断 719"/>
        <xdr:cNvSpPr/>
      </xdr:nvSpPr>
      <xdr:spPr>
        <a:xfrm>
          <a:off x="19494500" y="659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30167</xdr:rowOff>
    </xdr:from>
    <xdr:ext cx="469744" cy="259045"/>
    <xdr:sp macro="" textlink="">
      <xdr:nvSpPr>
        <xdr:cNvPr id="721" name="テキスト ボックス 720"/>
        <xdr:cNvSpPr txBox="1"/>
      </xdr:nvSpPr>
      <xdr:spPr>
        <a:xfrm>
          <a:off x="19310427" y="6373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136830</xdr:rowOff>
    </xdr:from>
    <xdr:to>
      <xdr:col>27</xdr:col>
      <xdr:colOff>161925</xdr:colOff>
      <xdr:row>39</xdr:row>
      <xdr:rowOff>66980</xdr:rowOff>
    </xdr:to>
    <xdr:sp macro="" textlink="">
      <xdr:nvSpPr>
        <xdr:cNvPr id="722" name="フローチャート : 判断 721"/>
        <xdr:cNvSpPr/>
      </xdr:nvSpPr>
      <xdr:spPr>
        <a:xfrm>
          <a:off x="18605500" y="66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83507</xdr:rowOff>
    </xdr:from>
    <xdr:ext cx="378565" cy="259045"/>
    <xdr:sp macro="" textlink="">
      <xdr:nvSpPr>
        <xdr:cNvPr id="723" name="テキスト ボックス 722"/>
        <xdr:cNvSpPr txBox="1"/>
      </xdr:nvSpPr>
      <xdr:spPr>
        <a:xfrm>
          <a:off x="18467017" y="64271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4" name="テキスト ボックス 72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5" name="テキスト ボックス 72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6" name="テキスト ボックス 72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7" name="テキスト ボックス 72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8" name="テキスト ボックス 72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29" name="円/楕円 728"/>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100779</xdr:rowOff>
    </xdr:from>
    <xdr:ext cx="249299" cy="259045"/>
    <xdr:sp macro="" textlink="">
      <xdr:nvSpPr>
        <xdr:cNvPr id="730" name="投資及び出資金該当値テキスト"/>
        <xdr:cNvSpPr txBox="1"/>
      </xdr:nvSpPr>
      <xdr:spPr>
        <a:xfrm>
          <a:off x="22212300" y="66158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31" name="円/楕円 730"/>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32" name="テキスト ボックス 731"/>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33" name="円/楕円 732"/>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34" name="テキスト ボックス 733"/>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35" name="円/楕円 734"/>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36" name="テキスト ボックス 735"/>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37" name="円/楕円 736"/>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38" name="テキスト ボックス 737"/>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9" name="正方形/長方形 73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0" name="正方形/長方形 73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1" name="正方形/長方形 74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2" name="正方形/長方形 74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3" name="正方形/長方形 74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4" name="正方形/長方形 74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5" name="正方形/長方形 74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27,861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6" name="正方形/長方形 74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7" name="テキスト ボックス 74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8" name="直線コネクタ 74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49" name="直線コネクタ 748"/>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0" name="テキスト ボックス 749"/>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1" name="直線コネクタ 750"/>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2" name="テキスト ボックス 751"/>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3" name="直線コネクタ 752"/>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4" name="テキスト ボックス 753"/>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55" name="直線コネクタ 754"/>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56" name="テキスト ボックス 755"/>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7" name="直線コネクタ 75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8" name="テキスト ボックス 75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19456</xdr:rowOff>
    </xdr:from>
    <xdr:to>
      <xdr:col>32</xdr:col>
      <xdr:colOff>186689</xdr:colOff>
      <xdr:row>58</xdr:row>
      <xdr:rowOff>139700</xdr:rowOff>
    </xdr:to>
    <xdr:cxnSp macro="">
      <xdr:nvCxnSpPr>
        <xdr:cNvPr id="760" name="直線コネクタ 759"/>
        <xdr:cNvCxnSpPr/>
      </xdr:nvCxnSpPr>
      <xdr:spPr>
        <a:xfrm flipV="1">
          <a:off x="22159595" y="8591956"/>
          <a:ext cx="1269" cy="1491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1"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2" name="直線コネクタ 761"/>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137583</xdr:rowOff>
    </xdr:from>
    <xdr:ext cx="534377" cy="259045"/>
    <xdr:sp macro="" textlink="">
      <xdr:nvSpPr>
        <xdr:cNvPr id="763" name="貸付金最大値テキスト"/>
        <xdr:cNvSpPr txBox="1"/>
      </xdr:nvSpPr>
      <xdr:spPr>
        <a:xfrm>
          <a:off x="22212300" y="8367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32,630</a:t>
          </a:r>
          <a:endParaRPr kumimoji="1" lang="ja-JP" altLang="en-US" sz="1000" b="1">
            <a:latin typeface="ＭＳ Ｐゴシック"/>
          </a:endParaRPr>
        </a:p>
      </xdr:txBody>
    </xdr:sp>
    <xdr:clientData/>
  </xdr:oneCellAnchor>
  <xdr:twoCellAnchor>
    <xdr:from>
      <xdr:col>32</xdr:col>
      <xdr:colOff>98425</xdr:colOff>
      <xdr:row>50</xdr:row>
      <xdr:rowOff>19456</xdr:rowOff>
    </xdr:from>
    <xdr:to>
      <xdr:col>32</xdr:col>
      <xdr:colOff>276225</xdr:colOff>
      <xdr:row>50</xdr:row>
      <xdr:rowOff>19456</xdr:rowOff>
    </xdr:to>
    <xdr:cxnSp macro="">
      <xdr:nvCxnSpPr>
        <xdr:cNvPr id="764" name="直線コネクタ 763"/>
        <xdr:cNvCxnSpPr/>
      </xdr:nvCxnSpPr>
      <xdr:spPr>
        <a:xfrm>
          <a:off x="22072600" y="859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139700</xdr:rowOff>
    </xdr:from>
    <xdr:to>
      <xdr:col>32</xdr:col>
      <xdr:colOff>187325</xdr:colOff>
      <xdr:row>58</xdr:row>
      <xdr:rowOff>139700</xdr:rowOff>
    </xdr:to>
    <xdr:cxnSp macro="">
      <xdr:nvCxnSpPr>
        <xdr:cNvPr id="765" name="直線コネクタ 764"/>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30990</xdr:rowOff>
    </xdr:from>
    <xdr:ext cx="469744" cy="259045"/>
    <xdr:sp macro="" textlink="">
      <xdr:nvSpPr>
        <xdr:cNvPr id="766" name="貸付金平均値テキスト"/>
        <xdr:cNvSpPr txBox="1"/>
      </xdr:nvSpPr>
      <xdr:spPr>
        <a:xfrm>
          <a:off x="22212300" y="96321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5,517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8113</xdr:rowOff>
    </xdr:from>
    <xdr:to>
      <xdr:col>32</xdr:col>
      <xdr:colOff>238125</xdr:colOff>
      <xdr:row>57</xdr:row>
      <xdr:rowOff>109713</xdr:rowOff>
    </xdr:to>
    <xdr:sp macro="" textlink="">
      <xdr:nvSpPr>
        <xdr:cNvPr id="767" name="フローチャート : 判断 766"/>
        <xdr:cNvSpPr/>
      </xdr:nvSpPr>
      <xdr:spPr>
        <a:xfrm>
          <a:off x="22110700" y="9780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139700</xdr:rowOff>
    </xdr:from>
    <xdr:to>
      <xdr:col>31</xdr:col>
      <xdr:colOff>34925</xdr:colOff>
      <xdr:row>58</xdr:row>
      <xdr:rowOff>139700</xdr:rowOff>
    </xdr:to>
    <xdr:cxnSp macro="">
      <xdr:nvCxnSpPr>
        <xdr:cNvPr id="768" name="直線コネクタ 767"/>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55</xdr:row>
      <xdr:rowOff>142027</xdr:rowOff>
    </xdr:from>
    <xdr:to>
      <xdr:col>31</xdr:col>
      <xdr:colOff>85725</xdr:colOff>
      <xdr:row>56</xdr:row>
      <xdr:rowOff>72177</xdr:rowOff>
    </xdr:to>
    <xdr:sp macro="" textlink="">
      <xdr:nvSpPr>
        <xdr:cNvPr id="769" name="フローチャート : 判断 768"/>
        <xdr:cNvSpPr/>
      </xdr:nvSpPr>
      <xdr:spPr>
        <a:xfrm>
          <a:off x="21272500" y="957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54</xdr:row>
      <xdr:rowOff>88704</xdr:rowOff>
    </xdr:from>
    <xdr:ext cx="534377" cy="259045"/>
    <xdr:sp macro="" textlink="">
      <xdr:nvSpPr>
        <xdr:cNvPr id="770" name="テキスト ボックス 769"/>
        <xdr:cNvSpPr txBox="1"/>
      </xdr:nvSpPr>
      <xdr:spPr>
        <a:xfrm>
          <a:off x="21056111" y="9347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10,088</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139700</xdr:rowOff>
    </xdr:from>
    <xdr:to>
      <xdr:col>29</xdr:col>
      <xdr:colOff>517525</xdr:colOff>
      <xdr:row>58</xdr:row>
      <xdr:rowOff>139700</xdr:rowOff>
    </xdr:to>
    <xdr:cxnSp macro="">
      <xdr:nvCxnSpPr>
        <xdr:cNvPr id="771" name="直線コネクタ 770"/>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52644</xdr:rowOff>
    </xdr:from>
    <xdr:to>
      <xdr:col>29</xdr:col>
      <xdr:colOff>568325</xdr:colOff>
      <xdr:row>56</xdr:row>
      <xdr:rowOff>154244</xdr:rowOff>
    </xdr:to>
    <xdr:sp macro="" textlink="">
      <xdr:nvSpPr>
        <xdr:cNvPr id="772" name="フローチャート : 判断 771"/>
        <xdr:cNvSpPr/>
      </xdr:nvSpPr>
      <xdr:spPr>
        <a:xfrm>
          <a:off x="20383500" y="965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54</xdr:row>
      <xdr:rowOff>170771</xdr:rowOff>
    </xdr:from>
    <xdr:ext cx="469744" cy="259045"/>
    <xdr:sp macro="" textlink="">
      <xdr:nvSpPr>
        <xdr:cNvPr id="773" name="テキスト ボックス 772"/>
        <xdr:cNvSpPr txBox="1"/>
      </xdr:nvSpPr>
      <xdr:spPr>
        <a:xfrm>
          <a:off x="20199427" y="9429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8,293</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139700</xdr:rowOff>
    </xdr:from>
    <xdr:to>
      <xdr:col>28</xdr:col>
      <xdr:colOff>314325</xdr:colOff>
      <xdr:row>58</xdr:row>
      <xdr:rowOff>139700</xdr:rowOff>
    </xdr:to>
    <xdr:cxnSp macro="">
      <xdr:nvCxnSpPr>
        <xdr:cNvPr id="774" name="直線コネクタ 773"/>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110480</xdr:rowOff>
    </xdr:from>
    <xdr:to>
      <xdr:col>28</xdr:col>
      <xdr:colOff>365125</xdr:colOff>
      <xdr:row>57</xdr:row>
      <xdr:rowOff>40630</xdr:rowOff>
    </xdr:to>
    <xdr:sp macro="" textlink="">
      <xdr:nvSpPr>
        <xdr:cNvPr id="775" name="フローチャート : 判断 774"/>
        <xdr:cNvSpPr/>
      </xdr:nvSpPr>
      <xdr:spPr>
        <a:xfrm>
          <a:off x="19494500" y="971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57157</xdr:rowOff>
    </xdr:from>
    <xdr:ext cx="469744" cy="259045"/>
    <xdr:sp macro="" textlink="">
      <xdr:nvSpPr>
        <xdr:cNvPr id="776" name="テキスト ボックス 775"/>
        <xdr:cNvSpPr txBox="1"/>
      </xdr:nvSpPr>
      <xdr:spPr>
        <a:xfrm>
          <a:off x="19310427" y="9486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7,028</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121498</xdr:rowOff>
    </xdr:from>
    <xdr:to>
      <xdr:col>27</xdr:col>
      <xdr:colOff>161925</xdr:colOff>
      <xdr:row>57</xdr:row>
      <xdr:rowOff>51648</xdr:rowOff>
    </xdr:to>
    <xdr:sp macro="" textlink="">
      <xdr:nvSpPr>
        <xdr:cNvPr id="777" name="フローチャート : 判断 776"/>
        <xdr:cNvSpPr/>
      </xdr:nvSpPr>
      <xdr:spPr>
        <a:xfrm>
          <a:off x="18605500" y="972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68175</xdr:rowOff>
    </xdr:from>
    <xdr:ext cx="469744" cy="259045"/>
    <xdr:sp macro="" textlink="">
      <xdr:nvSpPr>
        <xdr:cNvPr id="778" name="テキスト ボックス 777"/>
        <xdr:cNvSpPr txBox="1"/>
      </xdr:nvSpPr>
      <xdr:spPr>
        <a:xfrm>
          <a:off x="18421427" y="9497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6,787</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9" name="テキスト ボックス 77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0" name="テキスト ボックス 77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1" name="テキスト ボックス 78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2" name="テキスト ボックス 78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3" name="テキスト ボックス 78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784" name="円/楕円 783"/>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3827</xdr:rowOff>
    </xdr:from>
    <xdr:ext cx="249299" cy="259045"/>
    <xdr:sp macro="" textlink="">
      <xdr:nvSpPr>
        <xdr:cNvPr id="785" name="貸付金該当値テキスト"/>
        <xdr:cNvSpPr txBox="1"/>
      </xdr:nvSpPr>
      <xdr:spPr>
        <a:xfrm>
          <a:off x="22212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88900</xdr:rowOff>
    </xdr:from>
    <xdr:to>
      <xdr:col>31</xdr:col>
      <xdr:colOff>85725</xdr:colOff>
      <xdr:row>59</xdr:row>
      <xdr:rowOff>19050</xdr:rowOff>
    </xdr:to>
    <xdr:sp macro="" textlink="">
      <xdr:nvSpPr>
        <xdr:cNvPr id="786" name="円/楕円 785"/>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10177</xdr:rowOff>
    </xdr:from>
    <xdr:ext cx="249299" cy="259045"/>
    <xdr:sp macro="" textlink="">
      <xdr:nvSpPr>
        <xdr:cNvPr id="787" name="テキスト ボックス 786"/>
        <xdr:cNvSpPr txBox="1"/>
      </xdr:nvSpPr>
      <xdr:spPr>
        <a:xfrm>
          <a:off x="2119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88900</xdr:rowOff>
    </xdr:from>
    <xdr:to>
      <xdr:col>29</xdr:col>
      <xdr:colOff>568325</xdr:colOff>
      <xdr:row>59</xdr:row>
      <xdr:rowOff>19050</xdr:rowOff>
    </xdr:to>
    <xdr:sp macro="" textlink="">
      <xdr:nvSpPr>
        <xdr:cNvPr id="788" name="円/楕円 787"/>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10177</xdr:rowOff>
    </xdr:from>
    <xdr:ext cx="249299" cy="259045"/>
    <xdr:sp macro="" textlink="">
      <xdr:nvSpPr>
        <xdr:cNvPr id="789" name="テキスト ボックス 788"/>
        <xdr:cNvSpPr txBox="1"/>
      </xdr:nvSpPr>
      <xdr:spPr>
        <a:xfrm>
          <a:off x="2030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88900</xdr:rowOff>
    </xdr:from>
    <xdr:to>
      <xdr:col>28</xdr:col>
      <xdr:colOff>365125</xdr:colOff>
      <xdr:row>59</xdr:row>
      <xdr:rowOff>19050</xdr:rowOff>
    </xdr:to>
    <xdr:sp macro="" textlink="">
      <xdr:nvSpPr>
        <xdr:cNvPr id="790" name="円/楕円 789"/>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10177</xdr:rowOff>
    </xdr:from>
    <xdr:ext cx="249299" cy="259045"/>
    <xdr:sp macro="" textlink="">
      <xdr:nvSpPr>
        <xdr:cNvPr id="791" name="テキスト ボックス 790"/>
        <xdr:cNvSpPr txBox="1"/>
      </xdr:nvSpPr>
      <xdr:spPr>
        <a:xfrm>
          <a:off x="19420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792" name="円/楕円 791"/>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793" name="テキスト ボックス 792"/>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4" name="正方形/長方形 79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5" name="正方形/長方形 79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6" name="正方形/長方形 79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7" name="正方形/長方形 79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8" name="正方形/長方形 79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9" name="正方形/長方形 79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0" name="正方形/長方形 79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43,023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1" name="正方形/長方形 80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2" name="テキスト ボックス 80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3" name="直線コネクタ 80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04" name="直線コネクタ 80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05" name="テキスト ボックス 804"/>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6" name="直線コネクタ 80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76</xdr:row>
      <xdr:rowOff>35577</xdr:rowOff>
    </xdr:from>
    <xdr:ext cx="595419" cy="259045"/>
    <xdr:sp macro="" textlink="">
      <xdr:nvSpPr>
        <xdr:cNvPr id="807" name="テキスト ボックス 806"/>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8" name="直線コネクタ 80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09" name="テキスト ボックス 808"/>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0" name="直線コネクタ 80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1" name="テキスト ボックス 810"/>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2" name="直線コネクタ 81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3" name="テキスト ボックス 812"/>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4" name="直線コネクタ 81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5" name="テキスト ボックス 81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69</xdr:row>
      <xdr:rowOff>137109</xdr:rowOff>
    </xdr:from>
    <xdr:to>
      <xdr:col>32</xdr:col>
      <xdr:colOff>186689</xdr:colOff>
      <xdr:row>78</xdr:row>
      <xdr:rowOff>36956</xdr:rowOff>
    </xdr:to>
    <xdr:cxnSp macro="">
      <xdr:nvCxnSpPr>
        <xdr:cNvPr id="817" name="直線コネクタ 816"/>
        <xdr:cNvCxnSpPr/>
      </xdr:nvCxnSpPr>
      <xdr:spPr>
        <a:xfrm flipV="1">
          <a:off x="22159595" y="11967159"/>
          <a:ext cx="1269" cy="1442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40783</xdr:rowOff>
    </xdr:from>
    <xdr:ext cx="534377" cy="259045"/>
    <xdr:sp macro="" textlink="">
      <xdr:nvSpPr>
        <xdr:cNvPr id="818" name="繰出金最小値テキスト"/>
        <xdr:cNvSpPr txBox="1"/>
      </xdr:nvSpPr>
      <xdr:spPr>
        <a:xfrm>
          <a:off x="22212300" y="13413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46,967</a:t>
          </a:r>
          <a:endParaRPr kumimoji="1" lang="ja-JP" altLang="en-US" sz="1000" b="1">
            <a:latin typeface="ＭＳ Ｐゴシック"/>
          </a:endParaRPr>
        </a:p>
      </xdr:txBody>
    </xdr:sp>
    <xdr:clientData/>
  </xdr:oneCellAnchor>
  <xdr:twoCellAnchor>
    <xdr:from>
      <xdr:col>32</xdr:col>
      <xdr:colOff>98425</xdr:colOff>
      <xdr:row>78</xdr:row>
      <xdr:rowOff>36956</xdr:rowOff>
    </xdr:from>
    <xdr:to>
      <xdr:col>32</xdr:col>
      <xdr:colOff>276225</xdr:colOff>
      <xdr:row>78</xdr:row>
      <xdr:rowOff>36956</xdr:rowOff>
    </xdr:to>
    <xdr:cxnSp macro="">
      <xdr:nvCxnSpPr>
        <xdr:cNvPr id="819" name="直線コネクタ 818"/>
        <xdr:cNvCxnSpPr/>
      </xdr:nvCxnSpPr>
      <xdr:spPr>
        <a:xfrm>
          <a:off x="22072600" y="13410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83786</xdr:rowOff>
    </xdr:from>
    <xdr:ext cx="599010" cy="259045"/>
    <xdr:sp macro="" textlink="">
      <xdr:nvSpPr>
        <xdr:cNvPr id="820" name="繰出金最大値テキスト"/>
        <xdr:cNvSpPr txBox="1"/>
      </xdr:nvSpPr>
      <xdr:spPr>
        <a:xfrm>
          <a:off x="22212300" y="11742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425,680</a:t>
          </a:r>
          <a:endParaRPr kumimoji="1" lang="ja-JP" altLang="en-US" sz="1000" b="1">
            <a:latin typeface="ＭＳ Ｐゴシック"/>
          </a:endParaRPr>
        </a:p>
      </xdr:txBody>
    </xdr:sp>
    <xdr:clientData/>
  </xdr:oneCellAnchor>
  <xdr:twoCellAnchor>
    <xdr:from>
      <xdr:col>32</xdr:col>
      <xdr:colOff>98425</xdr:colOff>
      <xdr:row>69</xdr:row>
      <xdr:rowOff>137109</xdr:rowOff>
    </xdr:from>
    <xdr:to>
      <xdr:col>32</xdr:col>
      <xdr:colOff>276225</xdr:colOff>
      <xdr:row>69</xdr:row>
      <xdr:rowOff>137109</xdr:rowOff>
    </xdr:to>
    <xdr:cxnSp macro="">
      <xdr:nvCxnSpPr>
        <xdr:cNvPr id="821" name="直線コネクタ 820"/>
        <xdr:cNvCxnSpPr/>
      </xdr:nvCxnSpPr>
      <xdr:spPr>
        <a:xfrm>
          <a:off x="22072600" y="11967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44892</xdr:rowOff>
    </xdr:from>
    <xdr:to>
      <xdr:col>32</xdr:col>
      <xdr:colOff>187325</xdr:colOff>
      <xdr:row>77</xdr:row>
      <xdr:rowOff>57031</xdr:rowOff>
    </xdr:to>
    <xdr:cxnSp macro="">
      <xdr:nvCxnSpPr>
        <xdr:cNvPr id="822" name="直線コネクタ 821"/>
        <xdr:cNvCxnSpPr/>
      </xdr:nvCxnSpPr>
      <xdr:spPr>
        <a:xfrm flipV="1">
          <a:off x="21323300" y="13246542"/>
          <a:ext cx="838200" cy="12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84612</xdr:rowOff>
    </xdr:from>
    <xdr:ext cx="599010" cy="259045"/>
    <xdr:sp macro="" textlink="">
      <xdr:nvSpPr>
        <xdr:cNvPr id="823" name="繰出金平均値テキスト"/>
        <xdr:cNvSpPr txBox="1"/>
      </xdr:nvSpPr>
      <xdr:spPr>
        <a:xfrm>
          <a:off x="22212300" y="129433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117,130</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61734</xdr:rowOff>
    </xdr:from>
    <xdr:to>
      <xdr:col>32</xdr:col>
      <xdr:colOff>238125</xdr:colOff>
      <xdr:row>76</xdr:row>
      <xdr:rowOff>163334</xdr:rowOff>
    </xdr:to>
    <xdr:sp macro="" textlink="">
      <xdr:nvSpPr>
        <xdr:cNvPr id="824" name="フローチャート : 判断 823"/>
        <xdr:cNvSpPr/>
      </xdr:nvSpPr>
      <xdr:spPr>
        <a:xfrm>
          <a:off x="22110700" y="13091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57031</xdr:rowOff>
    </xdr:from>
    <xdr:to>
      <xdr:col>31</xdr:col>
      <xdr:colOff>34925</xdr:colOff>
      <xdr:row>77</xdr:row>
      <xdr:rowOff>86894</xdr:rowOff>
    </xdr:to>
    <xdr:cxnSp macro="">
      <xdr:nvCxnSpPr>
        <xdr:cNvPr id="825" name="直線コネクタ 824"/>
        <xdr:cNvCxnSpPr/>
      </xdr:nvCxnSpPr>
      <xdr:spPr>
        <a:xfrm flipV="1">
          <a:off x="20434300" y="13258681"/>
          <a:ext cx="889000" cy="29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63888</xdr:rowOff>
    </xdr:from>
    <xdr:to>
      <xdr:col>31</xdr:col>
      <xdr:colOff>85725</xdr:colOff>
      <xdr:row>76</xdr:row>
      <xdr:rowOff>165488</xdr:rowOff>
    </xdr:to>
    <xdr:sp macro="" textlink="">
      <xdr:nvSpPr>
        <xdr:cNvPr id="826" name="フローチャート : 判断 825"/>
        <xdr:cNvSpPr/>
      </xdr:nvSpPr>
      <xdr:spPr>
        <a:xfrm>
          <a:off x="21272500" y="13094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75</xdr:row>
      <xdr:rowOff>10565</xdr:rowOff>
    </xdr:from>
    <xdr:ext cx="599010" cy="259045"/>
    <xdr:sp macro="" textlink="">
      <xdr:nvSpPr>
        <xdr:cNvPr id="827" name="テキスト ボックス 826"/>
        <xdr:cNvSpPr txBox="1"/>
      </xdr:nvSpPr>
      <xdr:spPr>
        <a:xfrm>
          <a:off x="21023794" y="12869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116,565</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57130</xdr:rowOff>
    </xdr:from>
    <xdr:to>
      <xdr:col>29</xdr:col>
      <xdr:colOff>517525</xdr:colOff>
      <xdr:row>77</xdr:row>
      <xdr:rowOff>86894</xdr:rowOff>
    </xdr:to>
    <xdr:cxnSp macro="">
      <xdr:nvCxnSpPr>
        <xdr:cNvPr id="828" name="直線コネクタ 827"/>
        <xdr:cNvCxnSpPr/>
      </xdr:nvCxnSpPr>
      <xdr:spPr>
        <a:xfrm>
          <a:off x="19545300" y="13258780"/>
          <a:ext cx="889000" cy="29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80998</xdr:rowOff>
    </xdr:from>
    <xdr:to>
      <xdr:col>29</xdr:col>
      <xdr:colOff>568325</xdr:colOff>
      <xdr:row>77</xdr:row>
      <xdr:rowOff>11148</xdr:rowOff>
    </xdr:to>
    <xdr:sp macro="" textlink="">
      <xdr:nvSpPr>
        <xdr:cNvPr id="829" name="フローチャート : 判断 828"/>
        <xdr:cNvSpPr/>
      </xdr:nvSpPr>
      <xdr:spPr>
        <a:xfrm>
          <a:off x="20383500" y="13111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27675</xdr:rowOff>
    </xdr:from>
    <xdr:ext cx="599010" cy="259045"/>
    <xdr:sp macro="" textlink="">
      <xdr:nvSpPr>
        <xdr:cNvPr id="830" name="テキスト ボックス 829"/>
        <xdr:cNvSpPr txBox="1"/>
      </xdr:nvSpPr>
      <xdr:spPr>
        <a:xfrm>
          <a:off x="20134794" y="12886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112,074</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56597</xdr:rowOff>
    </xdr:from>
    <xdr:to>
      <xdr:col>28</xdr:col>
      <xdr:colOff>314325</xdr:colOff>
      <xdr:row>77</xdr:row>
      <xdr:rowOff>57130</xdr:rowOff>
    </xdr:to>
    <xdr:cxnSp macro="">
      <xdr:nvCxnSpPr>
        <xdr:cNvPr id="831" name="直線コネクタ 830"/>
        <xdr:cNvCxnSpPr/>
      </xdr:nvCxnSpPr>
      <xdr:spPr>
        <a:xfrm>
          <a:off x="18656300" y="13258247"/>
          <a:ext cx="889000" cy="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48933</xdr:rowOff>
    </xdr:from>
    <xdr:to>
      <xdr:col>28</xdr:col>
      <xdr:colOff>365125</xdr:colOff>
      <xdr:row>76</xdr:row>
      <xdr:rowOff>150533</xdr:rowOff>
    </xdr:to>
    <xdr:sp macro="" textlink="">
      <xdr:nvSpPr>
        <xdr:cNvPr id="832" name="フローチャート : 判断 831"/>
        <xdr:cNvSpPr/>
      </xdr:nvSpPr>
      <xdr:spPr>
        <a:xfrm>
          <a:off x="19494500" y="13079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74</xdr:row>
      <xdr:rowOff>167060</xdr:rowOff>
    </xdr:from>
    <xdr:ext cx="599010" cy="259045"/>
    <xdr:sp macro="" textlink="">
      <xdr:nvSpPr>
        <xdr:cNvPr id="833" name="テキスト ボックス 832"/>
        <xdr:cNvSpPr txBox="1"/>
      </xdr:nvSpPr>
      <xdr:spPr>
        <a:xfrm>
          <a:off x="19245794" y="128543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120,490</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84584</xdr:rowOff>
    </xdr:from>
    <xdr:to>
      <xdr:col>27</xdr:col>
      <xdr:colOff>161925</xdr:colOff>
      <xdr:row>77</xdr:row>
      <xdr:rowOff>14734</xdr:rowOff>
    </xdr:to>
    <xdr:sp macro="" textlink="">
      <xdr:nvSpPr>
        <xdr:cNvPr id="834" name="フローチャート : 判断 833"/>
        <xdr:cNvSpPr/>
      </xdr:nvSpPr>
      <xdr:spPr>
        <a:xfrm>
          <a:off x="18605500" y="1311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75</xdr:row>
      <xdr:rowOff>31260</xdr:rowOff>
    </xdr:from>
    <xdr:ext cx="599010" cy="259045"/>
    <xdr:sp macro="" textlink="">
      <xdr:nvSpPr>
        <xdr:cNvPr id="835" name="テキスト ボックス 834"/>
        <xdr:cNvSpPr txBox="1"/>
      </xdr:nvSpPr>
      <xdr:spPr>
        <a:xfrm>
          <a:off x="18356794" y="128900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111,133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6" name="テキスト ボックス 83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7" name="テキスト ボックス 83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8" name="テキスト ボックス 83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9" name="テキスト ボックス 83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0" name="テキスト ボックス 83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165542</xdr:rowOff>
    </xdr:from>
    <xdr:to>
      <xdr:col>32</xdr:col>
      <xdr:colOff>238125</xdr:colOff>
      <xdr:row>77</xdr:row>
      <xdr:rowOff>95692</xdr:rowOff>
    </xdr:to>
    <xdr:sp macro="" textlink="">
      <xdr:nvSpPr>
        <xdr:cNvPr id="841" name="円/楕円 840"/>
        <xdr:cNvSpPr/>
      </xdr:nvSpPr>
      <xdr:spPr>
        <a:xfrm>
          <a:off x="22110700" y="13195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143969</xdr:rowOff>
    </xdr:from>
    <xdr:ext cx="534377" cy="259045"/>
    <xdr:sp macro="" textlink="">
      <xdr:nvSpPr>
        <xdr:cNvPr id="842" name="繰出金該当値テキスト"/>
        <xdr:cNvSpPr txBox="1"/>
      </xdr:nvSpPr>
      <xdr:spPr>
        <a:xfrm>
          <a:off x="22212300" y="13174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89,884</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6231</xdr:rowOff>
    </xdr:from>
    <xdr:to>
      <xdr:col>31</xdr:col>
      <xdr:colOff>85725</xdr:colOff>
      <xdr:row>77</xdr:row>
      <xdr:rowOff>107831</xdr:rowOff>
    </xdr:to>
    <xdr:sp macro="" textlink="">
      <xdr:nvSpPr>
        <xdr:cNvPr id="843" name="円/楕円 842"/>
        <xdr:cNvSpPr/>
      </xdr:nvSpPr>
      <xdr:spPr>
        <a:xfrm>
          <a:off x="21272500" y="13207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98958</xdr:rowOff>
    </xdr:from>
    <xdr:ext cx="534377" cy="259045"/>
    <xdr:sp macro="" textlink="">
      <xdr:nvSpPr>
        <xdr:cNvPr id="844" name="テキスト ボックス 843"/>
        <xdr:cNvSpPr txBox="1"/>
      </xdr:nvSpPr>
      <xdr:spPr>
        <a:xfrm>
          <a:off x="21056111" y="13300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86,698</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36094</xdr:rowOff>
    </xdr:from>
    <xdr:to>
      <xdr:col>29</xdr:col>
      <xdr:colOff>568325</xdr:colOff>
      <xdr:row>77</xdr:row>
      <xdr:rowOff>137694</xdr:rowOff>
    </xdr:to>
    <xdr:sp macro="" textlink="">
      <xdr:nvSpPr>
        <xdr:cNvPr id="845" name="円/楕円 844"/>
        <xdr:cNvSpPr/>
      </xdr:nvSpPr>
      <xdr:spPr>
        <a:xfrm>
          <a:off x="20383500" y="13237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128821</xdr:rowOff>
    </xdr:from>
    <xdr:ext cx="534377" cy="259045"/>
    <xdr:sp macro="" textlink="">
      <xdr:nvSpPr>
        <xdr:cNvPr id="846" name="テキスト ボックス 845"/>
        <xdr:cNvSpPr txBox="1"/>
      </xdr:nvSpPr>
      <xdr:spPr>
        <a:xfrm>
          <a:off x="20167111" y="13330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78,860</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6330</xdr:rowOff>
    </xdr:from>
    <xdr:to>
      <xdr:col>28</xdr:col>
      <xdr:colOff>365125</xdr:colOff>
      <xdr:row>77</xdr:row>
      <xdr:rowOff>107930</xdr:rowOff>
    </xdr:to>
    <xdr:sp macro="" textlink="">
      <xdr:nvSpPr>
        <xdr:cNvPr id="847" name="円/楕円 846"/>
        <xdr:cNvSpPr/>
      </xdr:nvSpPr>
      <xdr:spPr>
        <a:xfrm>
          <a:off x="19494500" y="1320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99057</xdr:rowOff>
    </xdr:from>
    <xdr:ext cx="534377" cy="259045"/>
    <xdr:sp macro="" textlink="">
      <xdr:nvSpPr>
        <xdr:cNvPr id="848" name="テキスト ボックス 847"/>
        <xdr:cNvSpPr txBox="1"/>
      </xdr:nvSpPr>
      <xdr:spPr>
        <a:xfrm>
          <a:off x="19278111" y="13300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86,672</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5797</xdr:rowOff>
    </xdr:from>
    <xdr:to>
      <xdr:col>27</xdr:col>
      <xdr:colOff>161925</xdr:colOff>
      <xdr:row>77</xdr:row>
      <xdr:rowOff>107397</xdr:rowOff>
    </xdr:to>
    <xdr:sp macro="" textlink="">
      <xdr:nvSpPr>
        <xdr:cNvPr id="849" name="円/楕円 848"/>
        <xdr:cNvSpPr/>
      </xdr:nvSpPr>
      <xdr:spPr>
        <a:xfrm>
          <a:off x="18605500" y="13207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98524</xdr:rowOff>
    </xdr:from>
    <xdr:ext cx="534377" cy="259045"/>
    <xdr:sp macro="" textlink="">
      <xdr:nvSpPr>
        <xdr:cNvPr id="850" name="テキスト ボックス 849"/>
        <xdr:cNvSpPr txBox="1"/>
      </xdr:nvSpPr>
      <xdr:spPr>
        <a:xfrm>
          <a:off x="18389111" y="13300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86,812</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1" name="正方形/長方形 85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2" name="正方形/長方形 85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3" name="正方形/長方形 85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4" name="正方形/長方形 85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5" name="正方形/長方形 85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6" name="正方形/長方形 85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7" name="正方形/長方形 85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8" name="正方形/長方形 85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9" name="テキスト ボックス 85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0" name="直線コネクタ 85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1" name="直線コネクタ 86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2" name="テキスト ボックス 86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3" name="直線コネクタ 86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4" name="テキスト ボックス 86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66" name="直線コネクタ 86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6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68" name="直線コネクタ 86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6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0" name="直線コネクタ 86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1" name="直線コネクタ 87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3" name="フローチャート : 判断 87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4" name="直線コネクタ 87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75" name="フローチャート : 判断 87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76" name="テキスト ボックス 875"/>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77" name="直線コネクタ 87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78" name="フローチャート : 判断 87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79" name="テキスト ボックス 878"/>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0" name="直線コネクタ 87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1" name="フローチャート : 判断 88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2" name="テキスト ボックス 881"/>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3" name="フローチャート : 判断 88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4" name="テキスト ボックス 883"/>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5" name="テキスト ボックス 88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86" name="テキスト ボックス 88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87" name="テキスト ボックス 88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88" name="テキスト ボックス 88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89" name="テキスト ボックス 88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0" name="円/楕円 88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2" name="円/楕円 89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3" name="テキスト ボックス 892"/>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4" name="円/楕円 89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95" name="テキスト ボックス 894"/>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96" name="円/楕円 89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97" name="テキスト ボックス 896"/>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8" name="円/楕円 89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99" name="テキスト ボックス 898"/>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0" name="正方形/長方形 89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1" name="正方形/長方形 90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2" name="テキスト ボックス 90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人件費及び補助費等の人口１人当たりの金額が類似団体平均と比較して高い水準を示している。</a:t>
          </a:r>
          <a:endParaRPr lang="ja-JP" altLang="ja-JP" sz="1400">
            <a:effectLst/>
          </a:endParaRPr>
        </a:p>
        <a:p>
          <a:r>
            <a:rPr kumimoji="1" lang="ja-JP" altLang="ja-JP" sz="1100">
              <a:solidFill>
                <a:schemeClr val="dk1"/>
              </a:solidFill>
              <a:effectLst/>
              <a:latin typeface="+mn-lt"/>
              <a:ea typeface="+mn-ea"/>
              <a:cs typeface="+mn-cs"/>
            </a:rPr>
            <a:t>　人件費においては、人口</a:t>
          </a:r>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人当たり職員数が類似団体と比較して多いことと、併せて、ごみ処理や教育その他の行政サービス等について、事務移管している一部事務組合負担金（補助費等）に含まれる人件費に準ずる費用の割合が高いためと考えられる。</a:t>
          </a:r>
          <a:endParaRPr lang="ja-JP" altLang="ja-JP" sz="1400">
            <a:effectLst/>
          </a:endParaRPr>
        </a:p>
        <a:p>
          <a:r>
            <a:rPr kumimoji="1" lang="ja-JP" altLang="ja-JP" sz="1100">
              <a:solidFill>
                <a:schemeClr val="dk1"/>
              </a:solidFill>
              <a:effectLst/>
              <a:latin typeface="+mn-lt"/>
              <a:ea typeface="+mn-ea"/>
              <a:cs typeface="+mn-cs"/>
            </a:rPr>
            <a:t>　また、これは類似団体平均より当町の人口が少ないことが要因として考えられ、それが人件費を多く支出しているような錯覚を起こしていると推察されるが、ラスパイレス指数が示すとおり、類似団体平均が</a:t>
          </a:r>
          <a:r>
            <a:rPr kumimoji="1" lang="en-US" altLang="ja-JP" sz="1100">
              <a:solidFill>
                <a:schemeClr val="dk1"/>
              </a:solidFill>
              <a:effectLst/>
              <a:latin typeface="+mn-lt"/>
              <a:ea typeface="+mn-ea"/>
              <a:cs typeface="+mn-cs"/>
            </a:rPr>
            <a:t>94.5</a:t>
          </a:r>
          <a:r>
            <a:rPr kumimoji="1" lang="ja-JP" altLang="ja-JP" sz="1100">
              <a:solidFill>
                <a:schemeClr val="dk1"/>
              </a:solidFill>
              <a:effectLst/>
              <a:latin typeface="+mn-lt"/>
              <a:ea typeface="+mn-ea"/>
              <a:cs typeface="+mn-cs"/>
            </a:rPr>
            <a:t>であるに対し当町では</a:t>
          </a:r>
          <a:r>
            <a:rPr kumimoji="1" lang="en-US" altLang="ja-JP" sz="1100">
              <a:solidFill>
                <a:schemeClr val="dk1"/>
              </a:solidFill>
              <a:effectLst/>
              <a:latin typeface="+mn-lt"/>
              <a:ea typeface="+mn-ea"/>
              <a:cs typeface="+mn-cs"/>
            </a:rPr>
            <a:t>87.9</a:t>
          </a:r>
          <a:r>
            <a:rPr kumimoji="1" lang="ja-JP" altLang="ja-JP" sz="1100">
              <a:solidFill>
                <a:schemeClr val="dk1"/>
              </a:solidFill>
              <a:effectLst/>
              <a:latin typeface="+mn-lt"/>
              <a:ea typeface="+mn-ea"/>
              <a:cs typeface="+mn-cs"/>
            </a:rPr>
            <a:t>と全国でも低い水準となっていることから、単純に当町職員の給与水準が高いという訳ではない。</a:t>
          </a:r>
          <a:endParaRPr lang="ja-JP" altLang="ja-JP" sz="1400">
            <a:effectLst/>
          </a:endParaRPr>
        </a:p>
        <a:p>
          <a:r>
            <a:rPr kumimoji="1" lang="ja-JP" altLang="ja-JP" sz="1100">
              <a:solidFill>
                <a:schemeClr val="dk1"/>
              </a:solidFill>
              <a:effectLst/>
              <a:latin typeface="+mn-lt"/>
              <a:ea typeface="+mn-ea"/>
              <a:cs typeface="+mn-cs"/>
            </a:rPr>
            <a:t>　今後は、新規職員採用の抑制による職員数の減等により人件費の削減に努める。</a:t>
          </a:r>
          <a:endParaRPr lang="ja-JP" altLang="ja-JP" sz="1400">
            <a:effectLst/>
          </a:endParaRPr>
        </a:p>
        <a:p>
          <a:r>
            <a:rPr kumimoji="1" lang="ja-JP" altLang="ja-JP" sz="1100">
              <a:solidFill>
                <a:schemeClr val="dk1"/>
              </a:solidFill>
              <a:effectLst/>
              <a:latin typeface="+mn-lt"/>
              <a:ea typeface="+mn-ea"/>
              <a:cs typeface="+mn-cs"/>
            </a:rPr>
            <a:t>　補助費等については、一部事務組合等への負担金が多く、中でもごみ処理施設や教育行政を行っている相楽東部広域連合や消防組織となる相楽中部消防組合への負担金が多くを占めている。</a:t>
          </a:r>
          <a:endParaRPr lang="ja-JP" altLang="ja-JP" sz="1400">
            <a:effectLst/>
          </a:endParaRPr>
        </a:p>
        <a:p>
          <a:r>
            <a:rPr kumimoji="1" lang="ja-JP" altLang="ja-JP" sz="1100">
              <a:solidFill>
                <a:schemeClr val="dk1"/>
              </a:solidFill>
              <a:effectLst/>
              <a:latin typeface="+mn-lt"/>
              <a:ea typeface="+mn-ea"/>
              <a:cs typeface="+mn-cs"/>
            </a:rPr>
            <a:t>　引き続き構成市町村と連携を図り、各市町村の現状に沿った負担金の見直し等を行い、負担金支出の適正化を図っていくことが必要がある。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1,468
1,463
23.52
1,474,979
1,364,364
80,289
922,613
1,115,236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53763</xdr:rowOff>
    </xdr:from>
    <xdr:to>
      <xdr:col>6</xdr:col>
      <xdr:colOff>510540</xdr:colOff>
      <xdr:row>38</xdr:row>
      <xdr:rowOff>139259</xdr:rowOff>
    </xdr:to>
    <xdr:cxnSp macro="">
      <xdr:nvCxnSpPr>
        <xdr:cNvPr id="57" name="直線コネクタ 56"/>
        <xdr:cNvCxnSpPr/>
      </xdr:nvCxnSpPr>
      <xdr:spPr>
        <a:xfrm flipV="1">
          <a:off x="4633595" y="5197263"/>
          <a:ext cx="1270" cy="14570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143086</xdr:rowOff>
    </xdr:from>
    <xdr:ext cx="469744" cy="259045"/>
    <xdr:sp macro="" textlink="">
      <xdr:nvSpPr>
        <xdr:cNvPr id="58" name="議会費最小値テキスト"/>
        <xdr:cNvSpPr txBox="1"/>
      </xdr:nvSpPr>
      <xdr:spPr>
        <a:xfrm>
          <a:off x="4686300" y="6658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8,027</a:t>
          </a:r>
          <a:endParaRPr kumimoji="1" lang="ja-JP" altLang="en-US" sz="1000" b="1">
            <a:latin typeface="ＭＳ Ｐゴシック"/>
          </a:endParaRPr>
        </a:p>
      </xdr:txBody>
    </xdr:sp>
    <xdr:clientData/>
  </xdr:oneCellAnchor>
  <xdr:twoCellAnchor>
    <xdr:from>
      <xdr:col>6</xdr:col>
      <xdr:colOff>422275</xdr:colOff>
      <xdr:row>38</xdr:row>
      <xdr:rowOff>139259</xdr:rowOff>
    </xdr:from>
    <xdr:to>
      <xdr:col>6</xdr:col>
      <xdr:colOff>600075</xdr:colOff>
      <xdr:row>38</xdr:row>
      <xdr:rowOff>139259</xdr:rowOff>
    </xdr:to>
    <xdr:cxnSp macro="">
      <xdr:nvCxnSpPr>
        <xdr:cNvPr id="59" name="直線コネクタ 58"/>
        <xdr:cNvCxnSpPr/>
      </xdr:nvCxnSpPr>
      <xdr:spPr>
        <a:xfrm>
          <a:off x="4546600" y="66543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440</xdr:rowOff>
    </xdr:from>
    <xdr:ext cx="534377" cy="259045"/>
    <xdr:sp macro="" textlink="">
      <xdr:nvSpPr>
        <xdr:cNvPr id="60" name="議会費最大値テキスト"/>
        <xdr:cNvSpPr txBox="1"/>
      </xdr:nvSpPr>
      <xdr:spPr>
        <a:xfrm>
          <a:off x="4686300" y="497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97,263</a:t>
          </a:r>
          <a:endParaRPr kumimoji="1" lang="ja-JP" altLang="en-US" sz="1000" b="1">
            <a:latin typeface="ＭＳ Ｐゴシック"/>
          </a:endParaRPr>
        </a:p>
      </xdr:txBody>
    </xdr:sp>
    <xdr:clientData/>
  </xdr:oneCellAnchor>
  <xdr:twoCellAnchor>
    <xdr:from>
      <xdr:col>6</xdr:col>
      <xdr:colOff>422275</xdr:colOff>
      <xdr:row>30</xdr:row>
      <xdr:rowOff>53763</xdr:rowOff>
    </xdr:from>
    <xdr:to>
      <xdr:col>6</xdr:col>
      <xdr:colOff>600075</xdr:colOff>
      <xdr:row>30</xdr:row>
      <xdr:rowOff>53763</xdr:rowOff>
    </xdr:to>
    <xdr:cxnSp macro="">
      <xdr:nvCxnSpPr>
        <xdr:cNvPr id="61" name="直線コネクタ 60"/>
        <xdr:cNvCxnSpPr/>
      </xdr:nvCxnSpPr>
      <xdr:spPr>
        <a:xfrm>
          <a:off x="4546600" y="5197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45794</xdr:rowOff>
    </xdr:from>
    <xdr:to>
      <xdr:col>6</xdr:col>
      <xdr:colOff>511175</xdr:colOff>
      <xdr:row>36</xdr:row>
      <xdr:rowOff>92951</xdr:rowOff>
    </xdr:to>
    <xdr:cxnSp macro="">
      <xdr:nvCxnSpPr>
        <xdr:cNvPr id="62" name="直線コネクタ 61"/>
        <xdr:cNvCxnSpPr/>
      </xdr:nvCxnSpPr>
      <xdr:spPr>
        <a:xfrm flipV="1">
          <a:off x="3797300" y="6217994"/>
          <a:ext cx="838200" cy="47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31502</xdr:rowOff>
    </xdr:from>
    <xdr:ext cx="534377" cy="259045"/>
    <xdr:sp macro="" textlink="">
      <xdr:nvSpPr>
        <xdr:cNvPr id="63" name="議会費平均値テキスト"/>
        <xdr:cNvSpPr txBox="1"/>
      </xdr:nvSpPr>
      <xdr:spPr>
        <a:xfrm>
          <a:off x="4686300" y="63751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20,694</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53075</xdr:rowOff>
    </xdr:from>
    <xdr:to>
      <xdr:col>6</xdr:col>
      <xdr:colOff>561975</xdr:colOff>
      <xdr:row>37</xdr:row>
      <xdr:rowOff>154675</xdr:rowOff>
    </xdr:to>
    <xdr:sp macro="" textlink="">
      <xdr:nvSpPr>
        <xdr:cNvPr id="64" name="フローチャート : 判断 63"/>
        <xdr:cNvSpPr/>
      </xdr:nvSpPr>
      <xdr:spPr>
        <a:xfrm>
          <a:off x="4584700" y="639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92951</xdr:rowOff>
    </xdr:from>
    <xdr:to>
      <xdr:col>5</xdr:col>
      <xdr:colOff>358775</xdr:colOff>
      <xdr:row>36</xdr:row>
      <xdr:rowOff>134279</xdr:rowOff>
    </xdr:to>
    <xdr:cxnSp macro="">
      <xdr:nvCxnSpPr>
        <xdr:cNvPr id="65" name="直線コネクタ 64"/>
        <xdr:cNvCxnSpPr/>
      </xdr:nvCxnSpPr>
      <xdr:spPr>
        <a:xfrm flipV="1">
          <a:off x="2908300" y="6265151"/>
          <a:ext cx="889000" cy="41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60619</xdr:rowOff>
    </xdr:from>
    <xdr:to>
      <xdr:col>5</xdr:col>
      <xdr:colOff>409575</xdr:colOff>
      <xdr:row>37</xdr:row>
      <xdr:rowOff>162219</xdr:rowOff>
    </xdr:to>
    <xdr:sp macro="" textlink="">
      <xdr:nvSpPr>
        <xdr:cNvPr id="66" name="フローチャート : 判断 65"/>
        <xdr:cNvSpPr/>
      </xdr:nvSpPr>
      <xdr:spPr>
        <a:xfrm>
          <a:off x="3746500" y="6404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153346</xdr:rowOff>
    </xdr:from>
    <xdr:ext cx="534377" cy="259045"/>
    <xdr:sp macro="" textlink="">
      <xdr:nvSpPr>
        <xdr:cNvPr id="67" name="テキスト ボックス 66"/>
        <xdr:cNvSpPr txBox="1"/>
      </xdr:nvSpPr>
      <xdr:spPr>
        <a:xfrm>
          <a:off x="3530111" y="6496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20,232</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133430</xdr:rowOff>
    </xdr:from>
    <xdr:to>
      <xdr:col>4</xdr:col>
      <xdr:colOff>155575</xdr:colOff>
      <xdr:row>36</xdr:row>
      <xdr:rowOff>134279</xdr:rowOff>
    </xdr:to>
    <xdr:cxnSp macro="">
      <xdr:nvCxnSpPr>
        <xdr:cNvPr id="68" name="直線コネクタ 67"/>
        <xdr:cNvCxnSpPr/>
      </xdr:nvCxnSpPr>
      <xdr:spPr>
        <a:xfrm>
          <a:off x="2019300" y="6305630"/>
          <a:ext cx="889000" cy="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66563</xdr:rowOff>
    </xdr:from>
    <xdr:to>
      <xdr:col>4</xdr:col>
      <xdr:colOff>206375</xdr:colOff>
      <xdr:row>37</xdr:row>
      <xdr:rowOff>168163</xdr:rowOff>
    </xdr:to>
    <xdr:sp macro="" textlink="">
      <xdr:nvSpPr>
        <xdr:cNvPr id="69" name="フローチャート : 判断 68"/>
        <xdr:cNvSpPr/>
      </xdr:nvSpPr>
      <xdr:spPr>
        <a:xfrm>
          <a:off x="2857500" y="6410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159290</xdr:rowOff>
    </xdr:from>
    <xdr:ext cx="534377" cy="259045"/>
    <xdr:sp macro="" textlink="">
      <xdr:nvSpPr>
        <xdr:cNvPr id="70" name="テキスト ボックス 69"/>
        <xdr:cNvSpPr txBox="1"/>
      </xdr:nvSpPr>
      <xdr:spPr>
        <a:xfrm>
          <a:off x="2641111" y="6502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19,868</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110341</xdr:rowOff>
    </xdr:from>
    <xdr:to>
      <xdr:col>2</xdr:col>
      <xdr:colOff>638175</xdr:colOff>
      <xdr:row>36</xdr:row>
      <xdr:rowOff>133430</xdr:rowOff>
    </xdr:to>
    <xdr:cxnSp macro="">
      <xdr:nvCxnSpPr>
        <xdr:cNvPr id="71" name="直線コネクタ 70"/>
        <xdr:cNvCxnSpPr/>
      </xdr:nvCxnSpPr>
      <xdr:spPr>
        <a:xfrm>
          <a:off x="1130300" y="6282541"/>
          <a:ext cx="889000" cy="23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58382</xdr:rowOff>
    </xdr:from>
    <xdr:to>
      <xdr:col>3</xdr:col>
      <xdr:colOff>3175</xdr:colOff>
      <xdr:row>37</xdr:row>
      <xdr:rowOff>159982</xdr:rowOff>
    </xdr:to>
    <xdr:sp macro="" textlink="">
      <xdr:nvSpPr>
        <xdr:cNvPr id="72" name="フローチャート : 判断 71"/>
        <xdr:cNvSpPr/>
      </xdr:nvSpPr>
      <xdr:spPr>
        <a:xfrm>
          <a:off x="1968500" y="6402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151109</xdr:rowOff>
    </xdr:from>
    <xdr:ext cx="534377" cy="259045"/>
    <xdr:sp macro="" textlink="">
      <xdr:nvSpPr>
        <xdr:cNvPr id="73" name="テキスト ボックス 72"/>
        <xdr:cNvSpPr txBox="1"/>
      </xdr:nvSpPr>
      <xdr:spPr>
        <a:xfrm>
          <a:off x="1752111" y="6494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20,369</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29938</xdr:rowOff>
    </xdr:from>
    <xdr:to>
      <xdr:col>1</xdr:col>
      <xdr:colOff>485775</xdr:colOff>
      <xdr:row>37</xdr:row>
      <xdr:rowOff>131538</xdr:rowOff>
    </xdr:to>
    <xdr:sp macro="" textlink="">
      <xdr:nvSpPr>
        <xdr:cNvPr id="74" name="フローチャート : 判断 73"/>
        <xdr:cNvSpPr/>
      </xdr:nvSpPr>
      <xdr:spPr>
        <a:xfrm>
          <a:off x="1079500" y="6373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122665</xdr:rowOff>
    </xdr:from>
    <xdr:ext cx="534377" cy="259045"/>
    <xdr:sp macro="" textlink="">
      <xdr:nvSpPr>
        <xdr:cNvPr id="75" name="テキスト ボックス 74"/>
        <xdr:cNvSpPr txBox="1"/>
      </xdr:nvSpPr>
      <xdr:spPr>
        <a:xfrm>
          <a:off x="863111" y="646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22,111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166444</xdr:rowOff>
    </xdr:from>
    <xdr:to>
      <xdr:col>6</xdr:col>
      <xdr:colOff>561975</xdr:colOff>
      <xdr:row>36</xdr:row>
      <xdr:rowOff>96594</xdr:rowOff>
    </xdr:to>
    <xdr:sp macro="" textlink="">
      <xdr:nvSpPr>
        <xdr:cNvPr id="81" name="円/楕円 80"/>
        <xdr:cNvSpPr/>
      </xdr:nvSpPr>
      <xdr:spPr>
        <a:xfrm>
          <a:off x="4584700" y="616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17871</xdr:rowOff>
    </xdr:from>
    <xdr:ext cx="534377" cy="259045"/>
    <xdr:sp macro="" textlink="">
      <xdr:nvSpPr>
        <xdr:cNvPr id="82" name="議会費該当値テキスト"/>
        <xdr:cNvSpPr txBox="1"/>
      </xdr:nvSpPr>
      <xdr:spPr>
        <a:xfrm>
          <a:off x="4686300" y="6018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34,751</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42151</xdr:rowOff>
    </xdr:from>
    <xdr:to>
      <xdr:col>5</xdr:col>
      <xdr:colOff>409575</xdr:colOff>
      <xdr:row>36</xdr:row>
      <xdr:rowOff>143751</xdr:rowOff>
    </xdr:to>
    <xdr:sp macro="" textlink="">
      <xdr:nvSpPr>
        <xdr:cNvPr id="83" name="円/楕円 82"/>
        <xdr:cNvSpPr/>
      </xdr:nvSpPr>
      <xdr:spPr>
        <a:xfrm>
          <a:off x="3746500" y="6214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160278</xdr:rowOff>
    </xdr:from>
    <xdr:ext cx="534377" cy="259045"/>
    <xdr:sp macro="" textlink="">
      <xdr:nvSpPr>
        <xdr:cNvPr id="84" name="テキスト ボックス 83"/>
        <xdr:cNvSpPr txBox="1"/>
      </xdr:nvSpPr>
      <xdr:spPr>
        <a:xfrm>
          <a:off x="3530111" y="5989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31,863</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83479</xdr:rowOff>
    </xdr:from>
    <xdr:to>
      <xdr:col>4</xdr:col>
      <xdr:colOff>206375</xdr:colOff>
      <xdr:row>37</xdr:row>
      <xdr:rowOff>13629</xdr:rowOff>
    </xdr:to>
    <xdr:sp macro="" textlink="">
      <xdr:nvSpPr>
        <xdr:cNvPr id="85" name="円/楕円 84"/>
        <xdr:cNvSpPr/>
      </xdr:nvSpPr>
      <xdr:spPr>
        <a:xfrm>
          <a:off x="2857500" y="6255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30156</xdr:rowOff>
    </xdr:from>
    <xdr:ext cx="534377" cy="259045"/>
    <xdr:sp macro="" textlink="">
      <xdr:nvSpPr>
        <xdr:cNvPr id="86" name="テキスト ボックス 85"/>
        <xdr:cNvSpPr txBox="1"/>
      </xdr:nvSpPr>
      <xdr:spPr>
        <a:xfrm>
          <a:off x="2641111" y="6030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29,332</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82630</xdr:rowOff>
    </xdr:from>
    <xdr:to>
      <xdr:col>3</xdr:col>
      <xdr:colOff>3175</xdr:colOff>
      <xdr:row>37</xdr:row>
      <xdr:rowOff>12780</xdr:rowOff>
    </xdr:to>
    <xdr:sp macro="" textlink="">
      <xdr:nvSpPr>
        <xdr:cNvPr id="87" name="円/楕円 86"/>
        <xdr:cNvSpPr/>
      </xdr:nvSpPr>
      <xdr:spPr>
        <a:xfrm>
          <a:off x="1968500" y="625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29307</xdr:rowOff>
    </xdr:from>
    <xdr:ext cx="534377" cy="259045"/>
    <xdr:sp macro="" textlink="">
      <xdr:nvSpPr>
        <xdr:cNvPr id="88" name="テキスト ボックス 87"/>
        <xdr:cNvSpPr txBox="1"/>
      </xdr:nvSpPr>
      <xdr:spPr>
        <a:xfrm>
          <a:off x="1752111" y="6030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29,384</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59541</xdr:rowOff>
    </xdr:from>
    <xdr:to>
      <xdr:col>1</xdr:col>
      <xdr:colOff>485775</xdr:colOff>
      <xdr:row>36</xdr:row>
      <xdr:rowOff>161141</xdr:rowOff>
    </xdr:to>
    <xdr:sp macro="" textlink="">
      <xdr:nvSpPr>
        <xdr:cNvPr id="89" name="円/楕円 88"/>
        <xdr:cNvSpPr/>
      </xdr:nvSpPr>
      <xdr:spPr>
        <a:xfrm>
          <a:off x="1079500" y="6231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6218</xdr:rowOff>
    </xdr:from>
    <xdr:ext cx="534377" cy="259045"/>
    <xdr:sp macro="" textlink="">
      <xdr:nvSpPr>
        <xdr:cNvPr id="90" name="テキスト ボックス 89"/>
        <xdr:cNvSpPr txBox="1"/>
      </xdr:nvSpPr>
      <xdr:spPr>
        <a:xfrm>
          <a:off x="863111" y="6006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30,798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43,786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25400</xdr:rowOff>
    </xdr:from>
    <xdr:to>
      <xdr:col>7</xdr:col>
      <xdr:colOff>638175</xdr:colOff>
      <xdr:row>58</xdr:row>
      <xdr:rowOff>25400</xdr:rowOff>
    </xdr:to>
    <xdr:cxnSp macro="">
      <xdr:nvCxnSpPr>
        <xdr:cNvPr id="101" name="直線コネクタ 100"/>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54627</xdr:rowOff>
    </xdr:from>
    <xdr:ext cx="248786" cy="259045"/>
    <xdr:sp macro="" textlink="">
      <xdr:nvSpPr>
        <xdr:cNvPr id="102" name="テキスト ボックス 101"/>
        <xdr:cNvSpPr txBox="1"/>
      </xdr:nvSpPr>
      <xdr:spPr>
        <a:xfrm>
          <a:off x="513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4" name="テキスト ボックス 103"/>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51</xdr:row>
      <xdr:rowOff>82550</xdr:rowOff>
    </xdr:from>
    <xdr:to>
      <xdr:col>7</xdr:col>
      <xdr:colOff>638175</xdr:colOff>
      <xdr:row>51</xdr:row>
      <xdr:rowOff>82550</xdr:rowOff>
    </xdr:to>
    <xdr:cxnSp macro="">
      <xdr:nvCxnSpPr>
        <xdr:cNvPr id="105" name="直線コネクタ 104"/>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50</xdr:row>
      <xdr:rowOff>111777</xdr:rowOff>
    </xdr:from>
    <xdr:ext cx="685572" cy="259045"/>
    <xdr:sp macro="" textlink="">
      <xdr:nvSpPr>
        <xdr:cNvPr id="106" name="テキスト ボックス 105"/>
        <xdr:cNvSpPr txBox="1"/>
      </xdr:nvSpPr>
      <xdr:spPr>
        <a:xfrm>
          <a:off x="76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7" name="直線コネクタ 10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9"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104222</xdr:rowOff>
    </xdr:from>
    <xdr:to>
      <xdr:col>6</xdr:col>
      <xdr:colOff>510540</xdr:colOff>
      <xdr:row>57</xdr:row>
      <xdr:rowOff>124647</xdr:rowOff>
    </xdr:to>
    <xdr:cxnSp macro="">
      <xdr:nvCxnSpPr>
        <xdr:cNvPr id="110" name="直線コネクタ 109"/>
        <xdr:cNvCxnSpPr/>
      </xdr:nvCxnSpPr>
      <xdr:spPr>
        <a:xfrm flipV="1">
          <a:off x="4633595" y="8676722"/>
          <a:ext cx="1270" cy="1220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128474</xdr:rowOff>
    </xdr:from>
    <xdr:ext cx="599010" cy="259045"/>
    <xdr:sp macro="" textlink="">
      <xdr:nvSpPr>
        <xdr:cNvPr id="111" name="総務費最小値テキスト"/>
        <xdr:cNvSpPr txBox="1"/>
      </xdr:nvSpPr>
      <xdr:spPr>
        <a:xfrm>
          <a:off x="4686300" y="9901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126,340</a:t>
          </a:r>
          <a:endParaRPr kumimoji="1" lang="ja-JP" altLang="en-US" sz="1000" b="1">
            <a:latin typeface="ＭＳ Ｐゴシック"/>
          </a:endParaRPr>
        </a:p>
      </xdr:txBody>
    </xdr:sp>
    <xdr:clientData/>
  </xdr:oneCellAnchor>
  <xdr:twoCellAnchor>
    <xdr:from>
      <xdr:col>6</xdr:col>
      <xdr:colOff>422275</xdr:colOff>
      <xdr:row>57</xdr:row>
      <xdr:rowOff>124647</xdr:rowOff>
    </xdr:from>
    <xdr:to>
      <xdr:col>6</xdr:col>
      <xdr:colOff>600075</xdr:colOff>
      <xdr:row>57</xdr:row>
      <xdr:rowOff>124647</xdr:rowOff>
    </xdr:to>
    <xdr:cxnSp macro="">
      <xdr:nvCxnSpPr>
        <xdr:cNvPr id="112" name="直線コネクタ 111"/>
        <xdr:cNvCxnSpPr/>
      </xdr:nvCxnSpPr>
      <xdr:spPr>
        <a:xfrm>
          <a:off x="4546600" y="989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50899</xdr:rowOff>
    </xdr:from>
    <xdr:ext cx="690189" cy="259045"/>
    <xdr:sp macro="" textlink="">
      <xdr:nvSpPr>
        <xdr:cNvPr id="113" name="総務費最大値テキスト"/>
        <xdr:cNvSpPr txBox="1"/>
      </xdr:nvSpPr>
      <xdr:spPr>
        <a:xfrm>
          <a:off x="4686300" y="845194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2,262,080</a:t>
          </a:r>
          <a:endParaRPr kumimoji="1" lang="ja-JP" altLang="en-US" sz="1000" b="1">
            <a:latin typeface="ＭＳ Ｐゴシック"/>
          </a:endParaRPr>
        </a:p>
      </xdr:txBody>
    </xdr:sp>
    <xdr:clientData/>
  </xdr:oneCellAnchor>
  <xdr:twoCellAnchor>
    <xdr:from>
      <xdr:col>6</xdr:col>
      <xdr:colOff>422275</xdr:colOff>
      <xdr:row>50</xdr:row>
      <xdr:rowOff>104222</xdr:rowOff>
    </xdr:from>
    <xdr:to>
      <xdr:col>6</xdr:col>
      <xdr:colOff>600075</xdr:colOff>
      <xdr:row>50</xdr:row>
      <xdr:rowOff>104222</xdr:rowOff>
    </xdr:to>
    <xdr:cxnSp macro="">
      <xdr:nvCxnSpPr>
        <xdr:cNvPr id="114" name="直線コネクタ 113"/>
        <xdr:cNvCxnSpPr/>
      </xdr:nvCxnSpPr>
      <xdr:spPr>
        <a:xfrm>
          <a:off x="4546600" y="8676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40049</xdr:rowOff>
    </xdr:from>
    <xdr:to>
      <xdr:col>6</xdr:col>
      <xdr:colOff>511175</xdr:colOff>
      <xdr:row>57</xdr:row>
      <xdr:rowOff>95169</xdr:rowOff>
    </xdr:to>
    <xdr:cxnSp macro="">
      <xdr:nvCxnSpPr>
        <xdr:cNvPr id="115" name="直線コネクタ 114"/>
        <xdr:cNvCxnSpPr/>
      </xdr:nvCxnSpPr>
      <xdr:spPr>
        <a:xfrm flipV="1">
          <a:off x="3797300" y="9812699"/>
          <a:ext cx="838200" cy="55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116408</xdr:rowOff>
    </xdr:from>
    <xdr:ext cx="599010" cy="259045"/>
    <xdr:sp macro="" textlink="">
      <xdr:nvSpPr>
        <xdr:cNvPr id="116" name="総務費平均値テキスト"/>
        <xdr:cNvSpPr txBox="1"/>
      </xdr:nvSpPr>
      <xdr:spPr>
        <a:xfrm>
          <a:off x="4686300" y="95461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391,897</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93531</xdr:rowOff>
    </xdr:from>
    <xdr:to>
      <xdr:col>6</xdr:col>
      <xdr:colOff>561975</xdr:colOff>
      <xdr:row>57</xdr:row>
      <xdr:rowOff>23681</xdr:rowOff>
    </xdr:to>
    <xdr:sp macro="" textlink="">
      <xdr:nvSpPr>
        <xdr:cNvPr id="117" name="フローチャート : 判断 116"/>
        <xdr:cNvSpPr/>
      </xdr:nvSpPr>
      <xdr:spPr>
        <a:xfrm>
          <a:off x="4584700" y="969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79908</xdr:rowOff>
    </xdr:from>
    <xdr:to>
      <xdr:col>5</xdr:col>
      <xdr:colOff>358775</xdr:colOff>
      <xdr:row>57</xdr:row>
      <xdr:rowOff>95169</xdr:rowOff>
    </xdr:to>
    <xdr:cxnSp macro="">
      <xdr:nvCxnSpPr>
        <xdr:cNvPr id="118" name="直線コネクタ 117"/>
        <xdr:cNvCxnSpPr/>
      </xdr:nvCxnSpPr>
      <xdr:spPr>
        <a:xfrm>
          <a:off x="2908300" y="9852558"/>
          <a:ext cx="889000" cy="1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170152</xdr:rowOff>
    </xdr:from>
    <xdr:to>
      <xdr:col>5</xdr:col>
      <xdr:colOff>409575</xdr:colOff>
      <xdr:row>57</xdr:row>
      <xdr:rowOff>100302</xdr:rowOff>
    </xdr:to>
    <xdr:sp macro="" textlink="">
      <xdr:nvSpPr>
        <xdr:cNvPr id="119" name="フローチャート : 判断 118"/>
        <xdr:cNvSpPr/>
      </xdr:nvSpPr>
      <xdr:spPr>
        <a:xfrm>
          <a:off x="3746500" y="9771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116829</xdr:rowOff>
    </xdr:from>
    <xdr:ext cx="599010" cy="259045"/>
    <xdr:sp macro="" textlink="">
      <xdr:nvSpPr>
        <xdr:cNvPr id="120" name="テキスト ボックス 119"/>
        <xdr:cNvSpPr txBox="1"/>
      </xdr:nvSpPr>
      <xdr:spPr>
        <a:xfrm>
          <a:off x="3497794" y="9546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257,827</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77162</xdr:rowOff>
    </xdr:from>
    <xdr:to>
      <xdr:col>4</xdr:col>
      <xdr:colOff>155575</xdr:colOff>
      <xdr:row>57</xdr:row>
      <xdr:rowOff>79908</xdr:rowOff>
    </xdr:to>
    <xdr:cxnSp macro="">
      <xdr:nvCxnSpPr>
        <xdr:cNvPr id="121" name="直線コネクタ 120"/>
        <xdr:cNvCxnSpPr/>
      </xdr:nvCxnSpPr>
      <xdr:spPr>
        <a:xfrm>
          <a:off x="2019300" y="9849812"/>
          <a:ext cx="889000" cy="2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157131</xdr:rowOff>
    </xdr:from>
    <xdr:to>
      <xdr:col>4</xdr:col>
      <xdr:colOff>206375</xdr:colOff>
      <xdr:row>57</xdr:row>
      <xdr:rowOff>87281</xdr:rowOff>
    </xdr:to>
    <xdr:sp macro="" textlink="">
      <xdr:nvSpPr>
        <xdr:cNvPr id="122" name="フローチャート : 判断 121"/>
        <xdr:cNvSpPr/>
      </xdr:nvSpPr>
      <xdr:spPr>
        <a:xfrm>
          <a:off x="2857500" y="9758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103808</xdr:rowOff>
    </xdr:from>
    <xdr:ext cx="599010" cy="259045"/>
    <xdr:sp macro="" textlink="">
      <xdr:nvSpPr>
        <xdr:cNvPr id="123" name="テキスト ボックス 122"/>
        <xdr:cNvSpPr txBox="1"/>
      </xdr:nvSpPr>
      <xdr:spPr>
        <a:xfrm>
          <a:off x="2608794" y="9533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280,611</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77162</xdr:rowOff>
    </xdr:from>
    <xdr:to>
      <xdr:col>2</xdr:col>
      <xdr:colOff>638175</xdr:colOff>
      <xdr:row>57</xdr:row>
      <xdr:rowOff>88523</xdr:rowOff>
    </xdr:to>
    <xdr:cxnSp macro="">
      <xdr:nvCxnSpPr>
        <xdr:cNvPr id="124" name="直線コネクタ 123"/>
        <xdr:cNvCxnSpPr/>
      </xdr:nvCxnSpPr>
      <xdr:spPr>
        <a:xfrm flipV="1">
          <a:off x="1130300" y="9849812"/>
          <a:ext cx="889000" cy="11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164486</xdr:rowOff>
    </xdr:from>
    <xdr:to>
      <xdr:col>3</xdr:col>
      <xdr:colOff>3175</xdr:colOff>
      <xdr:row>57</xdr:row>
      <xdr:rowOff>94636</xdr:rowOff>
    </xdr:to>
    <xdr:sp macro="" textlink="">
      <xdr:nvSpPr>
        <xdr:cNvPr id="125" name="フローチャート : 判断 124"/>
        <xdr:cNvSpPr/>
      </xdr:nvSpPr>
      <xdr:spPr>
        <a:xfrm>
          <a:off x="1968500" y="9765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111163</xdr:rowOff>
    </xdr:from>
    <xdr:ext cx="599010" cy="259045"/>
    <xdr:sp macro="" textlink="">
      <xdr:nvSpPr>
        <xdr:cNvPr id="126" name="テキスト ボックス 125"/>
        <xdr:cNvSpPr txBox="1"/>
      </xdr:nvSpPr>
      <xdr:spPr>
        <a:xfrm>
          <a:off x="1719794" y="9540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267,741</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164118</xdr:rowOff>
    </xdr:from>
    <xdr:to>
      <xdr:col>1</xdr:col>
      <xdr:colOff>485775</xdr:colOff>
      <xdr:row>57</xdr:row>
      <xdr:rowOff>94268</xdr:rowOff>
    </xdr:to>
    <xdr:sp macro="" textlink="">
      <xdr:nvSpPr>
        <xdr:cNvPr id="127" name="フローチャート : 判断 126"/>
        <xdr:cNvSpPr/>
      </xdr:nvSpPr>
      <xdr:spPr>
        <a:xfrm>
          <a:off x="1079500" y="9765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110795</xdr:rowOff>
    </xdr:from>
    <xdr:ext cx="599010" cy="259045"/>
    <xdr:sp macro="" textlink="">
      <xdr:nvSpPr>
        <xdr:cNvPr id="128" name="テキスト ボックス 127"/>
        <xdr:cNvSpPr txBox="1"/>
      </xdr:nvSpPr>
      <xdr:spPr>
        <a:xfrm>
          <a:off x="830794" y="9540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268,385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9" name="テキスト ボックス 12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0" name="テキスト ボックス 12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1" name="テキスト ボックス 13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2" name="テキスト ボックス 13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3" name="テキスト ボックス 13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160699</xdr:rowOff>
    </xdr:from>
    <xdr:to>
      <xdr:col>6</xdr:col>
      <xdr:colOff>561975</xdr:colOff>
      <xdr:row>57</xdr:row>
      <xdr:rowOff>90849</xdr:rowOff>
    </xdr:to>
    <xdr:sp macro="" textlink="">
      <xdr:nvSpPr>
        <xdr:cNvPr id="134" name="円/楕円 133"/>
        <xdr:cNvSpPr/>
      </xdr:nvSpPr>
      <xdr:spPr>
        <a:xfrm>
          <a:off x="4584700" y="9761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75626</xdr:rowOff>
    </xdr:from>
    <xdr:ext cx="599010" cy="259045"/>
    <xdr:sp macro="" textlink="">
      <xdr:nvSpPr>
        <xdr:cNvPr id="135" name="総務費該当値テキスト"/>
        <xdr:cNvSpPr txBox="1"/>
      </xdr:nvSpPr>
      <xdr:spPr>
        <a:xfrm>
          <a:off x="4686300" y="9676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274,368</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44369</xdr:rowOff>
    </xdr:from>
    <xdr:to>
      <xdr:col>5</xdr:col>
      <xdr:colOff>409575</xdr:colOff>
      <xdr:row>57</xdr:row>
      <xdr:rowOff>145969</xdr:rowOff>
    </xdr:to>
    <xdr:sp macro="" textlink="">
      <xdr:nvSpPr>
        <xdr:cNvPr id="136" name="円/楕円 135"/>
        <xdr:cNvSpPr/>
      </xdr:nvSpPr>
      <xdr:spPr>
        <a:xfrm>
          <a:off x="3746500" y="9817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137096</xdr:rowOff>
    </xdr:from>
    <xdr:ext cx="599010" cy="259045"/>
    <xdr:sp macro="" textlink="">
      <xdr:nvSpPr>
        <xdr:cNvPr id="137" name="テキスト ボックス 136"/>
        <xdr:cNvSpPr txBox="1"/>
      </xdr:nvSpPr>
      <xdr:spPr>
        <a:xfrm>
          <a:off x="3497794" y="9909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177,919</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29108</xdr:rowOff>
    </xdr:from>
    <xdr:to>
      <xdr:col>4</xdr:col>
      <xdr:colOff>206375</xdr:colOff>
      <xdr:row>57</xdr:row>
      <xdr:rowOff>130708</xdr:rowOff>
    </xdr:to>
    <xdr:sp macro="" textlink="">
      <xdr:nvSpPr>
        <xdr:cNvPr id="138" name="円/楕円 137"/>
        <xdr:cNvSpPr/>
      </xdr:nvSpPr>
      <xdr:spPr>
        <a:xfrm>
          <a:off x="2857500" y="9801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121835</xdr:rowOff>
    </xdr:from>
    <xdr:ext cx="599010" cy="259045"/>
    <xdr:sp macro="" textlink="">
      <xdr:nvSpPr>
        <xdr:cNvPr id="139" name="テキスト ボックス 138"/>
        <xdr:cNvSpPr txBox="1"/>
      </xdr:nvSpPr>
      <xdr:spPr>
        <a:xfrm>
          <a:off x="2608794" y="9894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204,623</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26362</xdr:rowOff>
    </xdr:from>
    <xdr:to>
      <xdr:col>3</xdr:col>
      <xdr:colOff>3175</xdr:colOff>
      <xdr:row>57</xdr:row>
      <xdr:rowOff>127962</xdr:rowOff>
    </xdr:to>
    <xdr:sp macro="" textlink="">
      <xdr:nvSpPr>
        <xdr:cNvPr id="140" name="円/楕円 139"/>
        <xdr:cNvSpPr/>
      </xdr:nvSpPr>
      <xdr:spPr>
        <a:xfrm>
          <a:off x="1968500" y="9799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119089</xdr:rowOff>
    </xdr:from>
    <xdr:ext cx="599010" cy="259045"/>
    <xdr:sp macro="" textlink="">
      <xdr:nvSpPr>
        <xdr:cNvPr id="141" name="テキスト ボックス 140"/>
        <xdr:cNvSpPr txBox="1"/>
      </xdr:nvSpPr>
      <xdr:spPr>
        <a:xfrm>
          <a:off x="1719794" y="9891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209,428</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37723</xdr:rowOff>
    </xdr:from>
    <xdr:to>
      <xdr:col>1</xdr:col>
      <xdr:colOff>485775</xdr:colOff>
      <xdr:row>57</xdr:row>
      <xdr:rowOff>139323</xdr:rowOff>
    </xdr:to>
    <xdr:sp macro="" textlink="">
      <xdr:nvSpPr>
        <xdr:cNvPr id="142" name="円/楕円 141"/>
        <xdr:cNvSpPr/>
      </xdr:nvSpPr>
      <xdr:spPr>
        <a:xfrm>
          <a:off x="1079500" y="9810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130450</xdr:rowOff>
    </xdr:from>
    <xdr:ext cx="599010" cy="259045"/>
    <xdr:sp macro="" textlink="">
      <xdr:nvSpPr>
        <xdr:cNvPr id="143" name="テキスト ボックス 142"/>
        <xdr:cNvSpPr txBox="1"/>
      </xdr:nvSpPr>
      <xdr:spPr>
        <a:xfrm>
          <a:off x="830794" y="9903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189,550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5" name="正方形/長方形 144"/>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6" name="正方形/長方形 145"/>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7" name="正方形/長方形 146"/>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8" name="正方形/長方形 147"/>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9" name="正方形/長方形 148"/>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0" name="正方形/長方形 149"/>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180,029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1" name="正方形/長方形 150"/>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2" name="テキスト ボックス 151"/>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3" name="直線コネクタ 152"/>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4" name="直線コネクタ 153"/>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5" name="テキスト ボックス 154"/>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6" name="直線コネクタ 155"/>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8" name="直線コネクタ 157"/>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73</xdr:row>
      <xdr:rowOff>168927</xdr:rowOff>
    </xdr:from>
    <xdr:ext cx="685572" cy="259045"/>
    <xdr:sp macro="" textlink="">
      <xdr:nvSpPr>
        <xdr:cNvPr id="159" name="テキスト ボックス 158"/>
        <xdr:cNvSpPr txBox="1"/>
      </xdr:nvSpPr>
      <xdr:spPr>
        <a:xfrm>
          <a:off x="76428" y="1268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0" name="直線コネクタ 159"/>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71</xdr:row>
      <xdr:rowOff>130827</xdr:rowOff>
    </xdr:from>
    <xdr:ext cx="685572" cy="259045"/>
    <xdr:sp macro="" textlink="">
      <xdr:nvSpPr>
        <xdr:cNvPr id="161" name="テキスト ボックス 160"/>
        <xdr:cNvSpPr txBox="1"/>
      </xdr:nvSpPr>
      <xdr:spPr>
        <a:xfrm>
          <a:off x="76428" y="1230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2" name="直線コネクタ 161"/>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92727</xdr:rowOff>
    </xdr:from>
    <xdr:ext cx="685572" cy="259045"/>
    <xdr:sp macro="" textlink="">
      <xdr:nvSpPr>
        <xdr:cNvPr id="163" name="テキスト ボックス 162"/>
        <xdr:cNvSpPr txBox="1"/>
      </xdr:nvSpPr>
      <xdr:spPr>
        <a:xfrm>
          <a:off x="76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5" name="テキスト ボックス 164"/>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103624</xdr:rowOff>
    </xdr:from>
    <xdr:to>
      <xdr:col>6</xdr:col>
      <xdr:colOff>510540</xdr:colOff>
      <xdr:row>78</xdr:row>
      <xdr:rowOff>126355</xdr:rowOff>
    </xdr:to>
    <xdr:cxnSp macro="">
      <xdr:nvCxnSpPr>
        <xdr:cNvPr id="167" name="直線コネクタ 166"/>
        <xdr:cNvCxnSpPr/>
      </xdr:nvCxnSpPr>
      <xdr:spPr>
        <a:xfrm flipV="1">
          <a:off x="4633595" y="12105124"/>
          <a:ext cx="1270" cy="1394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130182</xdr:rowOff>
    </xdr:from>
    <xdr:ext cx="599010" cy="259045"/>
    <xdr:sp macro="" textlink="">
      <xdr:nvSpPr>
        <xdr:cNvPr id="168" name="民生費最小値テキスト"/>
        <xdr:cNvSpPr txBox="1"/>
      </xdr:nvSpPr>
      <xdr:spPr>
        <a:xfrm>
          <a:off x="4686300" y="13503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117,514</a:t>
          </a:r>
          <a:endParaRPr kumimoji="1" lang="ja-JP" altLang="en-US" sz="1000" b="1">
            <a:latin typeface="ＭＳ Ｐゴシック"/>
          </a:endParaRPr>
        </a:p>
      </xdr:txBody>
    </xdr:sp>
    <xdr:clientData/>
  </xdr:oneCellAnchor>
  <xdr:twoCellAnchor>
    <xdr:from>
      <xdr:col>6</xdr:col>
      <xdr:colOff>422275</xdr:colOff>
      <xdr:row>78</xdr:row>
      <xdr:rowOff>126355</xdr:rowOff>
    </xdr:from>
    <xdr:to>
      <xdr:col>6</xdr:col>
      <xdr:colOff>600075</xdr:colOff>
      <xdr:row>78</xdr:row>
      <xdr:rowOff>126355</xdr:rowOff>
    </xdr:to>
    <xdr:cxnSp macro="">
      <xdr:nvCxnSpPr>
        <xdr:cNvPr id="169" name="直線コネクタ 168"/>
        <xdr:cNvCxnSpPr/>
      </xdr:nvCxnSpPr>
      <xdr:spPr>
        <a:xfrm>
          <a:off x="4546600" y="13499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50301</xdr:rowOff>
    </xdr:from>
    <xdr:ext cx="690189" cy="259045"/>
    <xdr:sp macro="" textlink="">
      <xdr:nvSpPr>
        <xdr:cNvPr id="170" name="民生費最大値テキスト"/>
        <xdr:cNvSpPr txBox="1"/>
      </xdr:nvSpPr>
      <xdr:spPr>
        <a:xfrm>
          <a:off x="4686300" y="1188035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1,947,344</a:t>
          </a:r>
          <a:endParaRPr kumimoji="1" lang="ja-JP" altLang="en-US" sz="1000" b="1">
            <a:latin typeface="ＭＳ Ｐゴシック"/>
          </a:endParaRPr>
        </a:p>
      </xdr:txBody>
    </xdr:sp>
    <xdr:clientData/>
  </xdr:oneCellAnchor>
  <xdr:twoCellAnchor>
    <xdr:from>
      <xdr:col>6</xdr:col>
      <xdr:colOff>422275</xdr:colOff>
      <xdr:row>70</xdr:row>
      <xdr:rowOff>103624</xdr:rowOff>
    </xdr:from>
    <xdr:to>
      <xdr:col>6</xdr:col>
      <xdr:colOff>600075</xdr:colOff>
      <xdr:row>70</xdr:row>
      <xdr:rowOff>103624</xdr:rowOff>
    </xdr:to>
    <xdr:cxnSp macro="">
      <xdr:nvCxnSpPr>
        <xdr:cNvPr id="171" name="直線コネクタ 170"/>
        <xdr:cNvCxnSpPr/>
      </xdr:nvCxnSpPr>
      <xdr:spPr>
        <a:xfrm>
          <a:off x="4546600" y="12105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40804</xdr:rowOff>
    </xdr:from>
    <xdr:to>
      <xdr:col>6</xdr:col>
      <xdr:colOff>511175</xdr:colOff>
      <xdr:row>78</xdr:row>
      <xdr:rowOff>56280</xdr:rowOff>
    </xdr:to>
    <xdr:cxnSp macro="">
      <xdr:nvCxnSpPr>
        <xdr:cNvPr id="172" name="直線コネクタ 171"/>
        <xdr:cNvCxnSpPr/>
      </xdr:nvCxnSpPr>
      <xdr:spPr>
        <a:xfrm flipV="1">
          <a:off x="3797300" y="13413904"/>
          <a:ext cx="838200" cy="1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159004</xdr:rowOff>
    </xdr:from>
    <xdr:ext cx="599010" cy="259045"/>
    <xdr:sp macro="" textlink="">
      <xdr:nvSpPr>
        <xdr:cNvPr id="173" name="民生費平均値テキスト"/>
        <xdr:cNvSpPr txBox="1"/>
      </xdr:nvSpPr>
      <xdr:spPr>
        <a:xfrm>
          <a:off x="4686300" y="131892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263,022</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136127</xdr:rowOff>
    </xdr:from>
    <xdr:to>
      <xdr:col>6</xdr:col>
      <xdr:colOff>561975</xdr:colOff>
      <xdr:row>78</xdr:row>
      <xdr:rowOff>66277</xdr:rowOff>
    </xdr:to>
    <xdr:sp macro="" textlink="">
      <xdr:nvSpPr>
        <xdr:cNvPr id="174" name="フローチャート : 判断 173"/>
        <xdr:cNvSpPr/>
      </xdr:nvSpPr>
      <xdr:spPr>
        <a:xfrm>
          <a:off x="4584700" y="1333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56280</xdr:rowOff>
    </xdr:from>
    <xdr:to>
      <xdr:col>5</xdr:col>
      <xdr:colOff>358775</xdr:colOff>
      <xdr:row>78</xdr:row>
      <xdr:rowOff>61216</xdr:rowOff>
    </xdr:to>
    <xdr:cxnSp macro="">
      <xdr:nvCxnSpPr>
        <xdr:cNvPr id="175" name="直線コネクタ 174"/>
        <xdr:cNvCxnSpPr/>
      </xdr:nvCxnSpPr>
      <xdr:spPr>
        <a:xfrm flipV="1">
          <a:off x="2908300" y="13429380"/>
          <a:ext cx="889000" cy="4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15487</xdr:rowOff>
    </xdr:from>
    <xdr:to>
      <xdr:col>5</xdr:col>
      <xdr:colOff>409575</xdr:colOff>
      <xdr:row>78</xdr:row>
      <xdr:rowOff>117087</xdr:rowOff>
    </xdr:to>
    <xdr:sp macro="" textlink="">
      <xdr:nvSpPr>
        <xdr:cNvPr id="176" name="フローチャート : 判断 175"/>
        <xdr:cNvSpPr/>
      </xdr:nvSpPr>
      <xdr:spPr>
        <a:xfrm>
          <a:off x="3746500" y="13388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108214</xdr:rowOff>
    </xdr:from>
    <xdr:ext cx="599010" cy="259045"/>
    <xdr:sp macro="" textlink="">
      <xdr:nvSpPr>
        <xdr:cNvPr id="177" name="テキスト ボックス 176"/>
        <xdr:cNvSpPr txBox="1"/>
      </xdr:nvSpPr>
      <xdr:spPr>
        <a:xfrm>
          <a:off x="3497794" y="13481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196,341</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61216</xdr:rowOff>
    </xdr:from>
    <xdr:to>
      <xdr:col>4</xdr:col>
      <xdr:colOff>155575</xdr:colOff>
      <xdr:row>78</xdr:row>
      <xdr:rowOff>74892</xdr:rowOff>
    </xdr:to>
    <xdr:cxnSp macro="">
      <xdr:nvCxnSpPr>
        <xdr:cNvPr id="178" name="直線コネクタ 177"/>
        <xdr:cNvCxnSpPr/>
      </xdr:nvCxnSpPr>
      <xdr:spPr>
        <a:xfrm flipV="1">
          <a:off x="2019300" y="13434316"/>
          <a:ext cx="889000" cy="13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21532</xdr:rowOff>
    </xdr:from>
    <xdr:to>
      <xdr:col>4</xdr:col>
      <xdr:colOff>206375</xdr:colOff>
      <xdr:row>78</xdr:row>
      <xdr:rowOff>123132</xdr:rowOff>
    </xdr:to>
    <xdr:sp macro="" textlink="">
      <xdr:nvSpPr>
        <xdr:cNvPr id="179" name="フローチャート : 判断 178"/>
        <xdr:cNvSpPr/>
      </xdr:nvSpPr>
      <xdr:spPr>
        <a:xfrm>
          <a:off x="2857500" y="13394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114259</xdr:rowOff>
    </xdr:from>
    <xdr:ext cx="599010" cy="259045"/>
    <xdr:sp macro="" textlink="">
      <xdr:nvSpPr>
        <xdr:cNvPr id="180" name="テキスト ボックス 179"/>
        <xdr:cNvSpPr txBox="1"/>
      </xdr:nvSpPr>
      <xdr:spPr>
        <a:xfrm>
          <a:off x="2608794" y="13487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188,410</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74892</xdr:rowOff>
    </xdr:from>
    <xdr:to>
      <xdr:col>2</xdr:col>
      <xdr:colOff>638175</xdr:colOff>
      <xdr:row>78</xdr:row>
      <xdr:rowOff>82930</xdr:rowOff>
    </xdr:to>
    <xdr:cxnSp macro="">
      <xdr:nvCxnSpPr>
        <xdr:cNvPr id="181" name="直線コネクタ 180"/>
        <xdr:cNvCxnSpPr/>
      </xdr:nvCxnSpPr>
      <xdr:spPr>
        <a:xfrm flipV="1">
          <a:off x="1130300" y="13447992"/>
          <a:ext cx="889000" cy="8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15387</xdr:rowOff>
    </xdr:from>
    <xdr:to>
      <xdr:col>3</xdr:col>
      <xdr:colOff>3175</xdr:colOff>
      <xdr:row>78</xdr:row>
      <xdr:rowOff>116987</xdr:rowOff>
    </xdr:to>
    <xdr:sp macro="" textlink="">
      <xdr:nvSpPr>
        <xdr:cNvPr id="182" name="フローチャート : 判断 181"/>
        <xdr:cNvSpPr/>
      </xdr:nvSpPr>
      <xdr:spPr>
        <a:xfrm>
          <a:off x="1968500" y="1338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133514</xdr:rowOff>
    </xdr:from>
    <xdr:ext cx="599010" cy="259045"/>
    <xdr:sp macro="" textlink="">
      <xdr:nvSpPr>
        <xdr:cNvPr id="183" name="テキスト ボックス 182"/>
        <xdr:cNvSpPr txBox="1"/>
      </xdr:nvSpPr>
      <xdr:spPr>
        <a:xfrm>
          <a:off x="1719794" y="13163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196,475</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26423</xdr:rowOff>
    </xdr:from>
    <xdr:to>
      <xdr:col>1</xdr:col>
      <xdr:colOff>485775</xdr:colOff>
      <xdr:row>78</xdr:row>
      <xdr:rowOff>128023</xdr:rowOff>
    </xdr:to>
    <xdr:sp macro="" textlink="">
      <xdr:nvSpPr>
        <xdr:cNvPr id="184" name="フローチャート : 判断 183"/>
        <xdr:cNvSpPr/>
      </xdr:nvSpPr>
      <xdr:spPr>
        <a:xfrm>
          <a:off x="1079500" y="13399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144550</xdr:rowOff>
    </xdr:from>
    <xdr:ext cx="599010" cy="259045"/>
    <xdr:sp macro="" textlink="">
      <xdr:nvSpPr>
        <xdr:cNvPr id="185" name="テキスト ボックス 184"/>
        <xdr:cNvSpPr txBox="1"/>
      </xdr:nvSpPr>
      <xdr:spPr>
        <a:xfrm>
          <a:off x="830794" y="13174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181,990</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161454</xdr:rowOff>
    </xdr:from>
    <xdr:to>
      <xdr:col>6</xdr:col>
      <xdr:colOff>561975</xdr:colOff>
      <xdr:row>78</xdr:row>
      <xdr:rowOff>91604</xdr:rowOff>
    </xdr:to>
    <xdr:sp macro="" textlink="">
      <xdr:nvSpPr>
        <xdr:cNvPr id="191" name="円/楕円 190"/>
        <xdr:cNvSpPr/>
      </xdr:nvSpPr>
      <xdr:spPr>
        <a:xfrm>
          <a:off x="4584700" y="1336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114554</xdr:rowOff>
    </xdr:from>
    <xdr:ext cx="599010" cy="259045"/>
    <xdr:sp macro="" textlink="">
      <xdr:nvSpPr>
        <xdr:cNvPr id="192" name="民生費該当値テキスト"/>
        <xdr:cNvSpPr txBox="1"/>
      </xdr:nvSpPr>
      <xdr:spPr>
        <a:xfrm>
          <a:off x="4686300" y="13316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229,785</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5480</xdr:rowOff>
    </xdr:from>
    <xdr:to>
      <xdr:col>5</xdr:col>
      <xdr:colOff>409575</xdr:colOff>
      <xdr:row>78</xdr:row>
      <xdr:rowOff>107080</xdr:rowOff>
    </xdr:to>
    <xdr:sp macro="" textlink="">
      <xdr:nvSpPr>
        <xdr:cNvPr id="193" name="円/楕円 192"/>
        <xdr:cNvSpPr/>
      </xdr:nvSpPr>
      <xdr:spPr>
        <a:xfrm>
          <a:off x="3746500" y="1337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123607</xdr:rowOff>
    </xdr:from>
    <xdr:ext cx="599010" cy="259045"/>
    <xdr:sp macro="" textlink="">
      <xdr:nvSpPr>
        <xdr:cNvPr id="194" name="テキスト ボックス 193"/>
        <xdr:cNvSpPr txBox="1"/>
      </xdr:nvSpPr>
      <xdr:spPr>
        <a:xfrm>
          <a:off x="3497794" y="131538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209,474</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10416</xdr:rowOff>
    </xdr:from>
    <xdr:to>
      <xdr:col>4</xdr:col>
      <xdr:colOff>206375</xdr:colOff>
      <xdr:row>78</xdr:row>
      <xdr:rowOff>112016</xdr:rowOff>
    </xdr:to>
    <xdr:sp macro="" textlink="">
      <xdr:nvSpPr>
        <xdr:cNvPr id="195" name="円/楕円 194"/>
        <xdr:cNvSpPr/>
      </xdr:nvSpPr>
      <xdr:spPr>
        <a:xfrm>
          <a:off x="2857500" y="1338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128543</xdr:rowOff>
    </xdr:from>
    <xdr:ext cx="599010" cy="259045"/>
    <xdr:sp macro="" textlink="">
      <xdr:nvSpPr>
        <xdr:cNvPr id="196" name="テキスト ボックス 195"/>
        <xdr:cNvSpPr txBox="1"/>
      </xdr:nvSpPr>
      <xdr:spPr>
        <a:xfrm>
          <a:off x="2608794" y="13158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202,996</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24092</xdr:rowOff>
    </xdr:from>
    <xdr:to>
      <xdr:col>3</xdr:col>
      <xdr:colOff>3175</xdr:colOff>
      <xdr:row>78</xdr:row>
      <xdr:rowOff>125692</xdr:rowOff>
    </xdr:to>
    <xdr:sp macro="" textlink="">
      <xdr:nvSpPr>
        <xdr:cNvPr id="197" name="円/楕円 196"/>
        <xdr:cNvSpPr/>
      </xdr:nvSpPr>
      <xdr:spPr>
        <a:xfrm>
          <a:off x="1968500" y="13397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116819</xdr:rowOff>
    </xdr:from>
    <xdr:ext cx="599010" cy="259045"/>
    <xdr:sp macro="" textlink="">
      <xdr:nvSpPr>
        <xdr:cNvPr id="198" name="テキスト ボックス 197"/>
        <xdr:cNvSpPr txBox="1"/>
      </xdr:nvSpPr>
      <xdr:spPr>
        <a:xfrm>
          <a:off x="1719794" y="1348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185,051</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32130</xdr:rowOff>
    </xdr:from>
    <xdr:to>
      <xdr:col>1</xdr:col>
      <xdr:colOff>485775</xdr:colOff>
      <xdr:row>78</xdr:row>
      <xdr:rowOff>133730</xdr:rowOff>
    </xdr:to>
    <xdr:sp macro="" textlink="">
      <xdr:nvSpPr>
        <xdr:cNvPr id="199" name="円/楕円 198"/>
        <xdr:cNvSpPr/>
      </xdr:nvSpPr>
      <xdr:spPr>
        <a:xfrm>
          <a:off x="1079500" y="1340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124857</xdr:rowOff>
    </xdr:from>
    <xdr:ext cx="599010" cy="259045"/>
    <xdr:sp macro="" textlink="">
      <xdr:nvSpPr>
        <xdr:cNvPr id="200" name="テキスト ボックス 199"/>
        <xdr:cNvSpPr txBox="1"/>
      </xdr:nvSpPr>
      <xdr:spPr>
        <a:xfrm>
          <a:off x="830794" y="13497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174,501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33,831</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2" name="テキスト ボックス 211"/>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4" name="テキスト ボックス 213"/>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6" name="テキスト ボックス 215"/>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8" name="テキスト ボックス 217"/>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134031</xdr:rowOff>
    </xdr:from>
    <xdr:to>
      <xdr:col>6</xdr:col>
      <xdr:colOff>510540</xdr:colOff>
      <xdr:row>99</xdr:row>
      <xdr:rowOff>19989</xdr:rowOff>
    </xdr:to>
    <xdr:cxnSp macro="">
      <xdr:nvCxnSpPr>
        <xdr:cNvPr id="226" name="直線コネクタ 225"/>
        <xdr:cNvCxnSpPr/>
      </xdr:nvCxnSpPr>
      <xdr:spPr>
        <a:xfrm flipV="1">
          <a:off x="4633595" y="15564531"/>
          <a:ext cx="1270" cy="1429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23816</xdr:rowOff>
    </xdr:from>
    <xdr:ext cx="534377" cy="259045"/>
    <xdr:sp macro="" textlink="">
      <xdr:nvSpPr>
        <xdr:cNvPr id="227" name="衛生費最小値テキスト"/>
        <xdr:cNvSpPr txBox="1"/>
      </xdr:nvSpPr>
      <xdr:spPr>
        <a:xfrm>
          <a:off x="4686300" y="1699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24,157</a:t>
          </a:r>
          <a:endParaRPr kumimoji="1" lang="ja-JP" altLang="en-US" sz="1000" b="1">
            <a:latin typeface="ＭＳ Ｐゴシック"/>
          </a:endParaRPr>
        </a:p>
      </xdr:txBody>
    </xdr:sp>
    <xdr:clientData/>
  </xdr:oneCellAnchor>
  <xdr:twoCellAnchor>
    <xdr:from>
      <xdr:col>6</xdr:col>
      <xdr:colOff>422275</xdr:colOff>
      <xdr:row>99</xdr:row>
      <xdr:rowOff>19989</xdr:rowOff>
    </xdr:from>
    <xdr:to>
      <xdr:col>6</xdr:col>
      <xdr:colOff>600075</xdr:colOff>
      <xdr:row>99</xdr:row>
      <xdr:rowOff>19989</xdr:rowOff>
    </xdr:to>
    <xdr:cxnSp macro="">
      <xdr:nvCxnSpPr>
        <xdr:cNvPr id="228" name="直線コネクタ 227"/>
        <xdr:cNvCxnSpPr/>
      </xdr:nvCxnSpPr>
      <xdr:spPr>
        <a:xfrm>
          <a:off x="4546600" y="1699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80708</xdr:rowOff>
    </xdr:from>
    <xdr:ext cx="599010" cy="259045"/>
    <xdr:sp macro="" textlink="">
      <xdr:nvSpPr>
        <xdr:cNvPr id="229" name="衛生費最大値テキスト"/>
        <xdr:cNvSpPr txBox="1"/>
      </xdr:nvSpPr>
      <xdr:spPr>
        <a:xfrm>
          <a:off x="4686300" y="15339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461,736</a:t>
          </a:r>
          <a:endParaRPr kumimoji="1" lang="ja-JP" altLang="en-US" sz="1000" b="1">
            <a:latin typeface="ＭＳ Ｐゴシック"/>
          </a:endParaRPr>
        </a:p>
      </xdr:txBody>
    </xdr:sp>
    <xdr:clientData/>
  </xdr:oneCellAnchor>
  <xdr:twoCellAnchor>
    <xdr:from>
      <xdr:col>6</xdr:col>
      <xdr:colOff>422275</xdr:colOff>
      <xdr:row>90</xdr:row>
      <xdr:rowOff>134031</xdr:rowOff>
    </xdr:from>
    <xdr:to>
      <xdr:col>6</xdr:col>
      <xdr:colOff>600075</xdr:colOff>
      <xdr:row>90</xdr:row>
      <xdr:rowOff>134031</xdr:rowOff>
    </xdr:to>
    <xdr:cxnSp macro="">
      <xdr:nvCxnSpPr>
        <xdr:cNvPr id="230" name="直線コネクタ 229"/>
        <xdr:cNvCxnSpPr/>
      </xdr:nvCxnSpPr>
      <xdr:spPr>
        <a:xfrm>
          <a:off x="4546600" y="15564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120616</xdr:rowOff>
    </xdr:from>
    <xdr:to>
      <xdr:col>6</xdr:col>
      <xdr:colOff>511175</xdr:colOff>
      <xdr:row>97</xdr:row>
      <xdr:rowOff>149947</xdr:rowOff>
    </xdr:to>
    <xdr:cxnSp macro="">
      <xdr:nvCxnSpPr>
        <xdr:cNvPr id="231" name="直線コネクタ 230"/>
        <xdr:cNvCxnSpPr/>
      </xdr:nvCxnSpPr>
      <xdr:spPr>
        <a:xfrm>
          <a:off x="3797300" y="16751266"/>
          <a:ext cx="838200" cy="29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159159</xdr:rowOff>
    </xdr:from>
    <xdr:ext cx="599010" cy="259045"/>
    <xdr:sp macro="" textlink="">
      <xdr:nvSpPr>
        <xdr:cNvPr id="232" name="衛生費平均値テキスト"/>
        <xdr:cNvSpPr txBox="1"/>
      </xdr:nvSpPr>
      <xdr:spPr>
        <a:xfrm>
          <a:off x="4686300" y="1644690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130,491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136282</xdr:rowOff>
    </xdr:from>
    <xdr:to>
      <xdr:col>6</xdr:col>
      <xdr:colOff>561975</xdr:colOff>
      <xdr:row>97</xdr:row>
      <xdr:rowOff>66432</xdr:rowOff>
    </xdr:to>
    <xdr:sp macro="" textlink="">
      <xdr:nvSpPr>
        <xdr:cNvPr id="233" name="フローチャート : 判断 232"/>
        <xdr:cNvSpPr/>
      </xdr:nvSpPr>
      <xdr:spPr>
        <a:xfrm>
          <a:off x="4584700" y="16595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110051</xdr:rowOff>
    </xdr:from>
    <xdr:to>
      <xdr:col>5</xdr:col>
      <xdr:colOff>358775</xdr:colOff>
      <xdr:row>97</xdr:row>
      <xdr:rowOff>120616</xdr:rowOff>
    </xdr:to>
    <xdr:cxnSp macro="">
      <xdr:nvCxnSpPr>
        <xdr:cNvPr id="234" name="直線コネクタ 233"/>
        <xdr:cNvCxnSpPr/>
      </xdr:nvCxnSpPr>
      <xdr:spPr>
        <a:xfrm>
          <a:off x="2908300" y="16740701"/>
          <a:ext cx="889000" cy="10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161424</xdr:rowOff>
    </xdr:from>
    <xdr:to>
      <xdr:col>5</xdr:col>
      <xdr:colOff>409575</xdr:colOff>
      <xdr:row>97</xdr:row>
      <xdr:rowOff>91574</xdr:rowOff>
    </xdr:to>
    <xdr:sp macro="" textlink="">
      <xdr:nvSpPr>
        <xdr:cNvPr id="235" name="フローチャート : 判断 234"/>
        <xdr:cNvSpPr/>
      </xdr:nvSpPr>
      <xdr:spPr>
        <a:xfrm>
          <a:off x="3746500" y="16620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95</xdr:row>
      <xdr:rowOff>108101</xdr:rowOff>
    </xdr:from>
    <xdr:ext cx="599010" cy="259045"/>
    <xdr:sp macro="" textlink="">
      <xdr:nvSpPr>
        <xdr:cNvPr id="236" name="テキスト ボックス 235"/>
        <xdr:cNvSpPr txBox="1"/>
      </xdr:nvSpPr>
      <xdr:spPr>
        <a:xfrm>
          <a:off x="3497794" y="16395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122,792</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52211</xdr:rowOff>
    </xdr:from>
    <xdr:to>
      <xdr:col>4</xdr:col>
      <xdr:colOff>155575</xdr:colOff>
      <xdr:row>97</xdr:row>
      <xdr:rowOff>110051</xdr:rowOff>
    </xdr:to>
    <xdr:cxnSp macro="">
      <xdr:nvCxnSpPr>
        <xdr:cNvPr id="237" name="直線コネクタ 236"/>
        <xdr:cNvCxnSpPr/>
      </xdr:nvCxnSpPr>
      <xdr:spPr>
        <a:xfrm>
          <a:off x="2019300" y="16682861"/>
          <a:ext cx="889000" cy="57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26871</xdr:rowOff>
    </xdr:from>
    <xdr:to>
      <xdr:col>4</xdr:col>
      <xdr:colOff>206375</xdr:colOff>
      <xdr:row>97</xdr:row>
      <xdr:rowOff>128471</xdr:rowOff>
    </xdr:to>
    <xdr:sp macro="" textlink="">
      <xdr:nvSpPr>
        <xdr:cNvPr id="238" name="フローチャート : 判断 237"/>
        <xdr:cNvSpPr/>
      </xdr:nvSpPr>
      <xdr:spPr>
        <a:xfrm>
          <a:off x="2857500" y="16657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95</xdr:row>
      <xdr:rowOff>144998</xdr:rowOff>
    </xdr:from>
    <xdr:ext cx="599010" cy="259045"/>
    <xdr:sp macro="" textlink="">
      <xdr:nvSpPr>
        <xdr:cNvPr id="239" name="テキスト ボックス 238"/>
        <xdr:cNvSpPr txBox="1"/>
      </xdr:nvSpPr>
      <xdr:spPr>
        <a:xfrm>
          <a:off x="2608794" y="16432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111,494</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16566</xdr:rowOff>
    </xdr:from>
    <xdr:to>
      <xdr:col>2</xdr:col>
      <xdr:colOff>638175</xdr:colOff>
      <xdr:row>97</xdr:row>
      <xdr:rowOff>52211</xdr:rowOff>
    </xdr:to>
    <xdr:cxnSp macro="">
      <xdr:nvCxnSpPr>
        <xdr:cNvPr id="240" name="直線コネクタ 239"/>
        <xdr:cNvCxnSpPr/>
      </xdr:nvCxnSpPr>
      <xdr:spPr>
        <a:xfrm>
          <a:off x="1130300" y="16647216"/>
          <a:ext cx="889000" cy="35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32573</xdr:rowOff>
    </xdr:from>
    <xdr:to>
      <xdr:col>3</xdr:col>
      <xdr:colOff>3175</xdr:colOff>
      <xdr:row>97</xdr:row>
      <xdr:rowOff>134173</xdr:rowOff>
    </xdr:to>
    <xdr:sp macro="" textlink="">
      <xdr:nvSpPr>
        <xdr:cNvPr id="241" name="フローチャート : 判断 240"/>
        <xdr:cNvSpPr/>
      </xdr:nvSpPr>
      <xdr:spPr>
        <a:xfrm>
          <a:off x="1968500" y="16663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97</xdr:row>
      <xdr:rowOff>125300</xdr:rowOff>
    </xdr:from>
    <xdr:ext cx="599010" cy="259045"/>
    <xdr:sp macro="" textlink="">
      <xdr:nvSpPr>
        <xdr:cNvPr id="242" name="テキスト ボックス 241"/>
        <xdr:cNvSpPr txBox="1"/>
      </xdr:nvSpPr>
      <xdr:spPr>
        <a:xfrm>
          <a:off x="1719794" y="16755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109,748</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48330</xdr:rowOff>
    </xdr:from>
    <xdr:to>
      <xdr:col>1</xdr:col>
      <xdr:colOff>485775</xdr:colOff>
      <xdr:row>97</xdr:row>
      <xdr:rowOff>149930</xdr:rowOff>
    </xdr:to>
    <xdr:sp macro="" textlink="">
      <xdr:nvSpPr>
        <xdr:cNvPr id="243" name="フローチャート : 判断 242"/>
        <xdr:cNvSpPr/>
      </xdr:nvSpPr>
      <xdr:spPr>
        <a:xfrm>
          <a:off x="1079500" y="166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97</xdr:row>
      <xdr:rowOff>141057</xdr:rowOff>
    </xdr:from>
    <xdr:ext cx="599010" cy="259045"/>
    <xdr:sp macro="" textlink="">
      <xdr:nvSpPr>
        <xdr:cNvPr id="244" name="テキスト ボックス 243"/>
        <xdr:cNvSpPr txBox="1"/>
      </xdr:nvSpPr>
      <xdr:spPr>
        <a:xfrm>
          <a:off x="830794" y="16771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104,923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99147</xdr:rowOff>
    </xdr:from>
    <xdr:to>
      <xdr:col>6</xdr:col>
      <xdr:colOff>561975</xdr:colOff>
      <xdr:row>98</xdr:row>
      <xdr:rowOff>29297</xdr:rowOff>
    </xdr:to>
    <xdr:sp macro="" textlink="">
      <xdr:nvSpPr>
        <xdr:cNvPr id="250" name="円/楕円 249"/>
        <xdr:cNvSpPr/>
      </xdr:nvSpPr>
      <xdr:spPr>
        <a:xfrm>
          <a:off x="4584700" y="16729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77574</xdr:rowOff>
    </xdr:from>
    <xdr:ext cx="534377" cy="259045"/>
    <xdr:sp macro="" textlink="">
      <xdr:nvSpPr>
        <xdr:cNvPr id="251" name="衛生費該当値テキスト"/>
        <xdr:cNvSpPr txBox="1"/>
      </xdr:nvSpPr>
      <xdr:spPr>
        <a:xfrm>
          <a:off x="4686300" y="16708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89,362</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69816</xdr:rowOff>
    </xdr:from>
    <xdr:to>
      <xdr:col>5</xdr:col>
      <xdr:colOff>409575</xdr:colOff>
      <xdr:row>97</xdr:row>
      <xdr:rowOff>171416</xdr:rowOff>
    </xdr:to>
    <xdr:sp macro="" textlink="">
      <xdr:nvSpPr>
        <xdr:cNvPr id="252" name="円/楕円 251"/>
        <xdr:cNvSpPr/>
      </xdr:nvSpPr>
      <xdr:spPr>
        <a:xfrm>
          <a:off x="3746500" y="16700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162543</xdr:rowOff>
    </xdr:from>
    <xdr:ext cx="534377" cy="259045"/>
    <xdr:sp macro="" textlink="">
      <xdr:nvSpPr>
        <xdr:cNvPr id="253" name="テキスト ボックス 252"/>
        <xdr:cNvSpPr txBox="1"/>
      </xdr:nvSpPr>
      <xdr:spPr>
        <a:xfrm>
          <a:off x="3530111" y="16793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98,344</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59251</xdr:rowOff>
    </xdr:from>
    <xdr:to>
      <xdr:col>4</xdr:col>
      <xdr:colOff>206375</xdr:colOff>
      <xdr:row>97</xdr:row>
      <xdr:rowOff>160851</xdr:rowOff>
    </xdr:to>
    <xdr:sp macro="" textlink="">
      <xdr:nvSpPr>
        <xdr:cNvPr id="254" name="円/楕円 253"/>
        <xdr:cNvSpPr/>
      </xdr:nvSpPr>
      <xdr:spPr>
        <a:xfrm>
          <a:off x="2857500" y="16689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97</xdr:row>
      <xdr:rowOff>151978</xdr:rowOff>
    </xdr:from>
    <xdr:ext cx="599010" cy="259045"/>
    <xdr:sp macro="" textlink="">
      <xdr:nvSpPr>
        <xdr:cNvPr id="255" name="テキスト ボックス 254"/>
        <xdr:cNvSpPr txBox="1"/>
      </xdr:nvSpPr>
      <xdr:spPr>
        <a:xfrm>
          <a:off x="2608794" y="16782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101,579</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1411</xdr:rowOff>
    </xdr:from>
    <xdr:to>
      <xdr:col>3</xdr:col>
      <xdr:colOff>3175</xdr:colOff>
      <xdr:row>97</xdr:row>
      <xdr:rowOff>103011</xdr:rowOff>
    </xdr:to>
    <xdr:sp macro="" textlink="">
      <xdr:nvSpPr>
        <xdr:cNvPr id="256" name="円/楕円 255"/>
        <xdr:cNvSpPr/>
      </xdr:nvSpPr>
      <xdr:spPr>
        <a:xfrm>
          <a:off x="1968500" y="16632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95</xdr:row>
      <xdr:rowOff>119538</xdr:rowOff>
    </xdr:from>
    <xdr:ext cx="599010" cy="259045"/>
    <xdr:sp macro="" textlink="">
      <xdr:nvSpPr>
        <xdr:cNvPr id="257" name="テキスト ボックス 256"/>
        <xdr:cNvSpPr txBox="1"/>
      </xdr:nvSpPr>
      <xdr:spPr>
        <a:xfrm>
          <a:off x="1719794" y="16407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119,290</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137216</xdr:rowOff>
    </xdr:from>
    <xdr:to>
      <xdr:col>1</xdr:col>
      <xdr:colOff>485775</xdr:colOff>
      <xdr:row>97</xdr:row>
      <xdr:rowOff>67366</xdr:rowOff>
    </xdr:to>
    <xdr:sp macro="" textlink="">
      <xdr:nvSpPr>
        <xdr:cNvPr id="258" name="円/楕円 257"/>
        <xdr:cNvSpPr/>
      </xdr:nvSpPr>
      <xdr:spPr>
        <a:xfrm>
          <a:off x="1079500" y="1659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95</xdr:row>
      <xdr:rowOff>83893</xdr:rowOff>
    </xdr:from>
    <xdr:ext cx="599010" cy="259045"/>
    <xdr:sp macro="" textlink="">
      <xdr:nvSpPr>
        <xdr:cNvPr id="259" name="テキスト ボックス 258"/>
        <xdr:cNvSpPr txBox="1"/>
      </xdr:nvSpPr>
      <xdr:spPr>
        <a:xfrm>
          <a:off x="830794" y="163716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130,205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0" name="直線コネクタ 26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1" name="テキスト ボックス 27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2" name="直線コネクタ 27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3" name="テキスト ボックス 272"/>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4" name="直線コネクタ 27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5" name="テキスト ボックス 274"/>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6" name="直線コネクタ 27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7" name="テキスト ボックス 276"/>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8" name="直線コネクタ 27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79" name="テキスト ボックス 278"/>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1" name="テキスト ボックス 280"/>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127584</xdr:rowOff>
    </xdr:from>
    <xdr:to>
      <xdr:col>15</xdr:col>
      <xdr:colOff>180340</xdr:colOff>
      <xdr:row>39</xdr:row>
      <xdr:rowOff>44450</xdr:rowOff>
    </xdr:to>
    <xdr:cxnSp macro="">
      <xdr:nvCxnSpPr>
        <xdr:cNvPr id="283" name="直線コネクタ 282"/>
        <xdr:cNvCxnSpPr/>
      </xdr:nvCxnSpPr>
      <xdr:spPr>
        <a:xfrm flipV="1">
          <a:off x="10475595" y="5442534"/>
          <a:ext cx="1270" cy="1288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4"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5" name="直線コネクタ 284"/>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74261</xdr:rowOff>
    </xdr:from>
    <xdr:ext cx="534377" cy="259045"/>
    <xdr:sp macro="" textlink="">
      <xdr:nvSpPr>
        <xdr:cNvPr id="286" name="労働費最大値テキスト"/>
        <xdr:cNvSpPr txBox="1"/>
      </xdr:nvSpPr>
      <xdr:spPr>
        <a:xfrm>
          <a:off x="10528300" y="521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33,818</a:t>
          </a:r>
          <a:endParaRPr kumimoji="1" lang="ja-JP" altLang="en-US" sz="1000" b="1">
            <a:latin typeface="ＭＳ Ｐゴシック"/>
          </a:endParaRPr>
        </a:p>
      </xdr:txBody>
    </xdr:sp>
    <xdr:clientData/>
  </xdr:oneCellAnchor>
  <xdr:twoCellAnchor>
    <xdr:from>
      <xdr:col>15</xdr:col>
      <xdr:colOff>92075</xdr:colOff>
      <xdr:row>31</xdr:row>
      <xdr:rowOff>127584</xdr:rowOff>
    </xdr:from>
    <xdr:to>
      <xdr:col>15</xdr:col>
      <xdr:colOff>269875</xdr:colOff>
      <xdr:row>31</xdr:row>
      <xdr:rowOff>127584</xdr:rowOff>
    </xdr:to>
    <xdr:cxnSp macro="">
      <xdr:nvCxnSpPr>
        <xdr:cNvPr id="287" name="直線コネクタ 286"/>
        <xdr:cNvCxnSpPr/>
      </xdr:nvCxnSpPr>
      <xdr:spPr>
        <a:xfrm>
          <a:off x="10388600" y="5442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44450</xdr:rowOff>
    </xdr:from>
    <xdr:to>
      <xdr:col>15</xdr:col>
      <xdr:colOff>180975</xdr:colOff>
      <xdr:row>39</xdr:row>
      <xdr:rowOff>44450</xdr:rowOff>
    </xdr:to>
    <xdr:cxnSp macro="">
      <xdr:nvCxnSpPr>
        <xdr:cNvPr id="288" name="直線コネクタ 287"/>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62171</xdr:rowOff>
    </xdr:from>
    <xdr:ext cx="469744" cy="259045"/>
    <xdr:sp macro="" textlink="">
      <xdr:nvSpPr>
        <xdr:cNvPr id="289" name="労働費平均値テキスト"/>
        <xdr:cNvSpPr txBox="1"/>
      </xdr:nvSpPr>
      <xdr:spPr>
        <a:xfrm>
          <a:off x="10528300" y="64058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3,302</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39294</xdr:rowOff>
    </xdr:from>
    <xdr:to>
      <xdr:col>15</xdr:col>
      <xdr:colOff>231775</xdr:colOff>
      <xdr:row>38</xdr:row>
      <xdr:rowOff>140894</xdr:rowOff>
    </xdr:to>
    <xdr:sp macro="" textlink="">
      <xdr:nvSpPr>
        <xdr:cNvPr id="290" name="フローチャート : 判断 289"/>
        <xdr:cNvSpPr/>
      </xdr:nvSpPr>
      <xdr:spPr>
        <a:xfrm>
          <a:off x="10426700" y="655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39</xdr:row>
      <xdr:rowOff>44450</xdr:rowOff>
    </xdr:from>
    <xdr:to>
      <xdr:col>14</xdr:col>
      <xdr:colOff>28575</xdr:colOff>
      <xdr:row>39</xdr:row>
      <xdr:rowOff>44450</xdr:rowOff>
    </xdr:to>
    <xdr:cxnSp macro="">
      <xdr:nvCxnSpPr>
        <xdr:cNvPr id="291" name="直線コネクタ 290"/>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75146</xdr:rowOff>
    </xdr:from>
    <xdr:to>
      <xdr:col>14</xdr:col>
      <xdr:colOff>79375</xdr:colOff>
      <xdr:row>39</xdr:row>
      <xdr:rowOff>5296</xdr:rowOff>
    </xdr:to>
    <xdr:sp macro="" textlink="">
      <xdr:nvSpPr>
        <xdr:cNvPr id="292" name="フローチャート : 判断 291"/>
        <xdr:cNvSpPr/>
      </xdr:nvSpPr>
      <xdr:spPr>
        <a:xfrm>
          <a:off x="9588500" y="659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21823</xdr:rowOff>
    </xdr:from>
    <xdr:ext cx="469744" cy="259045"/>
    <xdr:sp macro="" textlink="">
      <xdr:nvSpPr>
        <xdr:cNvPr id="293" name="テキスト ボックス 292"/>
        <xdr:cNvSpPr txBox="1"/>
      </xdr:nvSpPr>
      <xdr:spPr>
        <a:xfrm>
          <a:off x="9404427" y="6365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2,361</a:t>
          </a:r>
          <a:endParaRPr kumimoji="1" lang="ja-JP" altLang="en-US" sz="1000" b="1">
            <a:solidFill>
              <a:srgbClr val="000080"/>
            </a:solidFill>
            <a:latin typeface="ＭＳ Ｐゴシック"/>
          </a:endParaRPr>
        </a:p>
      </xdr:txBody>
    </xdr:sp>
    <xdr:clientData/>
  </xdr:oneCellAnchor>
  <xdr:twoCellAnchor>
    <xdr:from>
      <xdr:col>11</xdr:col>
      <xdr:colOff>307975</xdr:colOff>
      <xdr:row>39</xdr:row>
      <xdr:rowOff>44450</xdr:rowOff>
    </xdr:from>
    <xdr:to>
      <xdr:col>12</xdr:col>
      <xdr:colOff>511175</xdr:colOff>
      <xdr:row>39</xdr:row>
      <xdr:rowOff>44450</xdr:rowOff>
    </xdr:to>
    <xdr:cxnSp macro="">
      <xdr:nvCxnSpPr>
        <xdr:cNvPr id="294" name="直線コネクタ 293"/>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29007</xdr:rowOff>
    </xdr:from>
    <xdr:to>
      <xdr:col>12</xdr:col>
      <xdr:colOff>561975</xdr:colOff>
      <xdr:row>38</xdr:row>
      <xdr:rowOff>130607</xdr:rowOff>
    </xdr:to>
    <xdr:sp macro="" textlink="">
      <xdr:nvSpPr>
        <xdr:cNvPr id="295" name="フローチャート : 判断 294"/>
        <xdr:cNvSpPr/>
      </xdr:nvSpPr>
      <xdr:spPr>
        <a:xfrm>
          <a:off x="8699500" y="654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147134</xdr:rowOff>
    </xdr:from>
    <xdr:ext cx="469744" cy="259045"/>
    <xdr:sp macro="" textlink="">
      <xdr:nvSpPr>
        <xdr:cNvPr id="296" name="テキスト ボックス 295"/>
        <xdr:cNvSpPr txBox="1"/>
      </xdr:nvSpPr>
      <xdr:spPr>
        <a:xfrm>
          <a:off x="8515427" y="6319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3,572</a:t>
          </a:r>
          <a:endParaRPr kumimoji="1" lang="ja-JP" altLang="en-US" sz="1000" b="1">
            <a:solidFill>
              <a:srgbClr val="000080"/>
            </a:solidFill>
            <a:latin typeface="ＭＳ Ｐゴシック"/>
          </a:endParaRPr>
        </a:p>
      </xdr:txBody>
    </xdr:sp>
    <xdr:clientData/>
  </xdr:oneCellAnchor>
  <xdr:twoCellAnchor>
    <xdr:from>
      <xdr:col>10</xdr:col>
      <xdr:colOff>104775</xdr:colOff>
      <xdr:row>39</xdr:row>
      <xdr:rowOff>44450</xdr:rowOff>
    </xdr:from>
    <xdr:to>
      <xdr:col>11</xdr:col>
      <xdr:colOff>307975</xdr:colOff>
      <xdr:row>39</xdr:row>
      <xdr:rowOff>44450</xdr:rowOff>
    </xdr:to>
    <xdr:cxnSp macro="">
      <xdr:nvCxnSpPr>
        <xdr:cNvPr id="297" name="直線コネクタ 296"/>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160490</xdr:rowOff>
    </xdr:from>
    <xdr:to>
      <xdr:col>11</xdr:col>
      <xdr:colOff>358775</xdr:colOff>
      <xdr:row>38</xdr:row>
      <xdr:rowOff>90640</xdr:rowOff>
    </xdr:to>
    <xdr:sp macro="" textlink="">
      <xdr:nvSpPr>
        <xdr:cNvPr id="298" name="フローチャート : 判断 297"/>
        <xdr:cNvSpPr/>
      </xdr:nvSpPr>
      <xdr:spPr>
        <a:xfrm>
          <a:off x="7810500" y="650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107167</xdr:rowOff>
    </xdr:from>
    <xdr:ext cx="469744" cy="259045"/>
    <xdr:sp macro="" textlink="">
      <xdr:nvSpPr>
        <xdr:cNvPr id="299" name="テキスト ボックス 298"/>
        <xdr:cNvSpPr txBox="1"/>
      </xdr:nvSpPr>
      <xdr:spPr>
        <a:xfrm>
          <a:off x="7626427" y="6279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4,621</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56934</xdr:rowOff>
    </xdr:from>
    <xdr:to>
      <xdr:col>10</xdr:col>
      <xdr:colOff>155575</xdr:colOff>
      <xdr:row>37</xdr:row>
      <xdr:rowOff>158534</xdr:rowOff>
    </xdr:to>
    <xdr:sp macro="" textlink="">
      <xdr:nvSpPr>
        <xdr:cNvPr id="300" name="フローチャート : 判断 299"/>
        <xdr:cNvSpPr/>
      </xdr:nvSpPr>
      <xdr:spPr>
        <a:xfrm>
          <a:off x="6921500" y="6400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3611</xdr:rowOff>
    </xdr:from>
    <xdr:ext cx="469744" cy="259045"/>
    <xdr:sp macro="" textlink="">
      <xdr:nvSpPr>
        <xdr:cNvPr id="301" name="テキスト ボックス 300"/>
        <xdr:cNvSpPr txBox="1"/>
      </xdr:nvSpPr>
      <xdr:spPr>
        <a:xfrm>
          <a:off x="6737427" y="6175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7,339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165100</xdr:rowOff>
    </xdr:from>
    <xdr:to>
      <xdr:col>15</xdr:col>
      <xdr:colOff>231775</xdr:colOff>
      <xdr:row>39</xdr:row>
      <xdr:rowOff>95250</xdr:rowOff>
    </xdr:to>
    <xdr:sp macro="" textlink="">
      <xdr:nvSpPr>
        <xdr:cNvPr id="307" name="円/楕円 306"/>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80027</xdr:rowOff>
    </xdr:from>
    <xdr:ext cx="249299" cy="259045"/>
    <xdr:sp macro="" textlink="">
      <xdr:nvSpPr>
        <xdr:cNvPr id="308" name="労働費該当値テキスト"/>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165100</xdr:rowOff>
    </xdr:from>
    <xdr:to>
      <xdr:col>14</xdr:col>
      <xdr:colOff>79375</xdr:colOff>
      <xdr:row>39</xdr:row>
      <xdr:rowOff>95250</xdr:rowOff>
    </xdr:to>
    <xdr:sp macro="" textlink="">
      <xdr:nvSpPr>
        <xdr:cNvPr id="309" name="円/楕円 308"/>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589724</xdr:colOff>
      <xdr:row>39</xdr:row>
      <xdr:rowOff>86377</xdr:rowOff>
    </xdr:from>
    <xdr:ext cx="249299" cy="259045"/>
    <xdr:sp macro="" textlink="">
      <xdr:nvSpPr>
        <xdr:cNvPr id="310" name="テキスト ボックス 309"/>
        <xdr:cNvSpPr txBox="1"/>
      </xdr:nvSpPr>
      <xdr:spPr>
        <a:xfrm>
          <a:off x="9514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165100</xdr:rowOff>
    </xdr:from>
    <xdr:to>
      <xdr:col>12</xdr:col>
      <xdr:colOff>561975</xdr:colOff>
      <xdr:row>39</xdr:row>
      <xdr:rowOff>95250</xdr:rowOff>
    </xdr:to>
    <xdr:sp macro="" textlink="">
      <xdr:nvSpPr>
        <xdr:cNvPr id="311" name="円/楕円 310"/>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386524</xdr:colOff>
      <xdr:row>39</xdr:row>
      <xdr:rowOff>86377</xdr:rowOff>
    </xdr:from>
    <xdr:ext cx="249299" cy="259045"/>
    <xdr:sp macro="" textlink="">
      <xdr:nvSpPr>
        <xdr:cNvPr id="312" name="テキスト ボックス 311"/>
        <xdr:cNvSpPr txBox="1"/>
      </xdr:nvSpPr>
      <xdr:spPr>
        <a:xfrm>
          <a:off x="8625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165100</xdr:rowOff>
    </xdr:from>
    <xdr:to>
      <xdr:col>11</xdr:col>
      <xdr:colOff>358775</xdr:colOff>
      <xdr:row>39</xdr:row>
      <xdr:rowOff>95250</xdr:rowOff>
    </xdr:to>
    <xdr:sp macro="" textlink="">
      <xdr:nvSpPr>
        <xdr:cNvPr id="313" name="円/楕円 312"/>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183324</xdr:colOff>
      <xdr:row>39</xdr:row>
      <xdr:rowOff>86377</xdr:rowOff>
    </xdr:from>
    <xdr:ext cx="249299" cy="259045"/>
    <xdr:sp macro="" textlink="">
      <xdr:nvSpPr>
        <xdr:cNvPr id="314" name="テキスト ボックス 313"/>
        <xdr:cNvSpPr txBox="1"/>
      </xdr:nvSpPr>
      <xdr:spPr>
        <a:xfrm>
          <a:off x="7736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165100</xdr:rowOff>
    </xdr:from>
    <xdr:to>
      <xdr:col>10</xdr:col>
      <xdr:colOff>155575</xdr:colOff>
      <xdr:row>39</xdr:row>
      <xdr:rowOff>95250</xdr:rowOff>
    </xdr:to>
    <xdr:sp macro="" textlink="">
      <xdr:nvSpPr>
        <xdr:cNvPr id="315" name="円/楕円 314"/>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665924</xdr:colOff>
      <xdr:row>39</xdr:row>
      <xdr:rowOff>86377</xdr:rowOff>
    </xdr:from>
    <xdr:ext cx="249299" cy="259045"/>
    <xdr:sp macro="" textlink="">
      <xdr:nvSpPr>
        <xdr:cNvPr id="316" name="テキスト ボックス 315"/>
        <xdr:cNvSpPr txBox="1"/>
      </xdr:nvSpPr>
      <xdr:spPr>
        <a:xfrm>
          <a:off x="6847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7" name="直線コネクタ 32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8" name="テキスト ボックス 327"/>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29" name="直線コネクタ 32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0" name="テキスト ボックス 329"/>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1" name="直線コネクタ 33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111777</xdr:rowOff>
    </xdr:from>
    <xdr:ext cx="685572" cy="259045"/>
    <xdr:sp macro="" textlink="">
      <xdr:nvSpPr>
        <xdr:cNvPr id="332" name="テキスト ボックス 331"/>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3" name="直線コネクタ 33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168927</xdr:rowOff>
    </xdr:from>
    <xdr:ext cx="685572" cy="259045"/>
    <xdr:sp macro="" textlink="">
      <xdr:nvSpPr>
        <xdr:cNvPr id="334" name="テキスト ボックス 333"/>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47565</xdr:rowOff>
    </xdr:from>
    <xdr:to>
      <xdr:col>15</xdr:col>
      <xdr:colOff>180340</xdr:colOff>
      <xdr:row>58</xdr:row>
      <xdr:rowOff>139650</xdr:rowOff>
    </xdr:to>
    <xdr:cxnSp macro="">
      <xdr:nvCxnSpPr>
        <xdr:cNvPr id="338" name="直線コネクタ 337"/>
        <xdr:cNvCxnSpPr/>
      </xdr:nvCxnSpPr>
      <xdr:spPr>
        <a:xfrm flipV="1">
          <a:off x="10475595" y="8620065"/>
          <a:ext cx="1270" cy="1463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143477</xdr:rowOff>
    </xdr:from>
    <xdr:ext cx="313932" cy="259045"/>
    <xdr:sp macro="" textlink="">
      <xdr:nvSpPr>
        <xdr:cNvPr id="339" name="農林水産業費最小値テキスト"/>
        <xdr:cNvSpPr txBox="1"/>
      </xdr:nvSpPr>
      <xdr:spPr>
        <a:xfrm>
          <a:off x="10528300" y="100875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15</xdr:col>
      <xdr:colOff>92075</xdr:colOff>
      <xdr:row>58</xdr:row>
      <xdr:rowOff>139650</xdr:rowOff>
    </xdr:from>
    <xdr:to>
      <xdr:col>15</xdr:col>
      <xdr:colOff>269875</xdr:colOff>
      <xdr:row>58</xdr:row>
      <xdr:rowOff>139650</xdr:rowOff>
    </xdr:to>
    <xdr:cxnSp macro="">
      <xdr:nvCxnSpPr>
        <xdr:cNvPr id="340" name="直線コネクタ 339"/>
        <xdr:cNvCxnSpPr/>
      </xdr:nvCxnSpPr>
      <xdr:spPr>
        <a:xfrm>
          <a:off x="10388600" y="1008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165692</xdr:rowOff>
    </xdr:from>
    <xdr:ext cx="690189" cy="259045"/>
    <xdr:sp macro="" textlink="">
      <xdr:nvSpPr>
        <xdr:cNvPr id="341" name="農林水産業費最大値テキスト"/>
        <xdr:cNvSpPr txBox="1"/>
      </xdr:nvSpPr>
      <xdr:spPr>
        <a:xfrm>
          <a:off x="10528300" y="83952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1,600,760</a:t>
          </a:r>
          <a:endParaRPr kumimoji="1" lang="ja-JP" altLang="en-US" sz="1000" b="1">
            <a:latin typeface="ＭＳ Ｐゴシック"/>
          </a:endParaRPr>
        </a:p>
      </xdr:txBody>
    </xdr:sp>
    <xdr:clientData/>
  </xdr:oneCellAnchor>
  <xdr:twoCellAnchor>
    <xdr:from>
      <xdr:col>15</xdr:col>
      <xdr:colOff>92075</xdr:colOff>
      <xdr:row>50</xdr:row>
      <xdr:rowOff>47565</xdr:rowOff>
    </xdr:from>
    <xdr:to>
      <xdr:col>15</xdr:col>
      <xdr:colOff>269875</xdr:colOff>
      <xdr:row>50</xdr:row>
      <xdr:rowOff>47565</xdr:rowOff>
    </xdr:to>
    <xdr:cxnSp macro="">
      <xdr:nvCxnSpPr>
        <xdr:cNvPr id="342" name="直線コネクタ 341"/>
        <xdr:cNvCxnSpPr/>
      </xdr:nvCxnSpPr>
      <xdr:spPr>
        <a:xfrm>
          <a:off x="10388600" y="8620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125910</xdr:rowOff>
    </xdr:from>
    <xdr:to>
      <xdr:col>15</xdr:col>
      <xdr:colOff>180975</xdr:colOff>
      <xdr:row>58</xdr:row>
      <xdr:rowOff>127231</xdr:rowOff>
    </xdr:to>
    <xdr:cxnSp macro="">
      <xdr:nvCxnSpPr>
        <xdr:cNvPr id="343" name="直線コネクタ 342"/>
        <xdr:cNvCxnSpPr/>
      </xdr:nvCxnSpPr>
      <xdr:spPr>
        <a:xfrm>
          <a:off x="9639300" y="10070010"/>
          <a:ext cx="838200" cy="1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21320</xdr:rowOff>
    </xdr:from>
    <xdr:ext cx="534377" cy="259045"/>
    <xdr:sp macro="" textlink="">
      <xdr:nvSpPr>
        <xdr:cNvPr id="344" name="農林水産業費平均値テキスト"/>
        <xdr:cNvSpPr txBox="1"/>
      </xdr:nvSpPr>
      <xdr:spPr>
        <a:xfrm>
          <a:off x="10528300" y="97939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98,925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169893</xdr:rowOff>
    </xdr:from>
    <xdr:to>
      <xdr:col>15</xdr:col>
      <xdr:colOff>231775</xdr:colOff>
      <xdr:row>58</xdr:row>
      <xdr:rowOff>100043</xdr:rowOff>
    </xdr:to>
    <xdr:sp macro="" textlink="">
      <xdr:nvSpPr>
        <xdr:cNvPr id="345" name="フローチャート : 判断 344"/>
        <xdr:cNvSpPr/>
      </xdr:nvSpPr>
      <xdr:spPr>
        <a:xfrm>
          <a:off x="10426700" y="9942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125910</xdr:rowOff>
    </xdr:from>
    <xdr:to>
      <xdr:col>14</xdr:col>
      <xdr:colOff>28575</xdr:colOff>
      <xdr:row>58</xdr:row>
      <xdr:rowOff>128157</xdr:rowOff>
    </xdr:to>
    <xdr:cxnSp macro="">
      <xdr:nvCxnSpPr>
        <xdr:cNvPr id="346" name="直線コネクタ 345"/>
        <xdr:cNvCxnSpPr/>
      </xdr:nvCxnSpPr>
      <xdr:spPr>
        <a:xfrm flipV="1">
          <a:off x="8750300" y="10070010"/>
          <a:ext cx="889000" cy="2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167994</xdr:rowOff>
    </xdr:from>
    <xdr:to>
      <xdr:col>14</xdr:col>
      <xdr:colOff>79375</xdr:colOff>
      <xdr:row>58</xdr:row>
      <xdr:rowOff>98144</xdr:rowOff>
    </xdr:to>
    <xdr:sp macro="" textlink="">
      <xdr:nvSpPr>
        <xdr:cNvPr id="347" name="フローチャート : 判断 346"/>
        <xdr:cNvSpPr/>
      </xdr:nvSpPr>
      <xdr:spPr>
        <a:xfrm>
          <a:off x="9588500" y="994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114671</xdr:rowOff>
    </xdr:from>
    <xdr:ext cx="599010" cy="259045"/>
    <xdr:sp macro="" textlink="">
      <xdr:nvSpPr>
        <xdr:cNvPr id="348" name="テキスト ボックス 347"/>
        <xdr:cNvSpPr txBox="1"/>
      </xdr:nvSpPr>
      <xdr:spPr>
        <a:xfrm>
          <a:off x="9339794" y="97158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101,002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128157</xdr:rowOff>
    </xdr:from>
    <xdr:to>
      <xdr:col>12</xdr:col>
      <xdr:colOff>511175</xdr:colOff>
      <xdr:row>58</xdr:row>
      <xdr:rowOff>131459</xdr:rowOff>
    </xdr:to>
    <xdr:cxnSp macro="">
      <xdr:nvCxnSpPr>
        <xdr:cNvPr id="349" name="直線コネクタ 348"/>
        <xdr:cNvCxnSpPr/>
      </xdr:nvCxnSpPr>
      <xdr:spPr>
        <a:xfrm flipV="1">
          <a:off x="7861300" y="10072257"/>
          <a:ext cx="889000" cy="3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1848</xdr:rowOff>
    </xdr:from>
    <xdr:to>
      <xdr:col>12</xdr:col>
      <xdr:colOff>561975</xdr:colOff>
      <xdr:row>58</xdr:row>
      <xdr:rowOff>103448</xdr:rowOff>
    </xdr:to>
    <xdr:sp macro="" textlink="">
      <xdr:nvSpPr>
        <xdr:cNvPr id="350" name="フローチャート : 判断 349"/>
        <xdr:cNvSpPr/>
      </xdr:nvSpPr>
      <xdr:spPr>
        <a:xfrm>
          <a:off x="8699500" y="994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119975</xdr:rowOff>
    </xdr:from>
    <xdr:ext cx="534377" cy="259045"/>
    <xdr:sp macro="" textlink="">
      <xdr:nvSpPr>
        <xdr:cNvPr id="351" name="テキスト ボックス 350"/>
        <xdr:cNvSpPr txBox="1"/>
      </xdr:nvSpPr>
      <xdr:spPr>
        <a:xfrm>
          <a:off x="8483111" y="9721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95,201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128788</xdr:rowOff>
    </xdr:from>
    <xdr:to>
      <xdr:col>11</xdr:col>
      <xdr:colOff>307975</xdr:colOff>
      <xdr:row>58</xdr:row>
      <xdr:rowOff>131459</xdr:rowOff>
    </xdr:to>
    <xdr:cxnSp macro="">
      <xdr:nvCxnSpPr>
        <xdr:cNvPr id="352" name="直線コネクタ 351"/>
        <xdr:cNvCxnSpPr/>
      </xdr:nvCxnSpPr>
      <xdr:spPr>
        <a:xfrm>
          <a:off x="6972300" y="10072888"/>
          <a:ext cx="889000" cy="2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13391</xdr:rowOff>
    </xdr:from>
    <xdr:to>
      <xdr:col>11</xdr:col>
      <xdr:colOff>358775</xdr:colOff>
      <xdr:row>58</xdr:row>
      <xdr:rowOff>114991</xdr:rowOff>
    </xdr:to>
    <xdr:sp macro="" textlink="">
      <xdr:nvSpPr>
        <xdr:cNvPr id="353" name="フローチャート : 判断 352"/>
        <xdr:cNvSpPr/>
      </xdr:nvSpPr>
      <xdr:spPr>
        <a:xfrm>
          <a:off x="7810500" y="9957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131518</xdr:rowOff>
    </xdr:from>
    <xdr:ext cx="534377" cy="259045"/>
    <xdr:sp macro="" textlink="">
      <xdr:nvSpPr>
        <xdr:cNvPr id="354" name="テキスト ボックス 353"/>
        <xdr:cNvSpPr txBox="1"/>
      </xdr:nvSpPr>
      <xdr:spPr>
        <a:xfrm>
          <a:off x="7594111" y="9732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82,578</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15828</xdr:rowOff>
    </xdr:from>
    <xdr:to>
      <xdr:col>10</xdr:col>
      <xdr:colOff>155575</xdr:colOff>
      <xdr:row>58</xdr:row>
      <xdr:rowOff>117428</xdr:rowOff>
    </xdr:to>
    <xdr:sp macro="" textlink="">
      <xdr:nvSpPr>
        <xdr:cNvPr id="355" name="フローチャート : 判断 354"/>
        <xdr:cNvSpPr/>
      </xdr:nvSpPr>
      <xdr:spPr>
        <a:xfrm>
          <a:off x="6921500" y="995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133955</xdr:rowOff>
    </xdr:from>
    <xdr:ext cx="534377" cy="259045"/>
    <xdr:sp macro="" textlink="">
      <xdr:nvSpPr>
        <xdr:cNvPr id="356" name="テキスト ボックス 355"/>
        <xdr:cNvSpPr txBox="1"/>
      </xdr:nvSpPr>
      <xdr:spPr>
        <a:xfrm>
          <a:off x="6705111" y="973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79,913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76431</xdr:rowOff>
    </xdr:from>
    <xdr:to>
      <xdr:col>15</xdr:col>
      <xdr:colOff>231775</xdr:colOff>
      <xdr:row>59</xdr:row>
      <xdr:rowOff>6581</xdr:rowOff>
    </xdr:to>
    <xdr:sp macro="" textlink="">
      <xdr:nvSpPr>
        <xdr:cNvPr id="362" name="円/楕円 361"/>
        <xdr:cNvSpPr/>
      </xdr:nvSpPr>
      <xdr:spPr>
        <a:xfrm>
          <a:off x="10426700" y="10020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162808</xdr:rowOff>
    </xdr:from>
    <xdr:ext cx="534377" cy="259045"/>
    <xdr:sp macro="" textlink="">
      <xdr:nvSpPr>
        <xdr:cNvPr id="363" name="農林水産業費該当値テキスト"/>
        <xdr:cNvSpPr txBox="1"/>
      </xdr:nvSpPr>
      <xdr:spPr>
        <a:xfrm>
          <a:off x="10528300" y="9935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13,636</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75110</xdr:rowOff>
    </xdr:from>
    <xdr:to>
      <xdr:col>14</xdr:col>
      <xdr:colOff>79375</xdr:colOff>
      <xdr:row>59</xdr:row>
      <xdr:rowOff>5260</xdr:rowOff>
    </xdr:to>
    <xdr:sp macro="" textlink="">
      <xdr:nvSpPr>
        <xdr:cNvPr id="364" name="円/楕円 363"/>
        <xdr:cNvSpPr/>
      </xdr:nvSpPr>
      <xdr:spPr>
        <a:xfrm>
          <a:off x="9588500" y="1001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167837</xdr:rowOff>
    </xdr:from>
    <xdr:ext cx="534377" cy="259045"/>
    <xdr:sp macro="" textlink="">
      <xdr:nvSpPr>
        <xdr:cNvPr id="365" name="テキスト ボックス 364"/>
        <xdr:cNvSpPr txBox="1"/>
      </xdr:nvSpPr>
      <xdr:spPr>
        <a:xfrm>
          <a:off x="9372111" y="10111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15,081</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77357</xdr:rowOff>
    </xdr:from>
    <xdr:to>
      <xdr:col>12</xdr:col>
      <xdr:colOff>561975</xdr:colOff>
      <xdr:row>59</xdr:row>
      <xdr:rowOff>7507</xdr:rowOff>
    </xdr:to>
    <xdr:sp macro="" textlink="">
      <xdr:nvSpPr>
        <xdr:cNvPr id="366" name="円/楕円 365"/>
        <xdr:cNvSpPr/>
      </xdr:nvSpPr>
      <xdr:spPr>
        <a:xfrm>
          <a:off x="8699500" y="1002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170084</xdr:rowOff>
    </xdr:from>
    <xdr:ext cx="534377" cy="259045"/>
    <xdr:sp macro="" textlink="">
      <xdr:nvSpPr>
        <xdr:cNvPr id="367" name="テキスト ボックス 366"/>
        <xdr:cNvSpPr txBox="1"/>
      </xdr:nvSpPr>
      <xdr:spPr>
        <a:xfrm>
          <a:off x="8483111" y="10114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12,624</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80659</xdr:rowOff>
    </xdr:from>
    <xdr:to>
      <xdr:col>11</xdr:col>
      <xdr:colOff>358775</xdr:colOff>
      <xdr:row>59</xdr:row>
      <xdr:rowOff>10809</xdr:rowOff>
    </xdr:to>
    <xdr:sp macro="" textlink="">
      <xdr:nvSpPr>
        <xdr:cNvPr id="368" name="円/楕円 367"/>
        <xdr:cNvSpPr/>
      </xdr:nvSpPr>
      <xdr:spPr>
        <a:xfrm>
          <a:off x="7810500" y="10024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59</xdr:row>
      <xdr:rowOff>1936</xdr:rowOff>
    </xdr:from>
    <xdr:ext cx="469744" cy="259045"/>
    <xdr:sp macro="" textlink="">
      <xdr:nvSpPr>
        <xdr:cNvPr id="369" name="テキスト ボックス 368"/>
        <xdr:cNvSpPr txBox="1"/>
      </xdr:nvSpPr>
      <xdr:spPr>
        <a:xfrm>
          <a:off x="7626427" y="10117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9,012</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77988</xdr:rowOff>
    </xdr:from>
    <xdr:to>
      <xdr:col>10</xdr:col>
      <xdr:colOff>155575</xdr:colOff>
      <xdr:row>59</xdr:row>
      <xdr:rowOff>8138</xdr:rowOff>
    </xdr:to>
    <xdr:sp macro="" textlink="">
      <xdr:nvSpPr>
        <xdr:cNvPr id="370" name="円/楕円 369"/>
        <xdr:cNvSpPr/>
      </xdr:nvSpPr>
      <xdr:spPr>
        <a:xfrm>
          <a:off x="6921500" y="1002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170715</xdr:rowOff>
    </xdr:from>
    <xdr:ext cx="534377" cy="259045"/>
    <xdr:sp macro="" textlink="">
      <xdr:nvSpPr>
        <xdr:cNvPr id="371" name="テキスト ボックス 370"/>
        <xdr:cNvSpPr txBox="1"/>
      </xdr:nvSpPr>
      <xdr:spPr>
        <a:xfrm>
          <a:off x="6705111" y="10114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11,933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32,306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2" name="直線コネクタ 381"/>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3" name="テキスト ボックス 382"/>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4" name="直線コネクタ 383"/>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144434</xdr:rowOff>
    </xdr:from>
    <xdr:ext cx="595419" cy="259045"/>
    <xdr:sp macro="" textlink="">
      <xdr:nvSpPr>
        <xdr:cNvPr id="385" name="テキスト ボックス 384"/>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86" name="直線コネクタ 385"/>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74</xdr:row>
      <xdr:rowOff>160762</xdr:rowOff>
    </xdr:from>
    <xdr:ext cx="595419" cy="259045"/>
    <xdr:sp macro="" textlink="">
      <xdr:nvSpPr>
        <xdr:cNvPr id="387" name="テキスト ボックス 386"/>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88" name="直線コネクタ 387"/>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5642</xdr:rowOff>
    </xdr:from>
    <xdr:ext cx="595419" cy="259045"/>
    <xdr:sp macro="" textlink="">
      <xdr:nvSpPr>
        <xdr:cNvPr id="389" name="テキスト ボックス 388"/>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0" name="直線コネクタ 389"/>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391" name="テキスト ボックス 390"/>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2" name="直線コネクタ 391"/>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3" name="テキスト ボックス 392"/>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5" name="テキスト ボックス 394"/>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85143</xdr:rowOff>
    </xdr:from>
    <xdr:to>
      <xdr:col>15</xdr:col>
      <xdr:colOff>180340</xdr:colOff>
      <xdr:row>79</xdr:row>
      <xdr:rowOff>95769</xdr:rowOff>
    </xdr:to>
    <xdr:cxnSp macro="">
      <xdr:nvCxnSpPr>
        <xdr:cNvPr id="397" name="直線コネクタ 396"/>
        <xdr:cNvCxnSpPr/>
      </xdr:nvCxnSpPr>
      <xdr:spPr>
        <a:xfrm flipV="1">
          <a:off x="10475595" y="12086643"/>
          <a:ext cx="1270" cy="1553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99596</xdr:rowOff>
    </xdr:from>
    <xdr:ext cx="378565" cy="259045"/>
    <xdr:sp macro="" textlink="">
      <xdr:nvSpPr>
        <xdr:cNvPr id="398" name="商工費最小値テキスト"/>
        <xdr:cNvSpPr txBox="1"/>
      </xdr:nvSpPr>
      <xdr:spPr>
        <a:xfrm>
          <a:off x="10528300" y="136441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15</xdr:col>
      <xdr:colOff>92075</xdr:colOff>
      <xdr:row>79</xdr:row>
      <xdr:rowOff>95769</xdr:rowOff>
    </xdr:from>
    <xdr:to>
      <xdr:col>15</xdr:col>
      <xdr:colOff>269875</xdr:colOff>
      <xdr:row>79</xdr:row>
      <xdr:rowOff>95769</xdr:rowOff>
    </xdr:to>
    <xdr:cxnSp macro="">
      <xdr:nvCxnSpPr>
        <xdr:cNvPr id="399" name="直線コネクタ 398"/>
        <xdr:cNvCxnSpPr/>
      </xdr:nvCxnSpPr>
      <xdr:spPr>
        <a:xfrm>
          <a:off x="10388600" y="13640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31820</xdr:rowOff>
    </xdr:from>
    <xdr:ext cx="599010" cy="259045"/>
    <xdr:sp macro="" textlink="">
      <xdr:nvSpPr>
        <xdr:cNvPr id="400" name="商工費最大値テキスト"/>
        <xdr:cNvSpPr txBox="1"/>
      </xdr:nvSpPr>
      <xdr:spPr>
        <a:xfrm>
          <a:off x="10528300" y="11861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476,706</a:t>
          </a:r>
          <a:endParaRPr kumimoji="1" lang="ja-JP" altLang="en-US" sz="1000" b="1">
            <a:latin typeface="ＭＳ Ｐゴシック"/>
          </a:endParaRPr>
        </a:p>
      </xdr:txBody>
    </xdr:sp>
    <xdr:clientData/>
  </xdr:oneCellAnchor>
  <xdr:twoCellAnchor>
    <xdr:from>
      <xdr:col>15</xdr:col>
      <xdr:colOff>92075</xdr:colOff>
      <xdr:row>70</xdr:row>
      <xdr:rowOff>85143</xdr:rowOff>
    </xdr:from>
    <xdr:to>
      <xdr:col>15</xdr:col>
      <xdr:colOff>269875</xdr:colOff>
      <xdr:row>70</xdr:row>
      <xdr:rowOff>85143</xdr:rowOff>
    </xdr:to>
    <xdr:cxnSp macro="">
      <xdr:nvCxnSpPr>
        <xdr:cNvPr id="401" name="直線コネクタ 400"/>
        <xdr:cNvCxnSpPr/>
      </xdr:nvCxnSpPr>
      <xdr:spPr>
        <a:xfrm>
          <a:off x="10388600" y="1208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97735</xdr:rowOff>
    </xdr:from>
    <xdr:to>
      <xdr:col>15</xdr:col>
      <xdr:colOff>180975</xdr:colOff>
      <xdr:row>78</xdr:row>
      <xdr:rowOff>148050</xdr:rowOff>
    </xdr:to>
    <xdr:cxnSp macro="">
      <xdr:nvCxnSpPr>
        <xdr:cNvPr id="402" name="直線コネクタ 401"/>
        <xdr:cNvCxnSpPr/>
      </xdr:nvCxnSpPr>
      <xdr:spPr>
        <a:xfrm flipV="1">
          <a:off x="9639300" y="13470835"/>
          <a:ext cx="838200" cy="50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50041</xdr:rowOff>
    </xdr:from>
    <xdr:ext cx="534377" cy="259045"/>
    <xdr:sp macro="" textlink="">
      <xdr:nvSpPr>
        <xdr:cNvPr id="403" name="商工費平均値テキスト"/>
        <xdr:cNvSpPr txBox="1"/>
      </xdr:nvSpPr>
      <xdr:spPr>
        <a:xfrm>
          <a:off x="10528300" y="132516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58,904</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27164</xdr:rowOff>
    </xdr:from>
    <xdr:to>
      <xdr:col>15</xdr:col>
      <xdr:colOff>231775</xdr:colOff>
      <xdr:row>78</xdr:row>
      <xdr:rowOff>128764</xdr:rowOff>
    </xdr:to>
    <xdr:sp macro="" textlink="">
      <xdr:nvSpPr>
        <xdr:cNvPr id="404" name="フローチャート : 判断 403"/>
        <xdr:cNvSpPr/>
      </xdr:nvSpPr>
      <xdr:spPr>
        <a:xfrm>
          <a:off x="10426700" y="13400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148050</xdr:rowOff>
    </xdr:from>
    <xdr:to>
      <xdr:col>14</xdr:col>
      <xdr:colOff>28575</xdr:colOff>
      <xdr:row>78</xdr:row>
      <xdr:rowOff>150137</xdr:rowOff>
    </xdr:to>
    <xdr:cxnSp macro="">
      <xdr:nvCxnSpPr>
        <xdr:cNvPr id="405" name="直線コネクタ 404"/>
        <xdr:cNvCxnSpPr/>
      </xdr:nvCxnSpPr>
      <xdr:spPr>
        <a:xfrm flipV="1">
          <a:off x="8750300" y="13521150"/>
          <a:ext cx="889000" cy="2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37942</xdr:rowOff>
    </xdr:from>
    <xdr:to>
      <xdr:col>14</xdr:col>
      <xdr:colOff>79375</xdr:colOff>
      <xdr:row>78</xdr:row>
      <xdr:rowOff>139542</xdr:rowOff>
    </xdr:to>
    <xdr:sp macro="" textlink="">
      <xdr:nvSpPr>
        <xdr:cNvPr id="406" name="フローチャート : 判断 405"/>
        <xdr:cNvSpPr/>
      </xdr:nvSpPr>
      <xdr:spPr>
        <a:xfrm>
          <a:off x="9588500" y="13411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156069</xdr:rowOff>
    </xdr:from>
    <xdr:ext cx="534377" cy="259045"/>
    <xdr:sp macro="" textlink="">
      <xdr:nvSpPr>
        <xdr:cNvPr id="407" name="テキスト ボックス 406"/>
        <xdr:cNvSpPr txBox="1"/>
      </xdr:nvSpPr>
      <xdr:spPr>
        <a:xfrm>
          <a:off x="9372111" y="13186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55,604</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150137</xdr:rowOff>
    </xdr:from>
    <xdr:to>
      <xdr:col>12</xdr:col>
      <xdr:colOff>511175</xdr:colOff>
      <xdr:row>78</xdr:row>
      <xdr:rowOff>153851</xdr:rowOff>
    </xdr:to>
    <xdr:cxnSp macro="">
      <xdr:nvCxnSpPr>
        <xdr:cNvPr id="408" name="直線コネクタ 407"/>
        <xdr:cNvCxnSpPr/>
      </xdr:nvCxnSpPr>
      <xdr:spPr>
        <a:xfrm flipV="1">
          <a:off x="7861300" y="13523237"/>
          <a:ext cx="889000" cy="3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46537</xdr:rowOff>
    </xdr:from>
    <xdr:to>
      <xdr:col>12</xdr:col>
      <xdr:colOff>561975</xdr:colOff>
      <xdr:row>78</xdr:row>
      <xdr:rowOff>148137</xdr:rowOff>
    </xdr:to>
    <xdr:sp macro="" textlink="">
      <xdr:nvSpPr>
        <xdr:cNvPr id="409" name="フローチャート : 判断 408"/>
        <xdr:cNvSpPr/>
      </xdr:nvSpPr>
      <xdr:spPr>
        <a:xfrm>
          <a:off x="8699500" y="134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164664</xdr:rowOff>
    </xdr:from>
    <xdr:ext cx="534377" cy="259045"/>
    <xdr:sp macro="" textlink="">
      <xdr:nvSpPr>
        <xdr:cNvPr id="410" name="テキスト ボックス 409"/>
        <xdr:cNvSpPr txBox="1"/>
      </xdr:nvSpPr>
      <xdr:spPr>
        <a:xfrm>
          <a:off x="8483111" y="13194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52,972</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136740</xdr:rowOff>
    </xdr:from>
    <xdr:to>
      <xdr:col>11</xdr:col>
      <xdr:colOff>307975</xdr:colOff>
      <xdr:row>78</xdr:row>
      <xdr:rowOff>153851</xdr:rowOff>
    </xdr:to>
    <xdr:cxnSp macro="">
      <xdr:nvCxnSpPr>
        <xdr:cNvPr id="411" name="直線コネクタ 410"/>
        <xdr:cNvCxnSpPr/>
      </xdr:nvCxnSpPr>
      <xdr:spPr>
        <a:xfrm>
          <a:off x="6972300" y="13509840"/>
          <a:ext cx="889000" cy="1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64991</xdr:rowOff>
    </xdr:from>
    <xdr:to>
      <xdr:col>11</xdr:col>
      <xdr:colOff>358775</xdr:colOff>
      <xdr:row>78</xdr:row>
      <xdr:rowOff>166591</xdr:rowOff>
    </xdr:to>
    <xdr:sp macro="" textlink="">
      <xdr:nvSpPr>
        <xdr:cNvPr id="412" name="フローチャート : 判断 411"/>
        <xdr:cNvSpPr/>
      </xdr:nvSpPr>
      <xdr:spPr>
        <a:xfrm>
          <a:off x="7810500" y="13438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11668</xdr:rowOff>
    </xdr:from>
    <xdr:ext cx="534377" cy="259045"/>
    <xdr:sp macro="" textlink="">
      <xdr:nvSpPr>
        <xdr:cNvPr id="413" name="テキスト ボックス 412"/>
        <xdr:cNvSpPr txBox="1"/>
      </xdr:nvSpPr>
      <xdr:spPr>
        <a:xfrm>
          <a:off x="7594111" y="13213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47,321</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69362</xdr:rowOff>
    </xdr:from>
    <xdr:to>
      <xdr:col>10</xdr:col>
      <xdr:colOff>155575</xdr:colOff>
      <xdr:row>78</xdr:row>
      <xdr:rowOff>170962</xdr:rowOff>
    </xdr:to>
    <xdr:sp macro="" textlink="">
      <xdr:nvSpPr>
        <xdr:cNvPr id="414" name="フローチャート : 判断 413"/>
        <xdr:cNvSpPr/>
      </xdr:nvSpPr>
      <xdr:spPr>
        <a:xfrm>
          <a:off x="6921500" y="13442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16039</xdr:rowOff>
    </xdr:from>
    <xdr:ext cx="534377" cy="259045"/>
    <xdr:sp macro="" textlink="">
      <xdr:nvSpPr>
        <xdr:cNvPr id="415" name="テキスト ボックス 414"/>
        <xdr:cNvSpPr txBox="1"/>
      </xdr:nvSpPr>
      <xdr:spPr>
        <a:xfrm>
          <a:off x="6705111" y="13217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45,983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46935</xdr:rowOff>
    </xdr:from>
    <xdr:to>
      <xdr:col>15</xdr:col>
      <xdr:colOff>231775</xdr:colOff>
      <xdr:row>78</xdr:row>
      <xdr:rowOff>148535</xdr:rowOff>
    </xdr:to>
    <xdr:sp macro="" textlink="">
      <xdr:nvSpPr>
        <xdr:cNvPr id="421" name="円/楕円 420"/>
        <xdr:cNvSpPr/>
      </xdr:nvSpPr>
      <xdr:spPr>
        <a:xfrm>
          <a:off x="10426700" y="1342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25362</xdr:rowOff>
    </xdr:from>
    <xdr:ext cx="534377" cy="259045"/>
    <xdr:sp macro="" textlink="">
      <xdr:nvSpPr>
        <xdr:cNvPr id="422" name="商工費該当値テキスト"/>
        <xdr:cNvSpPr txBox="1"/>
      </xdr:nvSpPr>
      <xdr:spPr>
        <a:xfrm>
          <a:off x="10528300" y="13398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52,850</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97250</xdr:rowOff>
    </xdr:from>
    <xdr:to>
      <xdr:col>14</xdr:col>
      <xdr:colOff>79375</xdr:colOff>
      <xdr:row>79</xdr:row>
      <xdr:rowOff>27400</xdr:rowOff>
    </xdr:to>
    <xdr:sp macro="" textlink="">
      <xdr:nvSpPr>
        <xdr:cNvPr id="423" name="円/楕円 422"/>
        <xdr:cNvSpPr/>
      </xdr:nvSpPr>
      <xdr:spPr>
        <a:xfrm>
          <a:off x="9588500" y="1347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18527</xdr:rowOff>
    </xdr:from>
    <xdr:ext cx="534377" cy="259045"/>
    <xdr:sp macro="" textlink="">
      <xdr:nvSpPr>
        <xdr:cNvPr id="424" name="テキスト ボックス 423"/>
        <xdr:cNvSpPr txBox="1"/>
      </xdr:nvSpPr>
      <xdr:spPr>
        <a:xfrm>
          <a:off x="9372111" y="13563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37,443</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99337</xdr:rowOff>
    </xdr:from>
    <xdr:to>
      <xdr:col>12</xdr:col>
      <xdr:colOff>561975</xdr:colOff>
      <xdr:row>79</xdr:row>
      <xdr:rowOff>29487</xdr:rowOff>
    </xdr:to>
    <xdr:sp macro="" textlink="">
      <xdr:nvSpPr>
        <xdr:cNvPr id="425" name="円/楕円 424"/>
        <xdr:cNvSpPr/>
      </xdr:nvSpPr>
      <xdr:spPr>
        <a:xfrm>
          <a:off x="8699500" y="13472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79</xdr:row>
      <xdr:rowOff>20614</xdr:rowOff>
    </xdr:from>
    <xdr:ext cx="534377" cy="259045"/>
    <xdr:sp macro="" textlink="">
      <xdr:nvSpPr>
        <xdr:cNvPr id="426" name="テキスト ボックス 425"/>
        <xdr:cNvSpPr txBox="1"/>
      </xdr:nvSpPr>
      <xdr:spPr>
        <a:xfrm>
          <a:off x="8483111" y="13565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36,804</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103051</xdr:rowOff>
    </xdr:from>
    <xdr:to>
      <xdr:col>11</xdr:col>
      <xdr:colOff>358775</xdr:colOff>
      <xdr:row>79</xdr:row>
      <xdr:rowOff>33201</xdr:rowOff>
    </xdr:to>
    <xdr:sp macro="" textlink="">
      <xdr:nvSpPr>
        <xdr:cNvPr id="427" name="円/楕円 426"/>
        <xdr:cNvSpPr/>
      </xdr:nvSpPr>
      <xdr:spPr>
        <a:xfrm>
          <a:off x="7810500" y="13476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79</xdr:row>
      <xdr:rowOff>24328</xdr:rowOff>
    </xdr:from>
    <xdr:ext cx="534377" cy="259045"/>
    <xdr:sp macro="" textlink="">
      <xdr:nvSpPr>
        <xdr:cNvPr id="428" name="テキスト ボックス 427"/>
        <xdr:cNvSpPr txBox="1"/>
      </xdr:nvSpPr>
      <xdr:spPr>
        <a:xfrm>
          <a:off x="7594111" y="1356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35,667</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85940</xdr:rowOff>
    </xdr:from>
    <xdr:to>
      <xdr:col>10</xdr:col>
      <xdr:colOff>155575</xdr:colOff>
      <xdr:row>79</xdr:row>
      <xdr:rowOff>16090</xdr:rowOff>
    </xdr:to>
    <xdr:sp macro="" textlink="">
      <xdr:nvSpPr>
        <xdr:cNvPr id="429" name="円/楕円 428"/>
        <xdr:cNvSpPr/>
      </xdr:nvSpPr>
      <xdr:spPr>
        <a:xfrm>
          <a:off x="6921500" y="1345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79</xdr:row>
      <xdr:rowOff>7217</xdr:rowOff>
    </xdr:from>
    <xdr:ext cx="534377" cy="259045"/>
    <xdr:sp macro="" textlink="">
      <xdr:nvSpPr>
        <xdr:cNvPr id="430" name="テキスト ボックス 429"/>
        <xdr:cNvSpPr txBox="1"/>
      </xdr:nvSpPr>
      <xdr:spPr>
        <a:xfrm>
          <a:off x="6705111" y="13551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40,906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47,139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41" name="直線コネクタ 440"/>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42" name="テキスト ボックス 441"/>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43" name="直線コネクタ 442"/>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144434</xdr:rowOff>
    </xdr:from>
    <xdr:ext cx="595419" cy="259045"/>
    <xdr:sp macro="" textlink="">
      <xdr:nvSpPr>
        <xdr:cNvPr id="444" name="テキスト ボックス 443"/>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45" name="直線コネクタ 444"/>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94</xdr:row>
      <xdr:rowOff>160763</xdr:rowOff>
    </xdr:from>
    <xdr:ext cx="595419" cy="259045"/>
    <xdr:sp macro="" textlink="">
      <xdr:nvSpPr>
        <xdr:cNvPr id="446" name="テキスト ボックス 445"/>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47" name="直線コネクタ 446"/>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5641</xdr:rowOff>
    </xdr:from>
    <xdr:ext cx="595419" cy="259045"/>
    <xdr:sp macro="" textlink="">
      <xdr:nvSpPr>
        <xdr:cNvPr id="448" name="テキスト ボックス 447"/>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9" name="直線コネクタ 448"/>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21970</xdr:rowOff>
    </xdr:from>
    <xdr:ext cx="595419" cy="259045"/>
    <xdr:sp macro="" textlink="">
      <xdr:nvSpPr>
        <xdr:cNvPr id="450" name="テキスト ボックス 449"/>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51" name="直線コネクタ 450"/>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38298</xdr:rowOff>
    </xdr:from>
    <xdr:ext cx="685572" cy="259045"/>
    <xdr:sp macro="" textlink="">
      <xdr:nvSpPr>
        <xdr:cNvPr id="452" name="テキスト ボックス 451"/>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4" name="テキスト ボックス 45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125557</xdr:rowOff>
    </xdr:from>
    <xdr:to>
      <xdr:col>15</xdr:col>
      <xdr:colOff>180340</xdr:colOff>
      <xdr:row>99</xdr:row>
      <xdr:rowOff>44870</xdr:rowOff>
    </xdr:to>
    <xdr:cxnSp macro="">
      <xdr:nvCxnSpPr>
        <xdr:cNvPr id="456" name="直線コネクタ 455"/>
        <xdr:cNvCxnSpPr/>
      </xdr:nvCxnSpPr>
      <xdr:spPr>
        <a:xfrm flipV="1">
          <a:off x="10475595" y="15556057"/>
          <a:ext cx="1270" cy="1462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48697</xdr:rowOff>
    </xdr:from>
    <xdr:ext cx="534377" cy="259045"/>
    <xdr:sp macro="" textlink="">
      <xdr:nvSpPr>
        <xdr:cNvPr id="457" name="土木費最小値テキスト"/>
        <xdr:cNvSpPr txBox="1"/>
      </xdr:nvSpPr>
      <xdr:spPr>
        <a:xfrm>
          <a:off x="10528300" y="17022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33,076</a:t>
          </a:r>
          <a:endParaRPr kumimoji="1" lang="ja-JP" altLang="en-US" sz="1000" b="1">
            <a:latin typeface="ＭＳ Ｐゴシック"/>
          </a:endParaRPr>
        </a:p>
      </xdr:txBody>
    </xdr:sp>
    <xdr:clientData/>
  </xdr:oneCellAnchor>
  <xdr:twoCellAnchor>
    <xdr:from>
      <xdr:col>15</xdr:col>
      <xdr:colOff>92075</xdr:colOff>
      <xdr:row>99</xdr:row>
      <xdr:rowOff>44870</xdr:rowOff>
    </xdr:from>
    <xdr:to>
      <xdr:col>15</xdr:col>
      <xdr:colOff>269875</xdr:colOff>
      <xdr:row>99</xdr:row>
      <xdr:rowOff>44870</xdr:rowOff>
    </xdr:to>
    <xdr:cxnSp macro="">
      <xdr:nvCxnSpPr>
        <xdr:cNvPr id="458" name="直線コネクタ 457"/>
        <xdr:cNvCxnSpPr/>
      </xdr:nvCxnSpPr>
      <xdr:spPr>
        <a:xfrm>
          <a:off x="10388600" y="17018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72234</xdr:rowOff>
    </xdr:from>
    <xdr:ext cx="599010" cy="259045"/>
    <xdr:sp macro="" textlink="">
      <xdr:nvSpPr>
        <xdr:cNvPr id="459" name="土木費最大値テキスト"/>
        <xdr:cNvSpPr txBox="1"/>
      </xdr:nvSpPr>
      <xdr:spPr>
        <a:xfrm>
          <a:off x="10528300" y="15331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928,662</a:t>
          </a:r>
          <a:endParaRPr kumimoji="1" lang="ja-JP" altLang="en-US" sz="1000" b="1">
            <a:latin typeface="ＭＳ Ｐゴシック"/>
          </a:endParaRPr>
        </a:p>
      </xdr:txBody>
    </xdr:sp>
    <xdr:clientData/>
  </xdr:oneCellAnchor>
  <xdr:twoCellAnchor>
    <xdr:from>
      <xdr:col>15</xdr:col>
      <xdr:colOff>92075</xdr:colOff>
      <xdr:row>90</xdr:row>
      <xdr:rowOff>125557</xdr:rowOff>
    </xdr:from>
    <xdr:to>
      <xdr:col>15</xdr:col>
      <xdr:colOff>269875</xdr:colOff>
      <xdr:row>90</xdr:row>
      <xdr:rowOff>125557</xdr:rowOff>
    </xdr:to>
    <xdr:cxnSp macro="">
      <xdr:nvCxnSpPr>
        <xdr:cNvPr id="460" name="直線コネクタ 459"/>
        <xdr:cNvCxnSpPr/>
      </xdr:nvCxnSpPr>
      <xdr:spPr>
        <a:xfrm>
          <a:off x="10388600" y="15556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111852</xdr:rowOff>
    </xdr:from>
    <xdr:to>
      <xdr:col>15</xdr:col>
      <xdr:colOff>180975</xdr:colOff>
      <xdr:row>98</xdr:row>
      <xdr:rowOff>146501</xdr:rowOff>
    </xdr:to>
    <xdr:cxnSp macro="">
      <xdr:nvCxnSpPr>
        <xdr:cNvPr id="461" name="直線コネクタ 460"/>
        <xdr:cNvCxnSpPr/>
      </xdr:nvCxnSpPr>
      <xdr:spPr>
        <a:xfrm>
          <a:off x="9639300" y="16913952"/>
          <a:ext cx="838200" cy="34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170584</xdr:rowOff>
    </xdr:from>
    <xdr:ext cx="599010" cy="259045"/>
    <xdr:sp macro="" textlink="">
      <xdr:nvSpPr>
        <xdr:cNvPr id="462" name="土木費平均値テキスト"/>
        <xdr:cNvSpPr txBox="1"/>
      </xdr:nvSpPr>
      <xdr:spPr>
        <a:xfrm>
          <a:off x="10528300" y="16629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148,985</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147707</xdr:rowOff>
    </xdr:from>
    <xdr:to>
      <xdr:col>15</xdr:col>
      <xdr:colOff>231775</xdr:colOff>
      <xdr:row>98</xdr:row>
      <xdr:rowOff>77857</xdr:rowOff>
    </xdr:to>
    <xdr:sp macro="" textlink="">
      <xdr:nvSpPr>
        <xdr:cNvPr id="463" name="フローチャート : 判断 462"/>
        <xdr:cNvSpPr/>
      </xdr:nvSpPr>
      <xdr:spPr>
        <a:xfrm>
          <a:off x="10426700" y="16778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111852</xdr:rowOff>
    </xdr:from>
    <xdr:to>
      <xdr:col>14</xdr:col>
      <xdr:colOff>28575</xdr:colOff>
      <xdr:row>98</xdr:row>
      <xdr:rowOff>168698</xdr:rowOff>
    </xdr:to>
    <xdr:cxnSp macro="">
      <xdr:nvCxnSpPr>
        <xdr:cNvPr id="464" name="直線コネクタ 463"/>
        <xdr:cNvCxnSpPr/>
      </xdr:nvCxnSpPr>
      <xdr:spPr>
        <a:xfrm flipV="1">
          <a:off x="8750300" y="16913952"/>
          <a:ext cx="889000" cy="56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148022</xdr:rowOff>
    </xdr:from>
    <xdr:to>
      <xdr:col>14</xdr:col>
      <xdr:colOff>79375</xdr:colOff>
      <xdr:row>98</xdr:row>
      <xdr:rowOff>78172</xdr:rowOff>
    </xdr:to>
    <xdr:sp macro="" textlink="">
      <xdr:nvSpPr>
        <xdr:cNvPr id="465" name="フローチャート : 判断 464"/>
        <xdr:cNvSpPr/>
      </xdr:nvSpPr>
      <xdr:spPr>
        <a:xfrm>
          <a:off x="9588500" y="1677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94699</xdr:rowOff>
    </xdr:from>
    <xdr:ext cx="599010" cy="259045"/>
    <xdr:sp macro="" textlink="">
      <xdr:nvSpPr>
        <xdr:cNvPr id="466" name="テキスト ボックス 465"/>
        <xdr:cNvSpPr txBox="1"/>
      </xdr:nvSpPr>
      <xdr:spPr>
        <a:xfrm>
          <a:off x="9339794" y="16553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148,792</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168698</xdr:rowOff>
    </xdr:from>
    <xdr:to>
      <xdr:col>12</xdr:col>
      <xdr:colOff>511175</xdr:colOff>
      <xdr:row>99</xdr:row>
      <xdr:rowOff>2778</xdr:rowOff>
    </xdr:to>
    <xdr:cxnSp macro="">
      <xdr:nvCxnSpPr>
        <xdr:cNvPr id="467" name="直線コネクタ 466"/>
        <xdr:cNvCxnSpPr/>
      </xdr:nvCxnSpPr>
      <xdr:spPr>
        <a:xfrm flipV="1">
          <a:off x="7861300" y="16970798"/>
          <a:ext cx="889000" cy="5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2467</xdr:rowOff>
    </xdr:from>
    <xdr:to>
      <xdr:col>12</xdr:col>
      <xdr:colOff>561975</xdr:colOff>
      <xdr:row>98</xdr:row>
      <xdr:rowOff>104067</xdr:rowOff>
    </xdr:to>
    <xdr:sp macro="" textlink="">
      <xdr:nvSpPr>
        <xdr:cNvPr id="468" name="フローチャート : 判断 467"/>
        <xdr:cNvSpPr/>
      </xdr:nvSpPr>
      <xdr:spPr>
        <a:xfrm>
          <a:off x="8699500" y="1680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96</xdr:row>
      <xdr:rowOff>120594</xdr:rowOff>
    </xdr:from>
    <xdr:ext cx="599010" cy="259045"/>
    <xdr:sp macro="" textlink="">
      <xdr:nvSpPr>
        <xdr:cNvPr id="469" name="テキスト ボックス 468"/>
        <xdr:cNvSpPr txBox="1"/>
      </xdr:nvSpPr>
      <xdr:spPr>
        <a:xfrm>
          <a:off x="8450794" y="16579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132,934</a:t>
          </a:r>
          <a:endParaRPr kumimoji="1" lang="ja-JP" altLang="en-US" sz="1000" b="1">
            <a:solidFill>
              <a:srgbClr val="000080"/>
            </a:solidFill>
            <a:latin typeface="ＭＳ Ｐゴシック"/>
          </a:endParaRPr>
        </a:p>
      </xdr:txBody>
    </xdr:sp>
    <xdr:clientData/>
  </xdr:oneCellAnchor>
  <xdr:twoCellAnchor>
    <xdr:from>
      <xdr:col>10</xdr:col>
      <xdr:colOff>104775</xdr:colOff>
      <xdr:row>99</xdr:row>
      <xdr:rowOff>2229</xdr:rowOff>
    </xdr:from>
    <xdr:to>
      <xdr:col>11</xdr:col>
      <xdr:colOff>307975</xdr:colOff>
      <xdr:row>99</xdr:row>
      <xdr:rowOff>2778</xdr:rowOff>
    </xdr:to>
    <xdr:cxnSp macro="">
      <xdr:nvCxnSpPr>
        <xdr:cNvPr id="470" name="直線コネクタ 469"/>
        <xdr:cNvCxnSpPr/>
      </xdr:nvCxnSpPr>
      <xdr:spPr>
        <a:xfrm>
          <a:off x="6972300" y="16975779"/>
          <a:ext cx="889000" cy="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34604</xdr:rowOff>
    </xdr:from>
    <xdr:to>
      <xdr:col>11</xdr:col>
      <xdr:colOff>358775</xdr:colOff>
      <xdr:row>98</xdr:row>
      <xdr:rowOff>136204</xdr:rowOff>
    </xdr:to>
    <xdr:sp macro="" textlink="">
      <xdr:nvSpPr>
        <xdr:cNvPr id="471" name="フローチャート : 判断 470"/>
        <xdr:cNvSpPr/>
      </xdr:nvSpPr>
      <xdr:spPr>
        <a:xfrm>
          <a:off x="7810500" y="16836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96</xdr:row>
      <xdr:rowOff>152731</xdr:rowOff>
    </xdr:from>
    <xdr:ext cx="599010" cy="259045"/>
    <xdr:sp macro="" textlink="">
      <xdr:nvSpPr>
        <xdr:cNvPr id="472" name="テキスト ボックス 471"/>
        <xdr:cNvSpPr txBox="1"/>
      </xdr:nvSpPr>
      <xdr:spPr>
        <a:xfrm>
          <a:off x="7561794" y="16611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113,252</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39036</xdr:rowOff>
    </xdr:from>
    <xdr:to>
      <xdr:col>10</xdr:col>
      <xdr:colOff>155575</xdr:colOff>
      <xdr:row>98</xdr:row>
      <xdr:rowOff>140636</xdr:rowOff>
    </xdr:to>
    <xdr:sp macro="" textlink="">
      <xdr:nvSpPr>
        <xdr:cNvPr id="473" name="フローチャート : 判断 472"/>
        <xdr:cNvSpPr/>
      </xdr:nvSpPr>
      <xdr:spPr>
        <a:xfrm>
          <a:off x="6921500" y="16841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96</xdr:row>
      <xdr:rowOff>157163</xdr:rowOff>
    </xdr:from>
    <xdr:ext cx="599010" cy="259045"/>
    <xdr:sp macro="" textlink="">
      <xdr:nvSpPr>
        <xdr:cNvPr id="474" name="テキスト ボックス 473"/>
        <xdr:cNvSpPr txBox="1"/>
      </xdr:nvSpPr>
      <xdr:spPr>
        <a:xfrm>
          <a:off x="6672794" y="16616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110,538</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95701</xdr:rowOff>
    </xdr:from>
    <xdr:to>
      <xdr:col>15</xdr:col>
      <xdr:colOff>231775</xdr:colOff>
      <xdr:row>99</xdr:row>
      <xdr:rowOff>25851</xdr:rowOff>
    </xdr:to>
    <xdr:sp macro="" textlink="">
      <xdr:nvSpPr>
        <xdr:cNvPr id="480" name="円/楕円 479"/>
        <xdr:cNvSpPr/>
      </xdr:nvSpPr>
      <xdr:spPr>
        <a:xfrm>
          <a:off x="10426700" y="1689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10628</xdr:rowOff>
    </xdr:from>
    <xdr:ext cx="534377" cy="259045"/>
    <xdr:sp macro="" textlink="">
      <xdr:nvSpPr>
        <xdr:cNvPr id="481" name="土木費該当値テキスト"/>
        <xdr:cNvSpPr txBox="1"/>
      </xdr:nvSpPr>
      <xdr:spPr>
        <a:xfrm>
          <a:off x="10528300" y="16812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75,835</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61052</xdr:rowOff>
    </xdr:from>
    <xdr:to>
      <xdr:col>14</xdr:col>
      <xdr:colOff>79375</xdr:colOff>
      <xdr:row>98</xdr:row>
      <xdr:rowOff>162652</xdr:rowOff>
    </xdr:to>
    <xdr:sp macro="" textlink="">
      <xdr:nvSpPr>
        <xdr:cNvPr id="482" name="円/楕円 481"/>
        <xdr:cNvSpPr/>
      </xdr:nvSpPr>
      <xdr:spPr>
        <a:xfrm>
          <a:off x="9588500" y="16863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153779</xdr:rowOff>
    </xdr:from>
    <xdr:ext cx="534377" cy="259045"/>
    <xdr:sp macro="" textlink="">
      <xdr:nvSpPr>
        <xdr:cNvPr id="483" name="テキスト ボックス 482"/>
        <xdr:cNvSpPr txBox="1"/>
      </xdr:nvSpPr>
      <xdr:spPr>
        <a:xfrm>
          <a:off x="9372111" y="16955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97,055</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117898</xdr:rowOff>
    </xdr:from>
    <xdr:to>
      <xdr:col>12</xdr:col>
      <xdr:colOff>561975</xdr:colOff>
      <xdr:row>99</xdr:row>
      <xdr:rowOff>48048</xdr:rowOff>
    </xdr:to>
    <xdr:sp macro="" textlink="">
      <xdr:nvSpPr>
        <xdr:cNvPr id="484" name="円/楕円 483"/>
        <xdr:cNvSpPr/>
      </xdr:nvSpPr>
      <xdr:spPr>
        <a:xfrm>
          <a:off x="8699500" y="16919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39175</xdr:rowOff>
    </xdr:from>
    <xdr:ext cx="534377" cy="259045"/>
    <xdr:sp macro="" textlink="">
      <xdr:nvSpPr>
        <xdr:cNvPr id="485" name="テキスト ボックス 484"/>
        <xdr:cNvSpPr txBox="1"/>
      </xdr:nvSpPr>
      <xdr:spPr>
        <a:xfrm>
          <a:off x="8483111" y="17012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62,241</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123428</xdr:rowOff>
    </xdr:from>
    <xdr:to>
      <xdr:col>11</xdr:col>
      <xdr:colOff>358775</xdr:colOff>
      <xdr:row>99</xdr:row>
      <xdr:rowOff>53578</xdr:rowOff>
    </xdr:to>
    <xdr:sp macro="" textlink="">
      <xdr:nvSpPr>
        <xdr:cNvPr id="486" name="円/楕円 485"/>
        <xdr:cNvSpPr/>
      </xdr:nvSpPr>
      <xdr:spPr>
        <a:xfrm>
          <a:off x="7810500" y="16925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44705</xdr:rowOff>
    </xdr:from>
    <xdr:ext cx="534377" cy="259045"/>
    <xdr:sp macro="" textlink="">
      <xdr:nvSpPr>
        <xdr:cNvPr id="487" name="テキスト ボックス 486"/>
        <xdr:cNvSpPr txBox="1"/>
      </xdr:nvSpPr>
      <xdr:spPr>
        <a:xfrm>
          <a:off x="7594111" y="17018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58,854</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122879</xdr:rowOff>
    </xdr:from>
    <xdr:to>
      <xdr:col>10</xdr:col>
      <xdr:colOff>155575</xdr:colOff>
      <xdr:row>99</xdr:row>
      <xdr:rowOff>53029</xdr:rowOff>
    </xdr:to>
    <xdr:sp macro="" textlink="">
      <xdr:nvSpPr>
        <xdr:cNvPr id="488" name="円/楕円 487"/>
        <xdr:cNvSpPr/>
      </xdr:nvSpPr>
      <xdr:spPr>
        <a:xfrm>
          <a:off x="6921500" y="16924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44156</xdr:rowOff>
    </xdr:from>
    <xdr:ext cx="534377" cy="259045"/>
    <xdr:sp macro="" textlink="">
      <xdr:nvSpPr>
        <xdr:cNvPr id="489" name="テキスト ボックス 488"/>
        <xdr:cNvSpPr txBox="1"/>
      </xdr:nvSpPr>
      <xdr:spPr>
        <a:xfrm>
          <a:off x="6705111" y="17017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59,190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15,809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1" name="テキスト ボックス 500"/>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144434</xdr:rowOff>
    </xdr:from>
    <xdr:ext cx="595419" cy="259045"/>
    <xdr:sp macro="" textlink="">
      <xdr:nvSpPr>
        <xdr:cNvPr id="503" name="テキスト ボックス 502"/>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34</xdr:row>
      <xdr:rowOff>160763</xdr:rowOff>
    </xdr:from>
    <xdr:ext cx="595419" cy="259045"/>
    <xdr:sp macro="" textlink="">
      <xdr:nvSpPr>
        <xdr:cNvPr id="505" name="テキスト ボックス 504"/>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5641</xdr:rowOff>
    </xdr:from>
    <xdr:ext cx="595419" cy="259045"/>
    <xdr:sp macro="" textlink="">
      <xdr:nvSpPr>
        <xdr:cNvPr id="507" name="テキスト ボックス 506"/>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509" name="テキスト ボックス 508"/>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1" name="テキスト ボックス 510"/>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118450</xdr:rowOff>
    </xdr:from>
    <xdr:to>
      <xdr:col>23</xdr:col>
      <xdr:colOff>516889</xdr:colOff>
      <xdr:row>39</xdr:row>
      <xdr:rowOff>98878</xdr:rowOff>
    </xdr:to>
    <xdr:cxnSp macro="">
      <xdr:nvCxnSpPr>
        <xdr:cNvPr id="515" name="直線コネクタ 514"/>
        <xdr:cNvCxnSpPr/>
      </xdr:nvCxnSpPr>
      <xdr:spPr>
        <a:xfrm flipV="1">
          <a:off x="16317595" y="5261950"/>
          <a:ext cx="1269" cy="15234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102705</xdr:rowOff>
    </xdr:from>
    <xdr:ext cx="249299" cy="259045"/>
    <xdr:sp macro="" textlink="">
      <xdr:nvSpPr>
        <xdr:cNvPr id="516" name="消防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517" name="直線コネクタ 516"/>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65127</xdr:rowOff>
    </xdr:from>
    <xdr:ext cx="599010" cy="259045"/>
    <xdr:sp macro="" textlink="">
      <xdr:nvSpPr>
        <xdr:cNvPr id="518" name="消防費最大値テキスト"/>
        <xdr:cNvSpPr txBox="1"/>
      </xdr:nvSpPr>
      <xdr:spPr>
        <a:xfrm>
          <a:off x="16370300" y="5037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466,507</a:t>
          </a:r>
          <a:endParaRPr kumimoji="1" lang="ja-JP" altLang="en-US" sz="1000" b="1">
            <a:latin typeface="ＭＳ Ｐゴシック"/>
          </a:endParaRPr>
        </a:p>
      </xdr:txBody>
    </xdr:sp>
    <xdr:clientData/>
  </xdr:oneCellAnchor>
  <xdr:twoCellAnchor>
    <xdr:from>
      <xdr:col>23</xdr:col>
      <xdr:colOff>428625</xdr:colOff>
      <xdr:row>30</xdr:row>
      <xdr:rowOff>118450</xdr:rowOff>
    </xdr:from>
    <xdr:to>
      <xdr:col>23</xdr:col>
      <xdr:colOff>606425</xdr:colOff>
      <xdr:row>30</xdr:row>
      <xdr:rowOff>118450</xdr:rowOff>
    </xdr:to>
    <xdr:cxnSp macro="">
      <xdr:nvCxnSpPr>
        <xdr:cNvPr id="519" name="直線コネクタ 518"/>
        <xdr:cNvCxnSpPr/>
      </xdr:nvCxnSpPr>
      <xdr:spPr>
        <a:xfrm>
          <a:off x="16230600" y="5261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105361</xdr:rowOff>
    </xdr:from>
    <xdr:to>
      <xdr:col>23</xdr:col>
      <xdr:colOff>517525</xdr:colOff>
      <xdr:row>38</xdr:row>
      <xdr:rowOff>127905</xdr:rowOff>
    </xdr:to>
    <xdr:cxnSp macro="">
      <xdr:nvCxnSpPr>
        <xdr:cNvPr id="520" name="直線コネクタ 519"/>
        <xdr:cNvCxnSpPr/>
      </xdr:nvCxnSpPr>
      <xdr:spPr>
        <a:xfrm>
          <a:off x="15481300" y="6620461"/>
          <a:ext cx="838200" cy="22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24618</xdr:rowOff>
    </xdr:from>
    <xdr:ext cx="534377" cy="259045"/>
    <xdr:sp macro="" textlink="">
      <xdr:nvSpPr>
        <xdr:cNvPr id="521" name="消防費平均値テキスト"/>
        <xdr:cNvSpPr txBox="1"/>
      </xdr:nvSpPr>
      <xdr:spPr>
        <a:xfrm>
          <a:off x="16370300" y="63682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66,689</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1741</xdr:rowOff>
    </xdr:from>
    <xdr:to>
      <xdr:col>23</xdr:col>
      <xdr:colOff>568325</xdr:colOff>
      <xdr:row>38</xdr:row>
      <xdr:rowOff>103341</xdr:rowOff>
    </xdr:to>
    <xdr:sp macro="" textlink="">
      <xdr:nvSpPr>
        <xdr:cNvPr id="522" name="フローチャート : 判断 521"/>
        <xdr:cNvSpPr/>
      </xdr:nvSpPr>
      <xdr:spPr>
        <a:xfrm>
          <a:off x="16268700" y="651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105361</xdr:rowOff>
    </xdr:from>
    <xdr:to>
      <xdr:col>22</xdr:col>
      <xdr:colOff>365125</xdr:colOff>
      <xdr:row>38</xdr:row>
      <xdr:rowOff>122522</xdr:rowOff>
    </xdr:to>
    <xdr:cxnSp macro="">
      <xdr:nvCxnSpPr>
        <xdr:cNvPr id="523" name="直線コネクタ 522"/>
        <xdr:cNvCxnSpPr/>
      </xdr:nvCxnSpPr>
      <xdr:spPr>
        <a:xfrm flipV="1">
          <a:off x="14592300" y="6620461"/>
          <a:ext cx="889000" cy="1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12636</xdr:rowOff>
    </xdr:from>
    <xdr:to>
      <xdr:col>22</xdr:col>
      <xdr:colOff>415925</xdr:colOff>
      <xdr:row>38</xdr:row>
      <xdr:rowOff>114236</xdr:rowOff>
    </xdr:to>
    <xdr:sp macro="" textlink="">
      <xdr:nvSpPr>
        <xdr:cNvPr id="524" name="フローチャート : 判断 523"/>
        <xdr:cNvSpPr/>
      </xdr:nvSpPr>
      <xdr:spPr>
        <a:xfrm>
          <a:off x="15430500" y="6527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130763</xdr:rowOff>
    </xdr:from>
    <xdr:ext cx="534377" cy="259045"/>
    <xdr:sp macro="" textlink="">
      <xdr:nvSpPr>
        <xdr:cNvPr id="525" name="テキスト ボックス 524"/>
        <xdr:cNvSpPr txBox="1"/>
      </xdr:nvSpPr>
      <xdr:spPr>
        <a:xfrm>
          <a:off x="15214111" y="6302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63,353</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153831</xdr:rowOff>
    </xdr:from>
    <xdr:to>
      <xdr:col>21</xdr:col>
      <xdr:colOff>161925</xdr:colOff>
      <xdr:row>38</xdr:row>
      <xdr:rowOff>122522</xdr:rowOff>
    </xdr:to>
    <xdr:cxnSp macro="">
      <xdr:nvCxnSpPr>
        <xdr:cNvPr id="526" name="直線コネクタ 525"/>
        <xdr:cNvCxnSpPr/>
      </xdr:nvCxnSpPr>
      <xdr:spPr>
        <a:xfrm>
          <a:off x="13703300" y="6497481"/>
          <a:ext cx="889000" cy="140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14896</xdr:rowOff>
    </xdr:from>
    <xdr:to>
      <xdr:col>21</xdr:col>
      <xdr:colOff>212725</xdr:colOff>
      <xdr:row>38</xdr:row>
      <xdr:rowOff>116496</xdr:rowOff>
    </xdr:to>
    <xdr:sp macro="" textlink="">
      <xdr:nvSpPr>
        <xdr:cNvPr id="527" name="フローチャート : 判断 526"/>
        <xdr:cNvSpPr/>
      </xdr:nvSpPr>
      <xdr:spPr>
        <a:xfrm>
          <a:off x="14541500" y="6529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133023</xdr:rowOff>
    </xdr:from>
    <xdr:ext cx="534377" cy="259045"/>
    <xdr:sp macro="" textlink="">
      <xdr:nvSpPr>
        <xdr:cNvPr id="528" name="テキスト ボックス 527"/>
        <xdr:cNvSpPr txBox="1"/>
      </xdr:nvSpPr>
      <xdr:spPr>
        <a:xfrm>
          <a:off x="14325111" y="6305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62,661</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153831</xdr:rowOff>
    </xdr:from>
    <xdr:to>
      <xdr:col>19</xdr:col>
      <xdr:colOff>644525</xdr:colOff>
      <xdr:row>38</xdr:row>
      <xdr:rowOff>130958</xdr:rowOff>
    </xdr:to>
    <xdr:cxnSp macro="">
      <xdr:nvCxnSpPr>
        <xdr:cNvPr id="529" name="直線コネクタ 528"/>
        <xdr:cNvCxnSpPr/>
      </xdr:nvCxnSpPr>
      <xdr:spPr>
        <a:xfrm flipV="1">
          <a:off x="12814300" y="6497481"/>
          <a:ext cx="889000" cy="148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38653</xdr:rowOff>
    </xdr:from>
    <xdr:to>
      <xdr:col>20</xdr:col>
      <xdr:colOff>9525</xdr:colOff>
      <xdr:row>38</xdr:row>
      <xdr:rowOff>140253</xdr:rowOff>
    </xdr:to>
    <xdr:sp macro="" textlink="">
      <xdr:nvSpPr>
        <xdr:cNvPr id="530" name="フローチャート : 判断 529"/>
        <xdr:cNvSpPr/>
      </xdr:nvSpPr>
      <xdr:spPr>
        <a:xfrm>
          <a:off x="13652500" y="6553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131380</xdr:rowOff>
    </xdr:from>
    <xdr:ext cx="534377" cy="259045"/>
    <xdr:sp macro="" textlink="">
      <xdr:nvSpPr>
        <xdr:cNvPr id="531" name="テキスト ボックス 530"/>
        <xdr:cNvSpPr txBox="1"/>
      </xdr:nvSpPr>
      <xdr:spPr>
        <a:xfrm>
          <a:off x="13436111" y="6646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55,386</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64541</xdr:rowOff>
    </xdr:from>
    <xdr:to>
      <xdr:col>18</xdr:col>
      <xdr:colOff>492125</xdr:colOff>
      <xdr:row>38</xdr:row>
      <xdr:rowOff>166141</xdr:rowOff>
    </xdr:to>
    <xdr:sp macro="" textlink="">
      <xdr:nvSpPr>
        <xdr:cNvPr id="532" name="フローチャート : 判断 531"/>
        <xdr:cNvSpPr/>
      </xdr:nvSpPr>
      <xdr:spPr>
        <a:xfrm>
          <a:off x="12763500" y="6579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11218</xdr:rowOff>
    </xdr:from>
    <xdr:ext cx="534377" cy="259045"/>
    <xdr:sp macro="" textlink="">
      <xdr:nvSpPr>
        <xdr:cNvPr id="533" name="テキスト ボックス 532"/>
        <xdr:cNvSpPr txBox="1"/>
      </xdr:nvSpPr>
      <xdr:spPr>
        <a:xfrm>
          <a:off x="12547111" y="6354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47,459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77105</xdr:rowOff>
    </xdr:from>
    <xdr:to>
      <xdr:col>23</xdr:col>
      <xdr:colOff>568325</xdr:colOff>
      <xdr:row>39</xdr:row>
      <xdr:rowOff>7255</xdr:rowOff>
    </xdr:to>
    <xdr:sp macro="" textlink="">
      <xdr:nvSpPr>
        <xdr:cNvPr id="539" name="円/楕円 538"/>
        <xdr:cNvSpPr/>
      </xdr:nvSpPr>
      <xdr:spPr>
        <a:xfrm>
          <a:off x="16268700" y="6592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55532</xdr:rowOff>
    </xdr:from>
    <xdr:ext cx="534377" cy="259045"/>
    <xdr:sp macro="" textlink="">
      <xdr:nvSpPr>
        <xdr:cNvPr id="540" name="消防費該当値テキスト"/>
        <xdr:cNvSpPr txBox="1"/>
      </xdr:nvSpPr>
      <xdr:spPr>
        <a:xfrm>
          <a:off x="16370300" y="6570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43,612</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54561</xdr:rowOff>
    </xdr:from>
    <xdr:to>
      <xdr:col>22</xdr:col>
      <xdr:colOff>415925</xdr:colOff>
      <xdr:row>38</xdr:row>
      <xdr:rowOff>156161</xdr:rowOff>
    </xdr:to>
    <xdr:sp macro="" textlink="">
      <xdr:nvSpPr>
        <xdr:cNvPr id="541" name="円/楕円 540"/>
        <xdr:cNvSpPr/>
      </xdr:nvSpPr>
      <xdr:spPr>
        <a:xfrm>
          <a:off x="15430500" y="6569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147288</xdr:rowOff>
    </xdr:from>
    <xdr:ext cx="534377" cy="259045"/>
    <xdr:sp macro="" textlink="">
      <xdr:nvSpPr>
        <xdr:cNvPr id="542" name="テキスト ボックス 541"/>
        <xdr:cNvSpPr txBox="1"/>
      </xdr:nvSpPr>
      <xdr:spPr>
        <a:xfrm>
          <a:off x="15214111" y="6662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50,515</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71722</xdr:rowOff>
    </xdr:from>
    <xdr:to>
      <xdr:col>21</xdr:col>
      <xdr:colOff>212725</xdr:colOff>
      <xdr:row>39</xdr:row>
      <xdr:rowOff>1872</xdr:rowOff>
    </xdr:to>
    <xdr:sp macro="" textlink="">
      <xdr:nvSpPr>
        <xdr:cNvPr id="543" name="円/楕円 542"/>
        <xdr:cNvSpPr/>
      </xdr:nvSpPr>
      <xdr:spPr>
        <a:xfrm>
          <a:off x="14541500" y="6586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164449</xdr:rowOff>
    </xdr:from>
    <xdr:ext cx="534377" cy="259045"/>
    <xdr:sp macro="" textlink="">
      <xdr:nvSpPr>
        <xdr:cNvPr id="544" name="テキスト ボックス 543"/>
        <xdr:cNvSpPr txBox="1"/>
      </xdr:nvSpPr>
      <xdr:spPr>
        <a:xfrm>
          <a:off x="14325111" y="6679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45,260</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103031</xdr:rowOff>
    </xdr:from>
    <xdr:to>
      <xdr:col>20</xdr:col>
      <xdr:colOff>9525</xdr:colOff>
      <xdr:row>38</xdr:row>
      <xdr:rowOff>33181</xdr:rowOff>
    </xdr:to>
    <xdr:sp macro="" textlink="">
      <xdr:nvSpPr>
        <xdr:cNvPr id="545" name="円/楕円 544"/>
        <xdr:cNvSpPr/>
      </xdr:nvSpPr>
      <xdr:spPr>
        <a:xfrm>
          <a:off x="13652500" y="644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49708</xdr:rowOff>
    </xdr:from>
    <xdr:ext cx="534377" cy="259045"/>
    <xdr:sp macro="" textlink="">
      <xdr:nvSpPr>
        <xdr:cNvPr id="546" name="テキスト ボックス 545"/>
        <xdr:cNvSpPr txBox="1"/>
      </xdr:nvSpPr>
      <xdr:spPr>
        <a:xfrm>
          <a:off x="13436111" y="6221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88,173</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80158</xdr:rowOff>
    </xdr:from>
    <xdr:to>
      <xdr:col>18</xdr:col>
      <xdr:colOff>492125</xdr:colOff>
      <xdr:row>39</xdr:row>
      <xdr:rowOff>10308</xdr:rowOff>
    </xdr:to>
    <xdr:sp macro="" textlink="">
      <xdr:nvSpPr>
        <xdr:cNvPr id="547" name="円/楕円 546"/>
        <xdr:cNvSpPr/>
      </xdr:nvSpPr>
      <xdr:spPr>
        <a:xfrm>
          <a:off x="12763500" y="6595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39</xdr:row>
      <xdr:rowOff>1435</xdr:rowOff>
    </xdr:from>
    <xdr:ext cx="534377" cy="259045"/>
    <xdr:sp macro="" textlink="">
      <xdr:nvSpPr>
        <xdr:cNvPr id="548" name="テキスト ボックス 547"/>
        <xdr:cNvSpPr txBox="1"/>
      </xdr:nvSpPr>
      <xdr:spPr>
        <a:xfrm>
          <a:off x="12547111" y="6687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42,677</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46,660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25400</xdr:rowOff>
    </xdr:from>
    <xdr:to>
      <xdr:col>24</xdr:col>
      <xdr:colOff>644525</xdr:colOff>
      <xdr:row>58</xdr:row>
      <xdr:rowOff>25400</xdr:rowOff>
    </xdr:to>
    <xdr:cxnSp macro="">
      <xdr:nvCxnSpPr>
        <xdr:cNvPr id="559" name="直線コネクタ 558"/>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54627</xdr:rowOff>
    </xdr:from>
    <xdr:ext cx="248786" cy="259045"/>
    <xdr:sp macro="" textlink="">
      <xdr:nvSpPr>
        <xdr:cNvPr id="560" name="テキスト ボックス 559"/>
        <xdr:cNvSpPr txBox="1"/>
      </xdr:nvSpPr>
      <xdr:spPr>
        <a:xfrm>
          <a:off x="12197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1" name="直線コネクタ 56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53</xdr:row>
      <xdr:rowOff>168927</xdr:rowOff>
    </xdr:from>
    <xdr:ext cx="685572" cy="259045"/>
    <xdr:sp macro="" textlink="">
      <xdr:nvSpPr>
        <xdr:cNvPr id="562" name="テキスト ボックス 561"/>
        <xdr:cNvSpPr txBox="1"/>
      </xdr:nvSpPr>
      <xdr:spPr>
        <a:xfrm>
          <a:off x="11760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51</xdr:row>
      <xdr:rowOff>82550</xdr:rowOff>
    </xdr:from>
    <xdr:to>
      <xdr:col>24</xdr:col>
      <xdr:colOff>644525</xdr:colOff>
      <xdr:row>51</xdr:row>
      <xdr:rowOff>82550</xdr:rowOff>
    </xdr:to>
    <xdr:cxnSp macro="">
      <xdr:nvCxnSpPr>
        <xdr:cNvPr id="563" name="直線コネクタ 562"/>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50</xdr:row>
      <xdr:rowOff>111777</xdr:rowOff>
    </xdr:from>
    <xdr:ext cx="685572" cy="259045"/>
    <xdr:sp macro="" textlink="">
      <xdr:nvSpPr>
        <xdr:cNvPr id="564" name="テキスト ボックス 563"/>
        <xdr:cNvSpPr txBox="1"/>
      </xdr:nvSpPr>
      <xdr:spPr>
        <a:xfrm>
          <a:off x="11760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5" name="直線コネクタ 56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47</xdr:row>
      <xdr:rowOff>54627</xdr:rowOff>
    </xdr:from>
    <xdr:ext cx="685572" cy="259045"/>
    <xdr:sp macro="" textlink="">
      <xdr:nvSpPr>
        <xdr:cNvPr id="566" name="テキスト ボックス 565"/>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10882</xdr:rowOff>
    </xdr:from>
    <xdr:to>
      <xdr:col>23</xdr:col>
      <xdr:colOff>516889</xdr:colOff>
      <xdr:row>58</xdr:row>
      <xdr:rowOff>4500</xdr:rowOff>
    </xdr:to>
    <xdr:cxnSp macro="">
      <xdr:nvCxnSpPr>
        <xdr:cNvPr id="568" name="直線コネクタ 567"/>
        <xdr:cNvCxnSpPr/>
      </xdr:nvCxnSpPr>
      <xdr:spPr>
        <a:xfrm flipV="1">
          <a:off x="16317595" y="8754832"/>
          <a:ext cx="1269" cy="1193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8327</xdr:rowOff>
    </xdr:from>
    <xdr:ext cx="534377" cy="259045"/>
    <xdr:sp macro="" textlink="">
      <xdr:nvSpPr>
        <xdr:cNvPr id="569" name="教育費最小値テキスト"/>
        <xdr:cNvSpPr txBox="1"/>
      </xdr:nvSpPr>
      <xdr:spPr>
        <a:xfrm>
          <a:off x="16370300" y="9952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36,571</a:t>
          </a:r>
          <a:endParaRPr kumimoji="1" lang="ja-JP" altLang="en-US" sz="1000" b="1">
            <a:latin typeface="ＭＳ Ｐゴシック"/>
          </a:endParaRPr>
        </a:p>
      </xdr:txBody>
    </xdr:sp>
    <xdr:clientData/>
  </xdr:oneCellAnchor>
  <xdr:twoCellAnchor>
    <xdr:from>
      <xdr:col>23</xdr:col>
      <xdr:colOff>428625</xdr:colOff>
      <xdr:row>58</xdr:row>
      <xdr:rowOff>4500</xdr:rowOff>
    </xdr:from>
    <xdr:to>
      <xdr:col>23</xdr:col>
      <xdr:colOff>606425</xdr:colOff>
      <xdr:row>58</xdr:row>
      <xdr:rowOff>4500</xdr:rowOff>
    </xdr:to>
    <xdr:cxnSp macro="">
      <xdr:nvCxnSpPr>
        <xdr:cNvPr id="570" name="直線コネクタ 569"/>
        <xdr:cNvCxnSpPr/>
      </xdr:nvCxnSpPr>
      <xdr:spPr>
        <a:xfrm>
          <a:off x="16230600" y="99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129009</xdr:rowOff>
    </xdr:from>
    <xdr:ext cx="690189" cy="259045"/>
    <xdr:sp macro="" textlink="">
      <xdr:nvSpPr>
        <xdr:cNvPr id="571" name="教育費最大値テキスト"/>
        <xdr:cNvSpPr txBox="1"/>
      </xdr:nvSpPr>
      <xdr:spPr>
        <a:xfrm>
          <a:off x="16370300" y="853005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2,125,403</a:t>
          </a:r>
          <a:endParaRPr kumimoji="1" lang="ja-JP" altLang="en-US" sz="1000" b="1">
            <a:latin typeface="ＭＳ Ｐゴシック"/>
          </a:endParaRPr>
        </a:p>
      </xdr:txBody>
    </xdr:sp>
    <xdr:clientData/>
  </xdr:oneCellAnchor>
  <xdr:twoCellAnchor>
    <xdr:from>
      <xdr:col>23</xdr:col>
      <xdr:colOff>428625</xdr:colOff>
      <xdr:row>51</xdr:row>
      <xdr:rowOff>10882</xdr:rowOff>
    </xdr:from>
    <xdr:to>
      <xdr:col>23</xdr:col>
      <xdr:colOff>606425</xdr:colOff>
      <xdr:row>51</xdr:row>
      <xdr:rowOff>10882</xdr:rowOff>
    </xdr:to>
    <xdr:cxnSp macro="">
      <xdr:nvCxnSpPr>
        <xdr:cNvPr id="572" name="直線コネクタ 571"/>
        <xdr:cNvCxnSpPr/>
      </xdr:nvCxnSpPr>
      <xdr:spPr>
        <a:xfrm>
          <a:off x="16230600" y="8754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171065</xdr:rowOff>
    </xdr:from>
    <xdr:to>
      <xdr:col>23</xdr:col>
      <xdr:colOff>517525</xdr:colOff>
      <xdr:row>58</xdr:row>
      <xdr:rowOff>7238</xdr:rowOff>
    </xdr:to>
    <xdr:cxnSp macro="">
      <xdr:nvCxnSpPr>
        <xdr:cNvPr id="573" name="直線コネクタ 572"/>
        <xdr:cNvCxnSpPr/>
      </xdr:nvCxnSpPr>
      <xdr:spPr>
        <a:xfrm flipV="1">
          <a:off x="15481300" y="9943715"/>
          <a:ext cx="838200" cy="7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89543</xdr:rowOff>
    </xdr:from>
    <xdr:ext cx="599010" cy="259045"/>
    <xdr:sp macro="" textlink="">
      <xdr:nvSpPr>
        <xdr:cNvPr id="574" name="教育費平均値テキスト"/>
        <xdr:cNvSpPr txBox="1"/>
      </xdr:nvSpPr>
      <xdr:spPr>
        <a:xfrm>
          <a:off x="16370300" y="969074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138,904</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66666</xdr:rowOff>
    </xdr:from>
    <xdr:to>
      <xdr:col>23</xdr:col>
      <xdr:colOff>568325</xdr:colOff>
      <xdr:row>57</xdr:row>
      <xdr:rowOff>168266</xdr:rowOff>
    </xdr:to>
    <xdr:sp macro="" textlink="">
      <xdr:nvSpPr>
        <xdr:cNvPr id="575" name="フローチャート : 判断 574"/>
        <xdr:cNvSpPr/>
      </xdr:nvSpPr>
      <xdr:spPr>
        <a:xfrm>
          <a:off x="16268700" y="9839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7238</xdr:rowOff>
    </xdr:from>
    <xdr:to>
      <xdr:col>22</xdr:col>
      <xdr:colOff>365125</xdr:colOff>
      <xdr:row>58</xdr:row>
      <xdr:rowOff>9468</xdr:rowOff>
    </xdr:to>
    <xdr:cxnSp macro="">
      <xdr:nvCxnSpPr>
        <xdr:cNvPr id="576" name="直線コネクタ 575"/>
        <xdr:cNvCxnSpPr/>
      </xdr:nvCxnSpPr>
      <xdr:spPr>
        <a:xfrm flipV="1">
          <a:off x="14592300" y="9951338"/>
          <a:ext cx="889000" cy="2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67687</xdr:rowOff>
    </xdr:from>
    <xdr:to>
      <xdr:col>22</xdr:col>
      <xdr:colOff>415925</xdr:colOff>
      <xdr:row>57</xdr:row>
      <xdr:rowOff>169287</xdr:rowOff>
    </xdr:to>
    <xdr:sp macro="" textlink="">
      <xdr:nvSpPr>
        <xdr:cNvPr id="577" name="フローチャート : 判断 576"/>
        <xdr:cNvSpPr/>
      </xdr:nvSpPr>
      <xdr:spPr>
        <a:xfrm>
          <a:off x="15430500" y="984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56</xdr:row>
      <xdr:rowOff>14364</xdr:rowOff>
    </xdr:from>
    <xdr:ext cx="599010" cy="259045"/>
    <xdr:sp macro="" textlink="">
      <xdr:nvSpPr>
        <xdr:cNvPr id="578" name="テキスト ボックス 577"/>
        <xdr:cNvSpPr txBox="1"/>
      </xdr:nvSpPr>
      <xdr:spPr>
        <a:xfrm>
          <a:off x="15181794" y="9615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137,117</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9468</xdr:rowOff>
    </xdr:from>
    <xdr:to>
      <xdr:col>21</xdr:col>
      <xdr:colOff>161925</xdr:colOff>
      <xdr:row>58</xdr:row>
      <xdr:rowOff>25400</xdr:rowOff>
    </xdr:to>
    <xdr:cxnSp macro="">
      <xdr:nvCxnSpPr>
        <xdr:cNvPr id="579" name="直線コネクタ 578"/>
        <xdr:cNvCxnSpPr/>
      </xdr:nvCxnSpPr>
      <xdr:spPr>
        <a:xfrm flipV="1">
          <a:off x="13703300" y="9953568"/>
          <a:ext cx="889000" cy="15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83552</xdr:rowOff>
    </xdr:from>
    <xdr:to>
      <xdr:col>21</xdr:col>
      <xdr:colOff>212725</xdr:colOff>
      <xdr:row>58</xdr:row>
      <xdr:rowOff>13702</xdr:rowOff>
    </xdr:to>
    <xdr:sp macro="" textlink="">
      <xdr:nvSpPr>
        <xdr:cNvPr id="580" name="フローチャート : 判断 579"/>
        <xdr:cNvSpPr/>
      </xdr:nvSpPr>
      <xdr:spPr>
        <a:xfrm>
          <a:off x="14541500" y="985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56</xdr:row>
      <xdr:rowOff>30229</xdr:rowOff>
    </xdr:from>
    <xdr:ext cx="599010" cy="259045"/>
    <xdr:sp macro="" textlink="">
      <xdr:nvSpPr>
        <xdr:cNvPr id="581" name="テキスト ボックス 580"/>
        <xdr:cNvSpPr txBox="1"/>
      </xdr:nvSpPr>
      <xdr:spPr>
        <a:xfrm>
          <a:off x="14292794" y="9631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109,357</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25400</xdr:rowOff>
    </xdr:from>
    <xdr:to>
      <xdr:col>19</xdr:col>
      <xdr:colOff>644525</xdr:colOff>
      <xdr:row>58</xdr:row>
      <xdr:rowOff>25400</xdr:rowOff>
    </xdr:to>
    <xdr:cxnSp macro="">
      <xdr:nvCxnSpPr>
        <xdr:cNvPr id="582" name="直線コネクタ 581"/>
        <xdr:cNvCxnSpPr/>
      </xdr:nvCxnSpPr>
      <xdr:spPr>
        <a:xfrm>
          <a:off x="12814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85221</xdr:rowOff>
    </xdr:from>
    <xdr:to>
      <xdr:col>20</xdr:col>
      <xdr:colOff>9525</xdr:colOff>
      <xdr:row>58</xdr:row>
      <xdr:rowOff>15371</xdr:rowOff>
    </xdr:to>
    <xdr:sp macro="" textlink="">
      <xdr:nvSpPr>
        <xdr:cNvPr id="583" name="フローチャート : 判断 582"/>
        <xdr:cNvSpPr/>
      </xdr:nvSpPr>
      <xdr:spPr>
        <a:xfrm>
          <a:off x="13652500" y="9857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56</xdr:row>
      <xdr:rowOff>31898</xdr:rowOff>
    </xdr:from>
    <xdr:ext cx="599010" cy="259045"/>
    <xdr:sp macro="" textlink="">
      <xdr:nvSpPr>
        <xdr:cNvPr id="584" name="テキスト ボックス 583"/>
        <xdr:cNvSpPr txBox="1"/>
      </xdr:nvSpPr>
      <xdr:spPr>
        <a:xfrm>
          <a:off x="13403794" y="96330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106,437</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80732</xdr:rowOff>
    </xdr:from>
    <xdr:to>
      <xdr:col>18</xdr:col>
      <xdr:colOff>492125</xdr:colOff>
      <xdr:row>58</xdr:row>
      <xdr:rowOff>10882</xdr:rowOff>
    </xdr:to>
    <xdr:sp macro="" textlink="">
      <xdr:nvSpPr>
        <xdr:cNvPr id="585" name="フローチャート : 判断 584"/>
        <xdr:cNvSpPr/>
      </xdr:nvSpPr>
      <xdr:spPr>
        <a:xfrm>
          <a:off x="12763500" y="985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56</xdr:row>
      <xdr:rowOff>27409</xdr:rowOff>
    </xdr:from>
    <xdr:ext cx="599010" cy="259045"/>
    <xdr:sp macro="" textlink="">
      <xdr:nvSpPr>
        <xdr:cNvPr id="586" name="テキスト ボックス 585"/>
        <xdr:cNvSpPr txBox="1"/>
      </xdr:nvSpPr>
      <xdr:spPr>
        <a:xfrm>
          <a:off x="12514794" y="9628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114,292</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7" name="テキスト ボックス 58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8" name="テキスト ボックス 58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9" name="テキスト ボックス 58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0" name="テキスト ボックス 58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1" name="テキスト ボックス 59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120265</xdr:rowOff>
    </xdr:from>
    <xdr:to>
      <xdr:col>23</xdr:col>
      <xdr:colOff>568325</xdr:colOff>
      <xdr:row>58</xdr:row>
      <xdr:rowOff>50415</xdr:rowOff>
    </xdr:to>
    <xdr:sp macro="" textlink="">
      <xdr:nvSpPr>
        <xdr:cNvPr id="592" name="円/楕円 591"/>
        <xdr:cNvSpPr/>
      </xdr:nvSpPr>
      <xdr:spPr>
        <a:xfrm>
          <a:off x="16268700" y="989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45094</xdr:rowOff>
    </xdr:from>
    <xdr:ext cx="534377" cy="259045"/>
    <xdr:sp macro="" textlink="">
      <xdr:nvSpPr>
        <xdr:cNvPr id="593" name="教育費該当値テキスト"/>
        <xdr:cNvSpPr txBox="1"/>
      </xdr:nvSpPr>
      <xdr:spPr>
        <a:xfrm>
          <a:off x="16370300" y="9817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45,119</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127888</xdr:rowOff>
    </xdr:from>
    <xdr:to>
      <xdr:col>22</xdr:col>
      <xdr:colOff>415925</xdr:colOff>
      <xdr:row>58</xdr:row>
      <xdr:rowOff>58038</xdr:rowOff>
    </xdr:to>
    <xdr:sp macro="" textlink="">
      <xdr:nvSpPr>
        <xdr:cNvPr id="594" name="円/楕円 593"/>
        <xdr:cNvSpPr/>
      </xdr:nvSpPr>
      <xdr:spPr>
        <a:xfrm>
          <a:off x="15430500" y="9900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49165</xdr:rowOff>
    </xdr:from>
    <xdr:ext cx="534377" cy="259045"/>
    <xdr:sp macro="" textlink="">
      <xdr:nvSpPr>
        <xdr:cNvPr id="595" name="テキスト ボックス 594"/>
        <xdr:cNvSpPr txBox="1"/>
      </xdr:nvSpPr>
      <xdr:spPr>
        <a:xfrm>
          <a:off x="15214111" y="999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31,780</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130118</xdr:rowOff>
    </xdr:from>
    <xdr:to>
      <xdr:col>21</xdr:col>
      <xdr:colOff>212725</xdr:colOff>
      <xdr:row>58</xdr:row>
      <xdr:rowOff>60268</xdr:rowOff>
    </xdr:to>
    <xdr:sp macro="" textlink="">
      <xdr:nvSpPr>
        <xdr:cNvPr id="596" name="円/楕円 595"/>
        <xdr:cNvSpPr/>
      </xdr:nvSpPr>
      <xdr:spPr>
        <a:xfrm>
          <a:off x="14541500" y="9902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51395</xdr:rowOff>
    </xdr:from>
    <xdr:ext cx="534377" cy="259045"/>
    <xdr:sp macro="" textlink="">
      <xdr:nvSpPr>
        <xdr:cNvPr id="597" name="テキスト ボックス 596"/>
        <xdr:cNvSpPr txBox="1"/>
      </xdr:nvSpPr>
      <xdr:spPr>
        <a:xfrm>
          <a:off x="14325111" y="9995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27,878</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146050</xdr:rowOff>
    </xdr:from>
    <xdr:to>
      <xdr:col>20</xdr:col>
      <xdr:colOff>9525</xdr:colOff>
      <xdr:row>58</xdr:row>
      <xdr:rowOff>76200</xdr:rowOff>
    </xdr:to>
    <xdr:sp macro="" textlink="">
      <xdr:nvSpPr>
        <xdr:cNvPr id="598" name="円/楕円 597"/>
        <xdr:cNvSpPr/>
      </xdr:nvSpPr>
      <xdr:spPr>
        <a:xfrm>
          <a:off x="13652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58</xdr:row>
      <xdr:rowOff>67327</xdr:rowOff>
    </xdr:from>
    <xdr:ext cx="249299" cy="259045"/>
    <xdr:sp macro="" textlink="">
      <xdr:nvSpPr>
        <xdr:cNvPr id="599" name="テキスト ボックス 598"/>
        <xdr:cNvSpPr txBox="1"/>
      </xdr:nvSpPr>
      <xdr:spPr>
        <a:xfrm>
          <a:off x="13578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146050</xdr:rowOff>
    </xdr:from>
    <xdr:to>
      <xdr:col>18</xdr:col>
      <xdr:colOff>492125</xdr:colOff>
      <xdr:row>58</xdr:row>
      <xdr:rowOff>76200</xdr:rowOff>
    </xdr:to>
    <xdr:sp macro="" textlink="">
      <xdr:nvSpPr>
        <xdr:cNvPr id="600" name="円/楕円 599"/>
        <xdr:cNvSpPr/>
      </xdr:nvSpPr>
      <xdr:spPr>
        <a:xfrm>
          <a:off x="12763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58</xdr:row>
      <xdr:rowOff>67327</xdr:rowOff>
    </xdr:from>
    <xdr:ext cx="249299" cy="259045"/>
    <xdr:sp macro="" textlink="">
      <xdr:nvSpPr>
        <xdr:cNvPr id="601" name="テキスト ボックス 600"/>
        <xdr:cNvSpPr txBox="1"/>
      </xdr:nvSpPr>
      <xdr:spPr>
        <a:xfrm>
          <a:off x="12689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2" name="正方形/長方形 60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3" name="正方形/長方形 60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4" name="正方形/長方形 60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5" name="正方形/長方形 60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6" name="正方形/長方形 60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7" name="正方形/長方形 60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8" name="正方形/長方形 60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9" name="正方形/長方形 60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0" name="テキスト ボックス 60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1" name="直線コネクタ 61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2" name="直線コネクタ 61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3" name="テキスト ボックス 61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4" name="直線コネクタ 61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615" name="テキスト ボックス 614"/>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6" name="直線コネクタ 61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17" name="テキスト ボックス 61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8" name="直線コネクタ 61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19" name="テキスト ボックス 618"/>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0" name="直線コネクタ 61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69</xdr:row>
      <xdr:rowOff>92727</xdr:rowOff>
    </xdr:from>
    <xdr:ext cx="685572" cy="259045"/>
    <xdr:sp macro="" textlink="">
      <xdr:nvSpPr>
        <xdr:cNvPr id="621" name="テキスト ボックス 620"/>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2" name="直線コネクタ 62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623" name="テキスト ボックス 622"/>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10160</xdr:rowOff>
    </xdr:from>
    <xdr:to>
      <xdr:col>23</xdr:col>
      <xdr:colOff>516889</xdr:colOff>
      <xdr:row>79</xdr:row>
      <xdr:rowOff>44450</xdr:rowOff>
    </xdr:to>
    <xdr:cxnSp macro="">
      <xdr:nvCxnSpPr>
        <xdr:cNvPr id="625" name="直線コネクタ 624"/>
        <xdr:cNvCxnSpPr/>
      </xdr:nvCxnSpPr>
      <xdr:spPr>
        <a:xfrm flipV="1">
          <a:off x="16317595" y="12011660"/>
          <a:ext cx="1269" cy="1577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77641</xdr:rowOff>
    </xdr:from>
    <xdr:ext cx="249299" cy="259045"/>
    <xdr:sp macro="" textlink="">
      <xdr:nvSpPr>
        <xdr:cNvPr id="626" name="災害復旧費最小値テキスト"/>
        <xdr:cNvSpPr txBox="1"/>
      </xdr:nvSpPr>
      <xdr:spPr>
        <a:xfrm>
          <a:off x="16370300" y="1362219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7" name="直線コネクタ 626"/>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128287</xdr:rowOff>
    </xdr:from>
    <xdr:ext cx="690189" cy="259045"/>
    <xdr:sp macro="" textlink="">
      <xdr:nvSpPr>
        <xdr:cNvPr id="628" name="災害復旧費最大値テキスト"/>
        <xdr:cNvSpPr txBox="1"/>
      </xdr:nvSpPr>
      <xdr:spPr>
        <a:xfrm>
          <a:off x="16370300" y="117868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1,242,000</a:t>
          </a:r>
          <a:endParaRPr kumimoji="1" lang="ja-JP" altLang="en-US" sz="1000" b="1">
            <a:latin typeface="ＭＳ Ｐゴシック"/>
          </a:endParaRPr>
        </a:p>
      </xdr:txBody>
    </xdr:sp>
    <xdr:clientData/>
  </xdr:oneCellAnchor>
  <xdr:twoCellAnchor>
    <xdr:from>
      <xdr:col>23</xdr:col>
      <xdr:colOff>428625</xdr:colOff>
      <xdr:row>70</xdr:row>
      <xdr:rowOff>10160</xdr:rowOff>
    </xdr:from>
    <xdr:to>
      <xdr:col>23</xdr:col>
      <xdr:colOff>606425</xdr:colOff>
      <xdr:row>70</xdr:row>
      <xdr:rowOff>10160</xdr:rowOff>
    </xdr:to>
    <xdr:cxnSp macro="">
      <xdr:nvCxnSpPr>
        <xdr:cNvPr id="629" name="直線コネクタ 628"/>
        <xdr:cNvCxnSpPr/>
      </xdr:nvCxnSpPr>
      <xdr:spPr>
        <a:xfrm>
          <a:off x="16230600" y="12011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40873</xdr:rowOff>
    </xdr:from>
    <xdr:to>
      <xdr:col>23</xdr:col>
      <xdr:colOff>517525</xdr:colOff>
      <xdr:row>79</xdr:row>
      <xdr:rowOff>41607</xdr:rowOff>
    </xdr:to>
    <xdr:cxnSp macro="">
      <xdr:nvCxnSpPr>
        <xdr:cNvPr id="630" name="直線コネクタ 629"/>
        <xdr:cNvCxnSpPr/>
      </xdr:nvCxnSpPr>
      <xdr:spPr>
        <a:xfrm>
          <a:off x="15481300" y="13585423"/>
          <a:ext cx="838200" cy="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166541</xdr:rowOff>
    </xdr:from>
    <xdr:ext cx="534377" cy="259045"/>
    <xdr:sp macro="" textlink="">
      <xdr:nvSpPr>
        <xdr:cNvPr id="631" name="災害復旧費平均値テキスト"/>
        <xdr:cNvSpPr txBox="1"/>
      </xdr:nvSpPr>
      <xdr:spPr>
        <a:xfrm>
          <a:off x="16370300" y="133681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16,879</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143664</xdr:rowOff>
    </xdr:from>
    <xdr:to>
      <xdr:col>23</xdr:col>
      <xdr:colOff>568325</xdr:colOff>
      <xdr:row>79</xdr:row>
      <xdr:rowOff>73814</xdr:rowOff>
    </xdr:to>
    <xdr:sp macro="" textlink="">
      <xdr:nvSpPr>
        <xdr:cNvPr id="632" name="フローチャート : 判断 631"/>
        <xdr:cNvSpPr/>
      </xdr:nvSpPr>
      <xdr:spPr>
        <a:xfrm>
          <a:off x="16268700" y="1351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40873</xdr:rowOff>
    </xdr:from>
    <xdr:to>
      <xdr:col>22</xdr:col>
      <xdr:colOff>365125</xdr:colOff>
      <xdr:row>79</xdr:row>
      <xdr:rowOff>42788</xdr:rowOff>
    </xdr:to>
    <xdr:cxnSp macro="">
      <xdr:nvCxnSpPr>
        <xdr:cNvPr id="633" name="直線コネクタ 632"/>
        <xdr:cNvCxnSpPr/>
      </xdr:nvCxnSpPr>
      <xdr:spPr>
        <a:xfrm flipV="1">
          <a:off x="14592300" y="13585423"/>
          <a:ext cx="889000" cy="1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147019</xdr:rowOff>
    </xdr:from>
    <xdr:to>
      <xdr:col>22</xdr:col>
      <xdr:colOff>415925</xdr:colOff>
      <xdr:row>79</xdr:row>
      <xdr:rowOff>77169</xdr:rowOff>
    </xdr:to>
    <xdr:sp macro="" textlink="">
      <xdr:nvSpPr>
        <xdr:cNvPr id="634" name="フローチャート : 判断 633"/>
        <xdr:cNvSpPr/>
      </xdr:nvSpPr>
      <xdr:spPr>
        <a:xfrm>
          <a:off x="15430500" y="13520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93696</xdr:rowOff>
    </xdr:from>
    <xdr:ext cx="534377" cy="259045"/>
    <xdr:sp macro="" textlink="">
      <xdr:nvSpPr>
        <xdr:cNvPr id="635" name="テキスト ボックス 634"/>
        <xdr:cNvSpPr txBox="1"/>
      </xdr:nvSpPr>
      <xdr:spPr>
        <a:xfrm>
          <a:off x="15214111" y="13295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14,237</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42788</xdr:rowOff>
    </xdr:from>
    <xdr:to>
      <xdr:col>21</xdr:col>
      <xdr:colOff>161925</xdr:colOff>
      <xdr:row>79</xdr:row>
      <xdr:rowOff>44450</xdr:rowOff>
    </xdr:to>
    <xdr:cxnSp macro="">
      <xdr:nvCxnSpPr>
        <xdr:cNvPr id="636" name="直線コネクタ 635"/>
        <xdr:cNvCxnSpPr/>
      </xdr:nvCxnSpPr>
      <xdr:spPr>
        <a:xfrm flipV="1">
          <a:off x="13703300" y="13587338"/>
          <a:ext cx="889000" cy="1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145182</xdr:rowOff>
    </xdr:from>
    <xdr:to>
      <xdr:col>21</xdr:col>
      <xdr:colOff>212725</xdr:colOff>
      <xdr:row>79</xdr:row>
      <xdr:rowOff>75332</xdr:rowOff>
    </xdr:to>
    <xdr:sp macro="" textlink="">
      <xdr:nvSpPr>
        <xdr:cNvPr id="637" name="フローチャート : 判断 636"/>
        <xdr:cNvSpPr/>
      </xdr:nvSpPr>
      <xdr:spPr>
        <a:xfrm>
          <a:off x="14541500" y="1351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91859</xdr:rowOff>
    </xdr:from>
    <xdr:ext cx="534377" cy="259045"/>
    <xdr:sp macro="" textlink="">
      <xdr:nvSpPr>
        <xdr:cNvPr id="638" name="テキスト ボックス 637"/>
        <xdr:cNvSpPr txBox="1"/>
      </xdr:nvSpPr>
      <xdr:spPr>
        <a:xfrm>
          <a:off x="14325111" y="13293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15,684</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44450</xdr:rowOff>
    </xdr:from>
    <xdr:to>
      <xdr:col>19</xdr:col>
      <xdr:colOff>644525</xdr:colOff>
      <xdr:row>79</xdr:row>
      <xdr:rowOff>44450</xdr:rowOff>
    </xdr:to>
    <xdr:cxnSp macro="">
      <xdr:nvCxnSpPr>
        <xdr:cNvPr id="639" name="直線コネクタ 638"/>
        <xdr:cNvCxnSpPr/>
      </xdr:nvCxnSpPr>
      <xdr:spPr>
        <a:xfrm>
          <a:off x="1281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133305</xdr:rowOff>
    </xdr:from>
    <xdr:to>
      <xdr:col>20</xdr:col>
      <xdr:colOff>9525</xdr:colOff>
      <xdr:row>79</xdr:row>
      <xdr:rowOff>63455</xdr:rowOff>
    </xdr:to>
    <xdr:sp macro="" textlink="">
      <xdr:nvSpPr>
        <xdr:cNvPr id="640" name="フローチャート : 判断 639"/>
        <xdr:cNvSpPr/>
      </xdr:nvSpPr>
      <xdr:spPr>
        <a:xfrm>
          <a:off x="13652500" y="13506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79982</xdr:rowOff>
    </xdr:from>
    <xdr:ext cx="534377" cy="259045"/>
    <xdr:sp macro="" textlink="">
      <xdr:nvSpPr>
        <xdr:cNvPr id="641" name="テキスト ボックス 640"/>
        <xdr:cNvSpPr txBox="1"/>
      </xdr:nvSpPr>
      <xdr:spPr>
        <a:xfrm>
          <a:off x="13436111" y="1328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25,036</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145132</xdr:rowOff>
    </xdr:from>
    <xdr:to>
      <xdr:col>18</xdr:col>
      <xdr:colOff>492125</xdr:colOff>
      <xdr:row>79</xdr:row>
      <xdr:rowOff>75282</xdr:rowOff>
    </xdr:to>
    <xdr:sp macro="" textlink="">
      <xdr:nvSpPr>
        <xdr:cNvPr id="642" name="フローチャート : 判断 641"/>
        <xdr:cNvSpPr/>
      </xdr:nvSpPr>
      <xdr:spPr>
        <a:xfrm>
          <a:off x="12763500" y="1351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91809</xdr:rowOff>
    </xdr:from>
    <xdr:ext cx="534377" cy="259045"/>
    <xdr:sp macro="" textlink="">
      <xdr:nvSpPr>
        <xdr:cNvPr id="643" name="テキスト ボックス 642"/>
        <xdr:cNvSpPr txBox="1"/>
      </xdr:nvSpPr>
      <xdr:spPr>
        <a:xfrm>
          <a:off x="12547111" y="1329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15,723</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4" name="テキスト ボックス 64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5" name="テキスト ボックス 64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6" name="テキスト ボックス 64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7" name="テキスト ボックス 64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8" name="テキスト ボックス 64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162257</xdr:rowOff>
    </xdr:from>
    <xdr:to>
      <xdr:col>23</xdr:col>
      <xdr:colOff>568325</xdr:colOff>
      <xdr:row>79</xdr:row>
      <xdr:rowOff>92407</xdr:rowOff>
    </xdr:to>
    <xdr:sp macro="" textlink="">
      <xdr:nvSpPr>
        <xdr:cNvPr id="649" name="円/楕円 648"/>
        <xdr:cNvSpPr/>
      </xdr:nvSpPr>
      <xdr:spPr>
        <a:xfrm>
          <a:off x="16268700" y="1353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122091</xdr:rowOff>
    </xdr:from>
    <xdr:ext cx="469744" cy="259045"/>
    <xdr:sp macro="" textlink="">
      <xdr:nvSpPr>
        <xdr:cNvPr id="650" name="災害復旧費該当値テキスト"/>
        <xdr:cNvSpPr txBox="1"/>
      </xdr:nvSpPr>
      <xdr:spPr>
        <a:xfrm>
          <a:off x="16370300" y="13495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2,239</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161523</xdr:rowOff>
    </xdr:from>
    <xdr:to>
      <xdr:col>22</xdr:col>
      <xdr:colOff>415925</xdr:colOff>
      <xdr:row>79</xdr:row>
      <xdr:rowOff>91673</xdr:rowOff>
    </xdr:to>
    <xdr:sp macro="" textlink="">
      <xdr:nvSpPr>
        <xdr:cNvPr id="651" name="円/楕円 650"/>
        <xdr:cNvSpPr/>
      </xdr:nvSpPr>
      <xdr:spPr>
        <a:xfrm>
          <a:off x="15430500" y="13534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82800</xdr:rowOff>
    </xdr:from>
    <xdr:ext cx="469744" cy="259045"/>
    <xdr:sp macro="" textlink="">
      <xdr:nvSpPr>
        <xdr:cNvPr id="652" name="テキスト ボックス 651"/>
        <xdr:cNvSpPr txBox="1"/>
      </xdr:nvSpPr>
      <xdr:spPr>
        <a:xfrm>
          <a:off x="15246427" y="13627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2,816</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163438</xdr:rowOff>
    </xdr:from>
    <xdr:to>
      <xdr:col>21</xdr:col>
      <xdr:colOff>212725</xdr:colOff>
      <xdr:row>79</xdr:row>
      <xdr:rowOff>93588</xdr:rowOff>
    </xdr:to>
    <xdr:sp macro="" textlink="">
      <xdr:nvSpPr>
        <xdr:cNvPr id="653" name="円/楕円 652"/>
        <xdr:cNvSpPr/>
      </xdr:nvSpPr>
      <xdr:spPr>
        <a:xfrm>
          <a:off x="14541500" y="1353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84715</xdr:rowOff>
    </xdr:from>
    <xdr:ext cx="469744" cy="259045"/>
    <xdr:sp macro="" textlink="">
      <xdr:nvSpPr>
        <xdr:cNvPr id="654" name="テキスト ボックス 653"/>
        <xdr:cNvSpPr txBox="1"/>
      </xdr:nvSpPr>
      <xdr:spPr>
        <a:xfrm>
          <a:off x="14357427" y="13629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1,308</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165100</xdr:rowOff>
    </xdr:from>
    <xdr:to>
      <xdr:col>20</xdr:col>
      <xdr:colOff>9525</xdr:colOff>
      <xdr:row>79</xdr:row>
      <xdr:rowOff>95250</xdr:rowOff>
    </xdr:to>
    <xdr:sp macro="" textlink="">
      <xdr:nvSpPr>
        <xdr:cNvPr id="655" name="円/楕円 654"/>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86377</xdr:rowOff>
    </xdr:from>
    <xdr:ext cx="249299" cy="259045"/>
    <xdr:sp macro="" textlink="">
      <xdr:nvSpPr>
        <xdr:cNvPr id="656" name="テキスト ボックス 655"/>
        <xdr:cNvSpPr txBox="1"/>
      </xdr:nvSpPr>
      <xdr:spPr>
        <a:xfrm>
          <a:off x="13578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165100</xdr:rowOff>
    </xdr:from>
    <xdr:to>
      <xdr:col>18</xdr:col>
      <xdr:colOff>492125</xdr:colOff>
      <xdr:row>79</xdr:row>
      <xdr:rowOff>95250</xdr:rowOff>
    </xdr:to>
    <xdr:sp macro="" textlink="">
      <xdr:nvSpPr>
        <xdr:cNvPr id="657" name="円/楕円 656"/>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79</xdr:row>
      <xdr:rowOff>86377</xdr:rowOff>
    </xdr:from>
    <xdr:ext cx="249299" cy="259045"/>
    <xdr:sp macro="" textlink="">
      <xdr:nvSpPr>
        <xdr:cNvPr id="658" name="テキスト ボックス 657"/>
        <xdr:cNvSpPr txBox="1"/>
      </xdr:nvSpPr>
      <xdr:spPr>
        <a:xfrm>
          <a:off x="12689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9" name="正方形/長方形 65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0" name="正方形/長方形 65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1" name="正方形/長方形 66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2" name="正方形/長方形 66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3" name="正方形/長方形 66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4" name="正方形/長方形 66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5" name="正方形/長方形 66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53,679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6" name="正方形/長方形 66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7" name="テキスト ボックス 66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8" name="直線コネクタ 66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69" name="直線コネクタ 66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0" name="テキスト ボックス 66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1" name="直線コネクタ 67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2" name="テキスト ボックス 67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3" name="直線コネクタ 67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4" name="テキスト ボックス 67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5" name="直線コネクタ 67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76" name="テキスト ボックス 67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77" name="直線コネクタ 67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78" name="テキスト ボックス 67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9" name="直線コネクタ 67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80" name="テキスト ボックス 67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50367</xdr:rowOff>
    </xdr:from>
    <xdr:to>
      <xdr:col>23</xdr:col>
      <xdr:colOff>516889</xdr:colOff>
      <xdr:row>99</xdr:row>
      <xdr:rowOff>43041</xdr:rowOff>
    </xdr:to>
    <xdr:cxnSp macro="">
      <xdr:nvCxnSpPr>
        <xdr:cNvPr id="682" name="直線コネクタ 681"/>
        <xdr:cNvCxnSpPr/>
      </xdr:nvCxnSpPr>
      <xdr:spPr>
        <a:xfrm flipV="1">
          <a:off x="16317595" y="15480867"/>
          <a:ext cx="1269" cy="1535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46868</xdr:rowOff>
    </xdr:from>
    <xdr:ext cx="378565" cy="259045"/>
    <xdr:sp macro="" textlink="">
      <xdr:nvSpPr>
        <xdr:cNvPr id="683" name="公債費最小値テキスト"/>
        <xdr:cNvSpPr txBox="1"/>
      </xdr:nvSpPr>
      <xdr:spPr>
        <a:xfrm>
          <a:off x="16370300" y="170204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740</a:t>
          </a:r>
          <a:endParaRPr kumimoji="1" lang="ja-JP" altLang="en-US" sz="1000" b="1">
            <a:latin typeface="ＭＳ Ｐゴシック"/>
          </a:endParaRPr>
        </a:p>
      </xdr:txBody>
    </xdr:sp>
    <xdr:clientData/>
  </xdr:oneCellAnchor>
  <xdr:twoCellAnchor>
    <xdr:from>
      <xdr:col>23</xdr:col>
      <xdr:colOff>428625</xdr:colOff>
      <xdr:row>99</xdr:row>
      <xdr:rowOff>43041</xdr:rowOff>
    </xdr:from>
    <xdr:to>
      <xdr:col>23</xdr:col>
      <xdr:colOff>606425</xdr:colOff>
      <xdr:row>99</xdr:row>
      <xdr:rowOff>43041</xdr:rowOff>
    </xdr:to>
    <xdr:cxnSp macro="">
      <xdr:nvCxnSpPr>
        <xdr:cNvPr id="684" name="直線コネクタ 683"/>
        <xdr:cNvCxnSpPr/>
      </xdr:nvCxnSpPr>
      <xdr:spPr>
        <a:xfrm>
          <a:off x="16230600" y="17016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168494</xdr:rowOff>
    </xdr:from>
    <xdr:ext cx="599010" cy="259045"/>
    <xdr:sp macro="" textlink="">
      <xdr:nvSpPr>
        <xdr:cNvPr id="685" name="公債費最大値テキスト"/>
        <xdr:cNvSpPr txBox="1"/>
      </xdr:nvSpPr>
      <xdr:spPr>
        <a:xfrm>
          <a:off x="16370300" y="15256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806,894</a:t>
          </a:r>
          <a:endParaRPr kumimoji="1" lang="ja-JP" altLang="en-US" sz="1000" b="1">
            <a:latin typeface="ＭＳ Ｐゴシック"/>
          </a:endParaRPr>
        </a:p>
      </xdr:txBody>
    </xdr:sp>
    <xdr:clientData/>
  </xdr:oneCellAnchor>
  <xdr:twoCellAnchor>
    <xdr:from>
      <xdr:col>23</xdr:col>
      <xdr:colOff>428625</xdr:colOff>
      <xdr:row>90</xdr:row>
      <xdr:rowOff>50367</xdr:rowOff>
    </xdr:from>
    <xdr:to>
      <xdr:col>23</xdr:col>
      <xdr:colOff>606425</xdr:colOff>
      <xdr:row>90</xdr:row>
      <xdr:rowOff>50367</xdr:rowOff>
    </xdr:to>
    <xdr:cxnSp macro="">
      <xdr:nvCxnSpPr>
        <xdr:cNvPr id="686" name="直線コネクタ 685"/>
        <xdr:cNvCxnSpPr/>
      </xdr:nvCxnSpPr>
      <xdr:spPr>
        <a:xfrm>
          <a:off x="16230600" y="15480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44281</xdr:rowOff>
    </xdr:from>
    <xdr:to>
      <xdr:col>23</xdr:col>
      <xdr:colOff>517525</xdr:colOff>
      <xdr:row>98</xdr:row>
      <xdr:rowOff>86652</xdr:rowOff>
    </xdr:to>
    <xdr:cxnSp macro="">
      <xdr:nvCxnSpPr>
        <xdr:cNvPr id="687" name="直線コネクタ 686"/>
        <xdr:cNvCxnSpPr/>
      </xdr:nvCxnSpPr>
      <xdr:spPr>
        <a:xfrm>
          <a:off x="15481300" y="16674931"/>
          <a:ext cx="838200" cy="213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130184</xdr:rowOff>
    </xdr:from>
    <xdr:ext cx="599010" cy="259045"/>
    <xdr:sp macro="" textlink="">
      <xdr:nvSpPr>
        <xdr:cNvPr id="688" name="公債費平均値テキスト"/>
        <xdr:cNvSpPr txBox="1"/>
      </xdr:nvSpPr>
      <xdr:spPr>
        <a:xfrm>
          <a:off x="16370300" y="165893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107307</xdr:rowOff>
    </xdr:from>
    <xdr:to>
      <xdr:col>23</xdr:col>
      <xdr:colOff>568325</xdr:colOff>
      <xdr:row>98</xdr:row>
      <xdr:rowOff>37457</xdr:rowOff>
    </xdr:to>
    <xdr:sp macro="" textlink="">
      <xdr:nvSpPr>
        <xdr:cNvPr id="689" name="フローチャート : 判断 688"/>
        <xdr:cNvSpPr/>
      </xdr:nvSpPr>
      <xdr:spPr>
        <a:xfrm>
          <a:off x="16268700" y="16737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44281</xdr:rowOff>
    </xdr:from>
    <xdr:to>
      <xdr:col>22</xdr:col>
      <xdr:colOff>365125</xdr:colOff>
      <xdr:row>98</xdr:row>
      <xdr:rowOff>19022</xdr:rowOff>
    </xdr:to>
    <xdr:cxnSp macro="">
      <xdr:nvCxnSpPr>
        <xdr:cNvPr id="690" name="直線コネクタ 689"/>
        <xdr:cNvCxnSpPr/>
      </xdr:nvCxnSpPr>
      <xdr:spPr>
        <a:xfrm flipV="1">
          <a:off x="14592300" y="16674931"/>
          <a:ext cx="889000" cy="146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71504</xdr:rowOff>
    </xdr:from>
    <xdr:to>
      <xdr:col>22</xdr:col>
      <xdr:colOff>415925</xdr:colOff>
      <xdr:row>98</xdr:row>
      <xdr:rowOff>1654</xdr:rowOff>
    </xdr:to>
    <xdr:sp macro="" textlink="">
      <xdr:nvSpPr>
        <xdr:cNvPr id="691" name="フローチャート : 判断 690"/>
        <xdr:cNvSpPr/>
      </xdr:nvSpPr>
      <xdr:spPr>
        <a:xfrm>
          <a:off x="15430500" y="1670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97</xdr:row>
      <xdr:rowOff>164231</xdr:rowOff>
    </xdr:from>
    <xdr:ext cx="599010" cy="259045"/>
    <xdr:sp macro="" textlink="">
      <xdr:nvSpPr>
        <xdr:cNvPr id="692" name="テキスト ボックス 691"/>
        <xdr:cNvSpPr txBox="1"/>
      </xdr:nvSpPr>
      <xdr:spPr>
        <a:xfrm>
          <a:off x="15181794" y="16794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139,132</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16748</xdr:rowOff>
    </xdr:from>
    <xdr:to>
      <xdr:col>21</xdr:col>
      <xdr:colOff>161925</xdr:colOff>
      <xdr:row>98</xdr:row>
      <xdr:rowOff>19022</xdr:rowOff>
    </xdr:to>
    <xdr:cxnSp macro="">
      <xdr:nvCxnSpPr>
        <xdr:cNvPr id="693" name="直線コネクタ 692"/>
        <xdr:cNvCxnSpPr/>
      </xdr:nvCxnSpPr>
      <xdr:spPr>
        <a:xfrm>
          <a:off x="13703300" y="16818848"/>
          <a:ext cx="889000" cy="2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68859</xdr:rowOff>
    </xdr:from>
    <xdr:to>
      <xdr:col>21</xdr:col>
      <xdr:colOff>212725</xdr:colOff>
      <xdr:row>97</xdr:row>
      <xdr:rowOff>170459</xdr:rowOff>
    </xdr:to>
    <xdr:sp macro="" textlink="">
      <xdr:nvSpPr>
        <xdr:cNvPr id="694" name="フローチャート : 判断 693"/>
        <xdr:cNvSpPr/>
      </xdr:nvSpPr>
      <xdr:spPr>
        <a:xfrm>
          <a:off x="14541500" y="16699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96</xdr:row>
      <xdr:rowOff>15536</xdr:rowOff>
    </xdr:from>
    <xdr:ext cx="599010" cy="259045"/>
    <xdr:sp macro="" textlink="">
      <xdr:nvSpPr>
        <xdr:cNvPr id="695" name="テキスト ボックス 694"/>
        <xdr:cNvSpPr txBox="1"/>
      </xdr:nvSpPr>
      <xdr:spPr>
        <a:xfrm>
          <a:off x="14292794" y="16474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140,520</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6969</xdr:rowOff>
    </xdr:from>
    <xdr:to>
      <xdr:col>19</xdr:col>
      <xdr:colOff>644525</xdr:colOff>
      <xdr:row>98</xdr:row>
      <xdr:rowOff>16748</xdr:rowOff>
    </xdr:to>
    <xdr:cxnSp macro="">
      <xdr:nvCxnSpPr>
        <xdr:cNvPr id="696" name="直線コネクタ 695"/>
        <xdr:cNvCxnSpPr/>
      </xdr:nvCxnSpPr>
      <xdr:spPr>
        <a:xfrm>
          <a:off x="12814300" y="16809069"/>
          <a:ext cx="889000" cy="9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55488</xdr:rowOff>
    </xdr:from>
    <xdr:to>
      <xdr:col>20</xdr:col>
      <xdr:colOff>9525</xdr:colOff>
      <xdr:row>97</xdr:row>
      <xdr:rowOff>157088</xdr:rowOff>
    </xdr:to>
    <xdr:sp macro="" textlink="">
      <xdr:nvSpPr>
        <xdr:cNvPr id="697" name="フローチャート : 判断 696"/>
        <xdr:cNvSpPr/>
      </xdr:nvSpPr>
      <xdr:spPr>
        <a:xfrm>
          <a:off x="13652500" y="16686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2165</xdr:rowOff>
    </xdr:from>
    <xdr:ext cx="599010" cy="259045"/>
    <xdr:sp macro="" textlink="">
      <xdr:nvSpPr>
        <xdr:cNvPr id="698" name="テキスト ボックス 697"/>
        <xdr:cNvSpPr txBox="1"/>
      </xdr:nvSpPr>
      <xdr:spPr>
        <a:xfrm>
          <a:off x="13403794" y="16461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147,539</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48076</xdr:rowOff>
    </xdr:from>
    <xdr:to>
      <xdr:col>18</xdr:col>
      <xdr:colOff>492125</xdr:colOff>
      <xdr:row>97</xdr:row>
      <xdr:rowOff>149676</xdr:rowOff>
    </xdr:to>
    <xdr:sp macro="" textlink="">
      <xdr:nvSpPr>
        <xdr:cNvPr id="699" name="フローチャート : 判断 698"/>
        <xdr:cNvSpPr/>
      </xdr:nvSpPr>
      <xdr:spPr>
        <a:xfrm>
          <a:off x="12763500" y="16678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95</xdr:row>
      <xdr:rowOff>166203</xdr:rowOff>
    </xdr:from>
    <xdr:ext cx="599010" cy="259045"/>
    <xdr:sp macro="" textlink="">
      <xdr:nvSpPr>
        <xdr:cNvPr id="700" name="テキスト ボックス 699"/>
        <xdr:cNvSpPr txBox="1"/>
      </xdr:nvSpPr>
      <xdr:spPr>
        <a:xfrm>
          <a:off x="12514794" y="16453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151,430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1" name="テキスト ボックス 70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2" name="テキスト ボックス 70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3" name="テキスト ボックス 70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4" name="テキスト ボックス 70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5" name="テキスト ボックス 70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35852</xdr:rowOff>
    </xdr:from>
    <xdr:to>
      <xdr:col>23</xdr:col>
      <xdr:colOff>568325</xdr:colOff>
      <xdr:row>98</xdr:row>
      <xdr:rowOff>137452</xdr:rowOff>
    </xdr:to>
    <xdr:sp macro="" textlink="">
      <xdr:nvSpPr>
        <xdr:cNvPr id="706" name="円/楕円 705"/>
        <xdr:cNvSpPr/>
      </xdr:nvSpPr>
      <xdr:spPr>
        <a:xfrm>
          <a:off x="16268700" y="1683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14279</xdr:rowOff>
    </xdr:from>
    <xdr:ext cx="534377" cy="259045"/>
    <xdr:sp macro="" textlink="">
      <xdr:nvSpPr>
        <xdr:cNvPr id="707" name="公債費該当値テキスト"/>
        <xdr:cNvSpPr txBox="1"/>
      </xdr:nvSpPr>
      <xdr:spPr>
        <a:xfrm>
          <a:off x="16370300" y="16816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67,847</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164931</xdr:rowOff>
    </xdr:from>
    <xdr:to>
      <xdr:col>22</xdr:col>
      <xdr:colOff>415925</xdr:colOff>
      <xdr:row>97</xdr:row>
      <xdr:rowOff>95081</xdr:rowOff>
    </xdr:to>
    <xdr:sp macro="" textlink="">
      <xdr:nvSpPr>
        <xdr:cNvPr id="708" name="円/楕円 707"/>
        <xdr:cNvSpPr/>
      </xdr:nvSpPr>
      <xdr:spPr>
        <a:xfrm>
          <a:off x="15430500" y="16624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95</xdr:row>
      <xdr:rowOff>111608</xdr:rowOff>
    </xdr:from>
    <xdr:ext cx="599010" cy="259045"/>
    <xdr:sp macro="" textlink="">
      <xdr:nvSpPr>
        <xdr:cNvPr id="709" name="テキスト ボックス 708"/>
        <xdr:cNvSpPr txBox="1"/>
      </xdr:nvSpPr>
      <xdr:spPr>
        <a:xfrm>
          <a:off x="15181794" y="163993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180,089</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139672</xdr:rowOff>
    </xdr:from>
    <xdr:to>
      <xdr:col>21</xdr:col>
      <xdr:colOff>212725</xdr:colOff>
      <xdr:row>98</xdr:row>
      <xdr:rowOff>69822</xdr:rowOff>
    </xdr:to>
    <xdr:sp macro="" textlink="">
      <xdr:nvSpPr>
        <xdr:cNvPr id="710" name="円/楕円 709"/>
        <xdr:cNvSpPr/>
      </xdr:nvSpPr>
      <xdr:spPr>
        <a:xfrm>
          <a:off x="14541500" y="16770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98</xdr:row>
      <xdr:rowOff>60949</xdr:rowOff>
    </xdr:from>
    <xdr:ext cx="599010" cy="259045"/>
    <xdr:sp macro="" textlink="">
      <xdr:nvSpPr>
        <xdr:cNvPr id="711" name="テキスト ボックス 710"/>
        <xdr:cNvSpPr txBox="1"/>
      </xdr:nvSpPr>
      <xdr:spPr>
        <a:xfrm>
          <a:off x="14292794" y="16863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103,348</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137398</xdr:rowOff>
    </xdr:from>
    <xdr:to>
      <xdr:col>20</xdr:col>
      <xdr:colOff>9525</xdr:colOff>
      <xdr:row>98</xdr:row>
      <xdr:rowOff>67548</xdr:rowOff>
    </xdr:to>
    <xdr:sp macro="" textlink="">
      <xdr:nvSpPr>
        <xdr:cNvPr id="712" name="円/楕円 711"/>
        <xdr:cNvSpPr/>
      </xdr:nvSpPr>
      <xdr:spPr>
        <a:xfrm>
          <a:off x="13652500" y="1676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98</xdr:row>
      <xdr:rowOff>58675</xdr:rowOff>
    </xdr:from>
    <xdr:ext cx="599010" cy="259045"/>
    <xdr:sp macro="" textlink="">
      <xdr:nvSpPr>
        <xdr:cNvPr id="713" name="テキスト ボックス 712"/>
        <xdr:cNvSpPr txBox="1"/>
      </xdr:nvSpPr>
      <xdr:spPr>
        <a:xfrm>
          <a:off x="13403794" y="16860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104,542</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127619</xdr:rowOff>
    </xdr:from>
    <xdr:to>
      <xdr:col>18</xdr:col>
      <xdr:colOff>492125</xdr:colOff>
      <xdr:row>98</xdr:row>
      <xdr:rowOff>57769</xdr:rowOff>
    </xdr:to>
    <xdr:sp macro="" textlink="">
      <xdr:nvSpPr>
        <xdr:cNvPr id="714" name="円/楕円 713"/>
        <xdr:cNvSpPr/>
      </xdr:nvSpPr>
      <xdr:spPr>
        <a:xfrm>
          <a:off x="12763500" y="1675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98</xdr:row>
      <xdr:rowOff>48896</xdr:rowOff>
    </xdr:from>
    <xdr:ext cx="599010" cy="259045"/>
    <xdr:sp macro="" textlink="">
      <xdr:nvSpPr>
        <xdr:cNvPr id="715" name="テキスト ボックス 714"/>
        <xdr:cNvSpPr txBox="1"/>
      </xdr:nvSpPr>
      <xdr:spPr>
        <a:xfrm>
          <a:off x="12514794" y="16850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109,675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6" name="正方形/長方形 71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7" name="正方形/長方形 71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8" name="正方形/長方形 71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9" name="正方形/長方形 71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0" name="正方形/長方形 71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1" name="正方形/長方形 72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2" name="正方形/長方形 72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3" name="正方形/長方形 72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4" name="テキスト ボックス 72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5" name="直線コネクタ 72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6" name="直線コネクタ 72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7" name="テキスト ボックス 72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8" name="直線コネクタ 72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29" name="テキスト ボックス 728"/>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0" name="直線コネクタ 72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1" name="テキスト ボックス 730"/>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2" name="直線コネクタ 73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3" name="テキスト ボックス 732"/>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5" name="テキスト ボックス 73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76103</xdr:rowOff>
    </xdr:from>
    <xdr:to>
      <xdr:col>32</xdr:col>
      <xdr:colOff>186689</xdr:colOff>
      <xdr:row>38</xdr:row>
      <xdr:rowOff>139700</xdr:rowOff>
    </xdr:to>
    <xdr:cxnSp macro="">
      <xdr:nvCxnSpPr>
        <xdr:cNvPr id="737" name="直線コネクタ 736"/>
        <xdr:cNvCxnSpPr/>
      </xdr:nvCxnSpPr>
      <xdr:spPr>
        <a:xfrm flipV="1">
          <a:off x="22159595" y="5219603"/>
          <a:ext cx="1269" cy="1435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38" name="諸支出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9" name="直線コネクタ 73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22780</xdr:rowOff>
    </xdr:from>
    <xdr:ext cx="534377" cy="259045"/>
    <xdr:sp macro="" textlink="">
      <xdr:nvSpPr>
        <xdr:cNvPr id="740" name="諸支出金最大値テキスト"/>
        <xdr:cNvSpPr txBox="1"/>
      </xdr:nvSpPr>
      <xdr:spPr>
        <a:xfrm>
          <a:off x="22212300" y="4994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31,391</a:t>
          </a:r>
          <a:endParaRPr kumimoji="1" lang="ja-JP" altLang="en-US" sz="1000" b="1">
            <a:latin typeface="ＭＳ Ｐゴシック"/>
          </a:endParaRPr>
        </a:p>
      </xdr:txBody>
    </xdr:sp>
    <xdr:clientData/>
  </xdr:oneCellAnchor>
  <xdr:twoCellAnchor>
    <xdr:from>
      <xdr:col>32</xdr:col>
      <xdr:colOff>98425</xdr:colOff>
      <xdr:row>30</xdr:row>
      <xdr:rowOff>76103</xdr:rowOff>
    </xdr:from>
    <xdr:to>
      <xdr:col>32</xdr:col>
      <xdr:colOff>276225</xdr:colOff>
      <xdr:row>30</xdr:row>
      <xdr:rowOff>76103</xdr:rowOff>
    </xdr:to>
    <xdr:cxnSp macro="">
      <xdr:nvCxnSpPr>
        <xdr:cNvPr id="741" name="直線コネクタ 740"/>
        <xdr:cNvCxnSpPr/>
      </xdr:nvCxnSpPr>
      <xdr:spPr>
        <a:xfrm>
          <a:off x="22072600" y="5219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2" name="直線コネクタ 741"/>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49095</xdr:rowOff>
    </xdr:from>
    <xdr:ext cx="469744" cy="259045"/>
    <xdr:sp macro="" textlink="">
      <xdr:nvSpPr>
        <xdr:cNvPr id="743" name="諸支出金平均値テキスト"/>
        <xdr:cNvSpPr txBox="1"/>
      </xdr:nvSpPr>
      <xdr:spPr>
        <a:xfrm>
          <a:off x="22212300" y="63927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26218</xdr:rowOff>
    </xdr:from>
    <xdr:to>
      <xdr:col>32</xdr:col>
      <xdr:colOff>238125</xdr:colOff>
      <xdr:row>38</xdr:row>
      <xdr:rowOff>127818</xdr:rowOff>
    </xdr:to>
    <xdr:sp macro="" textlink="">
      <xdr:nvSpPr>
        <xdr:cNvPr id="744" name="フローチャート : 判断 743"/>
        <xdr:cNvSpPr/>
      </xdr:nvSpPr>
      <xdr:spPr>
        <a:xfrm>
          <a:off x="22110700" y="654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5" name="直線コネクタ 744"/>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82728</xdr:rowOff>
    </xdr:from>
    <xdr:to>
      <xdr:col>31</xdr:col>
      <xdr:colOff>85725</xdr:colOff>
      <xdr:row>39</xdr:row>
      <xdr:rowOff>12878</xdr:rowOff>
    </xdr:to>
    <xdr:sp macro="" textlink="">
      <xdr:nvSpPr>
        <xdr:cNvPr id="746" name="フローチャート : 判断 745"/>
        <xdr:cNvSpPr/>
      </xdr:nvSpPr>
      <xdr:spPr>
        <a:xfrm>
          <a:off x="21272500" y="6597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29405</xdr:rowOff>
    </xdr:from>
    <xdr:ext cx="378565" cy="259045"/>
    <xdr:sp macro="" textlink="">
      <xdr:nvSpPr>
        <xdr:cNvPr id="747" name="テキスト ボックス 746"/>
        <xdr:cNvSpPr txBox="1"/>
      </xdr:nvSpPr>
      <xdr:spPr>
        <a:xfrm>
          <a:off x="21134017" y="63730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8" name="直線コネクタ 747"/>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74818</xdr:rowOff>
    </xdr:from>
    <xdr:to>
      <xdr:col>29</xdr:col>
      <xdr:colOff>568325</xdr:colOff>
      <xdr:row>39</xdr:row>
      <xdr:rowOff>4968</xdr:rowOff>
    </xdr:to>
    <xdr:sp macro="" textlink="">
      <xdr:nvSpPr>
        <xdr:cNvPr id="749" name="フローチャート : 判断 748"/>
        <xdr:cNvSpPr/>
      </xdr:nvSpPr>
      <xdr:spPr>
        <a:xfrm>
          <a:off x="20383500" y="65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21495</xdr:rowOff>
    </xdr:from>
    <xdr:ext cx="378565" cy="259045"/>
    <xdr:sp macro="" textlink="">
      <xdr:nvSpPr>
        <xdr:cNvPr id="750" name="テキスト ボックス 749"/>
        <xdr:cNvSpPr txBox="1"/>
      </xdr:nvSpPr>
      <xdr:spPr>
        <a:xfrm>
          <a:off x="20245017" y="63651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308</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1" name="直線コネクタ 750"/>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7472</xdr:rowOff>
    </xdr:from>
    <xdr:to>
      <xdr:col>28</xdr:col>
      <xdr:colOff>365125</xdr:colOff>
      <xdr:row>38</xdr:row>
      <xdr:rowOff>109072</xdr:rowOff>
    </xdr:to>
    <xdr:sp macro="" textlink="">
      <xdr:nvSpPr>
        <xdr:cNvPr id="752" name="フローチャート : 判断 751"/>
        <xdr:cNvSpPr/>
      </xdr:nvSpPr>
      <xdr:spPr>
        <a:xfrm>
          <a:off x="19494500" y="6522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125600</xdr:rowOff>
    </xdr:from>
    <xdr:ext cx="469744" cy="259045"/>
    <xdr:sp macro="" textlink="">
      <xdr:nvSpPr>
        <xdr:cNvPr id="753" name="テキスト ボックス 752"/>
        <xdr:cNvSpPr txBox="1"/>
      </xdr:nvSpPr>
      <xdr:spPr>
        <a:xfrm>
          <a:off x="19310427" y="6297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1,781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20274</xdr:rowOff>
    </xdr:from>
    <xdr:to>
      <xdr:col>27</xdr:col>
      <xdr:colOff>161925</xdr:colOff>
      <xdr:row>38</xdr:row>
      <xdr:rowOff>121874</xdr:rowOff>
    </xdr:to>
    <xdr:sp macro="" textlink="">
      <xdr:nvSpPr>
        <xdr:cNvPr id="754" name="フローチャート : 判断 753"/>
        <xdr:cNvSpPr/>
      </xdr:nvSpPr>
      <xdr:spPr>
        <a:xfrm>
          <a:off x="18605500" y="653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138401</xdr:rowOff>
    </xdr:from>
    <xdr:ext cx="469744" cy="259045"/>
    <xdr:sp macro="" textlink="">
      <xdr:nvSpPr>
        <xdr:cNvPr id="755" name="テキスト ボックス 754"/>
        <xdr:cNvSpPr txBox="1"/>
      </xdr:nvSpPr>
      <xdr:spPr>
        <a:xfrm>
          <a:off x="18421427" y="6310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1,501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1" name="円/楕円 76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4645</xdr:rowOff>
    </xdr:from>
    <xdr:ext cx="249299" cy="259045"/>
    <xdr:sp macro="" textlink="">
      <xdr:nvSpPr>
        <xdr:cNvPr id="762" name="諸支出金該当値テキスト"/>
        <xdr:cNvSpPr txBox="1"/>
      </xdr:nvSpPr>
      <xdr:spPr>
        <a:xfrm>
          <a:off x="22212300" y="65197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3" name="円/楕円 762"/>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4" name="テキスト ボックス 763"/>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5" name="円/楕円 76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66" name="テキスト ボックス 765"/>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7" name="円/楕円 766"/>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8" name="テキスト ボックス 767"/>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9" name="円/楕円 768"/>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0" name="テキスト ボックス 769"/>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2" name="テキスト ボックス 78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3" name="直線コネクタ 78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4" name="テキスト ボックス 78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6" name="直線コネクタ 78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8" name="直線コネクタ 78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0" name="直線コネクタ 78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1" name="直線コネクタ 79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3" name="フローチャート : 判断 79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4" name="直線コネクタ 79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5" name="フローチャート : 判断 79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6" name="テキスト ボックス 795"/>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7" name="直線コネクタ 79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8" name="フローチャート : 判断 79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9" name="テキスト ボックス 798"/>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0" name="直線コネクタ 79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1" name="フローチャート : 判断 80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2" name="テキスト ボックス 801"/>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3" name="フローチャート : 判断 80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4" name="テキスト ボックス 803"/>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5" name="テキスト ボックス 80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6" name="テキスト ボックス 80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7" name="テキスト ボックス 80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8" name="テキスト ボックス 80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9" name="テキスト ボックス 80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0" name="円/楕円 80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2" name="円/楕円 81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3" name="テキスト ボックス 812"/>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4" name="円/楕円 81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5" name="テキスト ボックス 814"/>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6" name="円/楕円 81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7" name="テキスト ボックス 816"/>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8" name="円/楕円 81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9" name="テキスト ボックス 818"/>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0" name="正方形/長方形 8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1" name="正方形/長方形 8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2" name="テキスト ボックス 8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議会費は、住民一人当たり</a:t>
          </a:r>
          <a:r>
            <a:rPr kumimoji="1" lang="en-US" altLang="ja-JP" sz="1100">
              <a:solidFill>
                <a:schemeClr val="dk1"/>
              </a:solidFill>
              <a:effectLst/>
              <a:latin typeface="+mn-lt"/>
              <a:ea typeface="+mn-ea"/>
              <a:cs typeface="+mn-cs"/>
            </a:rPr>
            <a:t>34,751</a:t>
          </a:r>
          <a:r>
            <a:rPr kumimoji="1" lang="ja-JP" altLang="ja-JP" sz="1100">
              <a:solidFill>
                <a:schemeClr val="dk1"/>
              </a:solidFill>
              <a:effectLst/>
              <a:latin typeface="+mn-lt"/>
              <a:ea typeface="+mn-ea"/>
              <a:cs typeface="+mn-cs"/>
            </a:rPr>
            <a:t>円となっており類似団体平均値より高い水準を示している。議会費のうち、そのほとんどを人件費が占めているが、職員</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名、議員</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名の体制であることから、これは類似団体平均より当町の人口が少ないことが人件費を多く支出しているような錯覚を起こしていると推察される。</a:t>
          </a:r>
          <a:endParaRPr lang="ja-JP" altLang="ja-JP" sz="1400">
            <a:effectLst/>
          </a:endParaRPr>
        </a:p>
        <a:p>
          <a:r>
            <a:rPr kumimoji="1" lang="ja-JP" altLang="ja-JP" sz="1100">
              <a:solidFill>
                <a:schemeClr val="dk1"/>
              </a:solidFill>
              <a:effectLst/>
              <a:latin typeface="+mn-lt"/>
              <a:ea typeface="+mn-ea"/>
              <a:cs typeface="+mn-cs"/>
            </a:rPr>
            <a:t>　一方、公債費は住民一人当たり</a:t>
          </a:r>
          <a:r>
            <a:rPr kumimoji="1" lang="en-US" altLang="ja-JP" sz="1100">
              <a:solidFill>
                <a:schemeClr val="dk1"/>
              </a:solidFill>
              <a:effectLst/>
              <a:latin typeface="+mn-lt"/>
              <a:ea typeface="+mn-ea"/>
              <a:cs typeface="+mn-cs"/>
            </a:rPr>
            <a:t>67,847</a:t>
          </a:r>
          <a:r>
            <a:rPr kumimoji="1" lang="ja-JP" altLang="ja-JP" sz="1100">
              <a:solidFill>
                <a:schemeClr val="dk1"/>
              </a:solidFill>
              <a:effectLst/>
              <a:latin typeface="+mn-lt"/>
              <a:ea typeface="+mn-ea"/>
              <a:cs typeface="+mn-cs"/>
            </a:rPr>
            <a:t>円となっており類似団体平均値より低い水準を示している。これは、</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年度に長寿の館事業に係る地方債の繰り上げ償還を実施したこと等により元利償還金が減少したことが要因と考える。</a:t>
          </a:r>
          <a:endParaRPr lang="ja-JP" altLang="ja-JP" sz="1400">
            <a:effectLst/>
          </a:endParaRPr>
        </a:p>
        <a:p>
          <a:r>
            <a:rPr kumimoji="1" lang="ja-JP" altLang="ja-JP" sz="1100">
              <a:solidFill>
                <a:schemeClr val="dk1"/>
              </a:solidFill>
              <a:effectLst/>
              <a:latin typeface="+mn-lt"/>
              <a:ea typeface="+mn-ea"/>
              <a:cs typeface="+mn-cs"/>
            </a:rPr>
            <a:t>　併せて、一部事務組合への負担金のうち、公債費に充当した一般財源等額、いわゆる準元利償還金についても既発債の償還終了等により減額傾向にあるが、人口一人当たりの決算額が類似団体平均より高いことから今後も注視していく必要があると考え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標準財政規模については、平成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年度地方交付税等の増額もあり前年度に比べて増額となった。</a:t>
          </a:r>
          <a:endParaRPr lang="ja-JP" altLang="ja-JP" sz="1400">
            <a:effectLst/>
          </a:endParaRPr>
        </a:p>
        <a:p>
          <a:r>
            <a:rPr kumimoji="1" lang="ja-JP" altLang="ja-JP" sz="1100">
              <a:solidFill>
                <a:schemeClr val="dk1"/>
              </a:solidFill>
              <a:effectLst/>
              <a:latin typeface="+mn-lt"/>
              <a:ea typeface="+mn-ea"/>
              <a:cs typeface="+mn-cs"/>
            </a:rPr>
            <a:t>　また、財政調整基金残高については、適切な財源の確保と公債費の繰上償還等実施による歳出の削減等により取崩しを回避できた結果、増加傾向にある。</a:t>
          </a:r>
          <a:endParaRPr lang="ja-JP" altLang="ja-JP" sz="1400">
            <a:effectLst/>
          </a:endParaRPr>
        </a:p>
        <a:p>
          <a:r>
            <a:rPr kumimoji="1" lang="ja-JP" altLang="ja-JP" sz="1100">
              <a:solidFill>
                <a:schemeClr val="dk1"/>
              </a:solidFill>
              <a:effectLst/>
              <a:latin typeface="+mn-lt"/>
              <a:ea typeface="+mn-ea"/>
              <a:cs typeface="+mn-cs"/>
            </a:rPr>
            <a:t>　実質収支額については、事業の見直し等により概ね改善傾向にある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各特別会計においては、赤字額は発生していないが、これは一般会計からの繰出金により赤字補てんをしていることが、一つの要因として考えられる。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6001;&#25919;&#29366;&#27841;&#36039;&#26009;&#38598;&#12305;_263648_&#31520;&#32622;&#30010;_2015(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K50" t="str">
            <v>H23</v>
          </cell>
          <cell r="L50" t="str">
            <v>H24</v>
          </cell>
          <cell r="M50" t="str">
            <v>H25</v>
          </cell>
          <cell r="N50" t="str">
            <v>H26</v>
          </cell>
          <cell r="O50" t="str">
            <v>H27</v>
          </cell>
        </row>
        <row r="51">
          <cell r="G51" t="str">
            <v>当該団体値</v>
          </cell>
        </row>
        <row r="55">
          <cell r="G55" t="str">
            <v>類似団体内平均値</v>
          </cell>
        </row>
        <row r="72">
          <cell r="K72" t="str">
            <v>H23</v>
          </cell>
          <cell r="L72" t="str">
            <v>H24</v>
          </cell>
          <cell r="M72" t="str">
            <v>H25</v>
          </cell>
          <cell r="N72" t="str">
            <v>H26</v>
          </cell>
          <cell r="O72" t="str">
            <v>H27</v>
          </cell>
        </row>
        <row r="73">
          <cell r="G73" t="str">
            <v>当該団体値</v>
          </cell>
          <cell r="K73">
            <v>39.299999999999997</v>
          </cell>
          <cell r="L73">
            <v>29.8</v>
          </cell>
          <cell r="M73">
            <v>28.2</v>
          </cell>
          <cell r="N73">
            <v>17.899999999999999</v>
          </cell>
        </row>
        <row r="75">
          <cell r="K75">
            <v>18.399999999999999</v>
          </cell>
          <cell r="L75">
            <v>16.5</v>
          </cell>
          <cell r="M75">
            <v>14.9</v>
          </cell>
          <cell r="N75">
            <v>13.1</v>
          </cell>
          <cell r="O75">
            <v>8.5</v>
          </cell>
        </row>
        <row r="77">
          <cell r="G77" t="str">
            <v>類似団体内平均値</v>
          </cell>
          <cell r="K77">
            <v>0</v>
          </cell>
          <cell r="L77">
            <v>0</v>
          </cell>
          <cell r="M77">
            <v>0</v>
          </cell>
          <cell r="N77">
            <v>0</v>
          </cell>
          <cell r="O77">
            <v>0</v>
          </cell>
        </row>
        <row r="79">
          <cell r="K79">
            <v>10.8</v>
          </cell>
          <cell r="L79">
            <v>9.6999999999999993</v>
          </cell>
          <cell r="M79">
            <v>8.6</v>
          </cell>
          <cell r="N79">
            <v>7.7</v>
          </cell>
          <cell r="O79">
            <v>6.4</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1474979</v>
      </c>
      <c r="BO4" s="349"/>
      <c r="BP4" s="349"/>
      <c r="BQ4" s="349"/>
      <c r="BR4" s="349"/>
      <c r="BS4" s="349"/>
      <c r="BT4" s="349"/>
      <c r="BU4" s="350"/>
      <c r="BV4" s="348">
        <v>1469375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8.6999999999999993</v>
      </c>
      <c r="CU4" s="355"/>
      <c r="CV4" s="355"/>
      <c r="CW4" s="355"/>
      <c r="CX4" s="355"/>
      <c r="CY4" s="355"/>
      <c r="CZ4" s="355"/>
      <c r="DA4" s="356"/>
      <c r="DB4" s="354">
        <v>4.2</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1364364</v>
      </c>
      <c r="BO5" s="386"/>
      <c r="BP5" s="386"/>
      <c r="BQ5" s="386"/>
      <c r="BR5" s="386"/>
      <c r="BS5" s="386"/>
      <c r="BT5" s="386"/>
      <c r="BU5" s="387"/>
      <c r="BV5" s="385">
        <v>1425605</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88.6</v>
      </c>
      <c r="CU5" s="383"/>
      <c r="CV5" s="383"/>
      <c r="CW5" s="383"/>
      <c r="CX5" s="383"/>
      <c r="CY5" s="383"/>
      <c r="CZ5" s="383"/>
      <c r="DA5" s="384"/>
      <c r="DB5" s="382">
        <v>109.4</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110615</v>
      </c>
      <c r="BO6" s="386"/>
      <c r="BP6" s="386"/>
      <c r="BQ6" s="386"/>
      <c r="BR6" s="386"/>
      <c r="BS6" s="386"/>
      <c r="BT6" s="386"/>
      <c r="BU6" s="387"/>
      <c r="BV6" s="385">
        <v>43770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93.7</v>
      </c>
      <c r="CU6" s="423"/>
      <c r="CV6" s="423"/>
      <c r="CW6" s="423"/>
      <c r="CX6" s="423"/>
      <c r="CY6" s="423"/>
      <c r="CZ6" s="423"/>
      <c r="DA6" s="424"/>
      <c r="DB6" s="422">
        <v>116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77</v>
      </c>
      <c r="AV7" s="418"/>
      <c r="AW7" s="418"/>
      <c r="AX7" s="418"/>
      <c r="AY7" s="419" t="s">
        <v>88</v>
      </c>
      <c r="AZ7" s="420"/>
      <c r="BA7" s="420"/>
      <c r="BB7" s="420"/>
      <c r="BC7" s="420"/>
      <c r="BD7" s="420"/>
      <c r="BE7" s="420"/>
      <c r="BF7" s="420"/>
      <c r="BG7" s="420"/>
      <c r="BH7" s="420"/>
      <c r="BI7" s="420"/>
      <c r="BJ7" s="420"/>
      <c r="BK7" s="420"/>
      <c r="BL7" s="420"/>
      <c r="BM7" s="421"/>
      <c r="BN7" s="385">
        <v>30326</v>
      </c>
      <c r="BO7" s="386"/>
      <c r="BP7" s="386"/>
      <c r="BQ7" s="386"/>
      <c r="BR7" s="386"/>
      <c r="BS7" s="386"/>
      <c r="BT7" s="386"/>
      <c r="BU7" s="387"/>
      <c r="BV7" s="385">
        <v>9185</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922613</v>
      </c>
      <c r="CU7" s="386"/>
      <c r="CV7" s="386"/>
      <c r="CW7" s="386"/>
      <c r="CX7" s="386"/>
      <c r="CY7" s="386"/>
      <c r="CZ7" s="386"/>
      <c r="DA7" s="387"/>
      <c r="DB7" s="385">
        <v>824027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77</v>
      </c>
      <c r="AV8" s="418"/>
      <c r="AW8" s="418"/>
      <c r="AX8" s="418"/>
      <c r="AY8" s="419" t="s">
        <v>91</v>
      </c>
      <c r="AZ8" s="420"/>
      <c r="BA8" s="420"/>
      <c r="BB8" s="420"/>
      <c r="BC8" s="420"/>
      <c r="BD8" s="420"/>
      <c r="BE8" s="420"/>
      <c r="BF8" s="420"/>
      <c r="BG8" s="420"/>
      <c r="BH8" s="420"/>
      <c r="BI8" s="420"/>
      <c r="BJ8" s="420"/>
      <c r="BK8" s="420"/>
      <c r="BL8" s="420"/>
      <c r="BM8" s="421"/>
      <c r="BN8" s="385">
        <v>80289</v>
      </c>
      <c r="BO8" s="386"/>
      <c r="BP8" s="386"/>
      <c r="BQ8" s="386"/>
      <c r="BR8" s="386"/>
      <c r="BS8" s="386"/>
      <c r="BT8" s="386"/>
      <c r="BU8" s="387"/>
      <c r="BV8" s="385">
        <v>34585</v>
      </c>
      <c r="BW8" s="386"/>
      <c r="BX8" s="386"/>
      <c r="BY8" s="386"/>
      <c r="BZ8" s="386"/>
      <c r="CA8" s="386"/>
      <c r="CB8" s="386"/>
      <c r="CC8" s="387"/>
      <c r="CD8" s="388" t="s">
        <v>92</v>
      </c>
      <c r="CE8" s="389"/>
      <c r="CF8" s="389"/>
      <c r="CG8" s="389"/>
      <c r="CH8" s="389"/>
      <c r="CI8" s="389"/>
      <c r="CJ8" s="389"/>
      <c r="CK8" s="389"/>
      <c r="CL8" s="389"/>
      <c r="CM8" s="389"/>
      <c r="CN8" s="389"/>
      <c r="CO8" s="389"/>
      <c r="CP8" s="389"/>
      <c r="CQ8" s="389"/>
      <c r="CR8" s="389"/>
      <c r="CS8" s="390"/>
      <c r="CT8" s="425">
        <v>0.24</v>
      </c>
      <c r="CU8" s="426"/>
      <c r="CV8" s="426"/>
      <c r="CW8" s="426"/>
      <c r="CX8" s="426"/>
      <c r="CY8" s="426"/>
      <c r="CZ8" s="426"/>
      <c r="DA8" s="427"/>
      <c r="DB8" s="425">
        <v>0.25</v>
      </c>
      <c r="DC8" s="426"/>
      <c r="DD8" s="426"/>
      <c r="DE8" s="426"/>
      <c r="DF8" s="426"/>
      <c r="DG8" s="426"/>
      <c r="DH8" s="426"/>
      <c r="DI8" s="427"/>
      <c r="DJ8" s="137"/>
      <c r="DK8" s="137"/>
      <c r="DL8" s="137"/>
      <c r="DM8" s="137"/>
      <c r="DN8" s="137"/>
      <c r="DO8" s="137"/>
    </row>
    <row r="9" spans="1:119" ht="18.75" customHeight="1" thickBot="1" x14ac:dyDescent="0.2">
      <c r="A9" s="138"/>
      <c r="B9" s="379" t="s">
        <v>93</v>
      </c>
      <c r="C9" s="380"/>
      <c r="D9" s="380"/>
      <c r="E9" s="380"/>
      <c r="F9" s="380"/>
      <c r="G9" s="380"/>
      <c r="H9" s="380"/>
      <c r="I9" s="380"/>
      <c r="J9" s="380"/>
      <c r="K9" s="428"/>
      <c r="L9" s="429" t="s">
        <v>94</v>
      </c>
      <c r="M9" s="430"/>
      <c r="N9" s="430"/>
      <c r="O9" s="430"/>
      <c r="P9" s="430"/>
      <c r="Q9" s="431"/>
      <c r="R9" s="432">
        <v>1368</v>
      </c>
      <c r="S9" s="433"/>
      <c r="T9" s="433"/>
      <c r="U9" s="433"/>
      <c r="V9" s="434"/>
      <c r="W9" s="342" t="s">
        <v>95</v>
      </c>
      <c r="X9" s="343"/>
      <c r="Y9" s="343"/>
      <c r="Z9" s="343"/>
      <c r="AA9" s="343"/>
      <c r="AB9" s="343"/>
      <c r="AC9" s="343"/>
      <c r="AD9" s="343"/>
      <c r="AE9" s="343"/>
      <c r="AF9" s="343"/>
      <c r="AG9" s="343"/>
      <c r="AH9" s="343"/>
      <c r="AI9" s="343"/>
      <c r="AJ9" s="343"/>
      <c r="AK9" s="343"/>
      <c r="AL9" s="344"/>
      <c r="AM9" s="414" t="s">
        <v>96</v>
      </c>
      <c r="AN9" s="415"/>
      <c r="AO9" s="415"/>
      <c r="AP9" s="415"/>
      <c r="AQ9" s="415"/>
      <c r="AR9" s="415"/>
      <c r="AS9" s="415"/>
      <c r="AT9" s="416"/>
      <c r="AU9" s="417" t="s">
        <v>77</v>
      </c>
      <c r="AV9" s="418"/>
      <c r="AW9" s="418"/>
      <c r="AX9" s="418"/>
      <c r="AY9" s="419" t="s">
        <v>97</v>
      </c>
      <c r="AZ9" s="420"/>
      <c r="BA9" s="420"/>
      <c r="BB9" s="420"/>
      <c r="BC9" s="420"/>
      <c r="BD9" s="420"/>
      <c r="BE9" s="420"/>
      <c r="BF9" s="420"/>
      <c r="BG9" s="420"/>
      <c r="BH9" s="420"/>
      <c r="BI9" s="420"/>
      <c r="BJ9" s="420"/>
      <c r="BK9" s="420"/>
      <c r="BL9" s="420"/>
      <c r="BM9" s="421"/>
      <c r="BN9" s="385">
        <v>45704</v>
      </c>
      <c r="BO9" s="386"/>
      <c r="BP9" s="386"/>
      <c r="BQ9" s="386"/>
      <c r="BR9" s="386"/>
      <c r="BS9" s="386"/>
      <c r="BT9" s="386"/>
      <c r="BU9" s="387"/>
      <c r="BV9" s="385">
        <v>-23016</v>
      </c>
      <c r="BW9" s="386"/>
      <c r="BX9" s="386"/>
      <c r="BY9" s="386"/>
      <c r="BZ9" s="386"/>
      <c r="CA9" s="386"/>
      <c r="CB9" s="386"/>
      <c r="CC9" s="387"/>
      <c r="CD9" s="388" t="s">
        <v>98</v>
      </c>
      <c r="CE9" s="389"/>
      <c r="CF9" s="389"/>
      <c r="CG9" s="389"/>
      <c r="CH9" s="389"/>
      <c r="CI9" s="389"/>
      <c r="CJ9" s="389"/>
      <c r="CK9" s="389"/>
      <c r="CL9" s="389"/>
      <c r="CM9" s="389"/>
      <c r="CN9" s="389"/>
      <c r="CO9" s="389"/>
      <c r="CP9" s="389"/>
      <c r="CQ9" s="389"/>
      <c r="CR9" s="389"/>
      <c r="CS9" s="390"/>
      <c r="CT9" s="382">
        <v>8.8000000000000007</v>
      </c>
      <c r="CU9" s="383"/>
      <c r="CV9" s="383"/>
      <c r="CW9" s="383"/>
      <c r="CX9" s="383"/>
      <c r="CY9" s="383"/>
      <c r="CZ9" s="383"/>
      <c r="DA9" s="384"/>
      <c r="DB9" s="382">
        <v>24.2</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99</v>
      </c>
      <c r="M10" s="415"/>
      <c r="N10" s="415"/>
      <c r="O10" s="415"/>
      <c r="P10" s="415"/>
      <c r="Q10" s="416"/>
      <c r="R10" s="436">
        <v>1626</v>
      </c>
      <c r="S10" s="437"/>
      <c r="T10" s="437"/>
      <c r="U10" s="437"/>
      <c r="V10" s="438"/>
      <c r="W10" s="373"/>
      <c r="X10" s="374"/>
      <c r="Y10" s="374"/>
      <c r="Z10" s="374"/>
      <c r="AA10" s="374"/>
      <c r="AB10" s="374"/>
      <c r="AC10" s="374"/>
      <c r="AD10" s="374"/>
      <c r="AE10" s="374"/>
      <c r="AF10" s="374"/>
      <c r="AG10" s="374"/>
      <c r="AH10" s="374"/>
      <c r="AI10" s="374"/>
      <c r="AJ10" s="374"/>
      <c r="AK10" s="374"/>
      <c r="AL10" s="377"/>
      <c r="AM10" s="414" t="s">
        <v>100</v>
      </c>
      <c r="AN10" s="415"/>
      <c r="AO10" s="415"/>
      <c r="AP10" s="415"/>
      <c r="AQ10" s="415"/>
      <c r="AR10" s="415"/>
      <c r="AS10" s="415"/>
      <c r="AT10" s="416"/>
      <c r="AU10" s="417" t="s">
        <v>101</v>
      </c>
      <c r="AV10" s="418"/>
      <c r="AW10" s="418"/>
      <c r="AX10" s="418"/>
      <c r="AY10" s="419" t="s">
        <v>102</v>
      </c>
      <c r="AZ10" s="420"/>
      <c r="BA10" s="420"/>
      <c r="BB10" s="420"/>
      <c r="BC10" s="420"/>
      <c r="BD10" s="420"/>
      <c r="BE10" s="420"/>
      <c r="BF10" s="420"/>
      <c r="BG10" s="420"/>
      <c r="BH10" s="420"/>
      <c r="BI10" s="420"/>
      <c r="BJ10" s="420"/>
      <c r="BK10" s="420"/>
      <c r="BL10" s="420"/>
      <c r="BM10" s="421"/>
      <c r="BN10" s="385">
        <v>70021</v>
      </c>
      <c r="BO10" s="386"/>
      <c r="BP10" s="386"/>
      <c r="BQ10" s="386"/>
      <c r="BR10" s="386"/>
      <c r="BS10" s="386"/>
      <c r="BT10" s="386"/>
      <c r="BU10" s="387"/>
      <c r="BV10" s="385">
        <v>42</v>
      </c>
      <c r="BW10" s="386"/>
      <c r="BX10" s="386"/>
      <c r="BY10" s="386"/>
      <c r="BZ10" s="386"/>
      <c r="CA10" s="386"/>
      <c r="CB10" s="386"/>
      <c r="CC10" s="38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104</v>
      </c>
      <c r="M11" s="440"/>
      <c r="N11" s="440"/>
      <c r="O11" s="440"/>
      <c r="P11" s="440"/>
      <c r="Q11" s="441"/>
      <c r="R11" s="442" t="s">
        <v>105</v>
      </c>
      <c r="S11" s="443"/>
      <c r="T11" s="443"/>
      <c r="U11" s="443"/>
      <c r="V11" s="444"/>
      <c r="W11" s="373"/>
      <c r="X11" s="374"/>
      <c r="Y11" s="374"/>
      <c r="Z11" s="374"/>
      <c r="AA11" s="374"/>
      <c r="AB11" s="374"/>
      <c r="AC11" s="374"/>
      <c r="AD11" s="374"/>
      <c r="AE11" s="374"/>
      <c r="AF11" s="374"/>
      <c r="AG11" s="374"/>
      <c r="AH11" s="374"/>
      <c r="AI11" s="374"/>
      <c r="AJ11" s="374"/>
      <c r="AK11" s="374"/>
      <c r="AL11" s="377"/>
      <c r="AM11" s="414" t="s">
        <v>106</v>
      </c>
      <c r="AN11" s="415"/>
      <c r="AO11" s="415"/>
      <c r="AP11" s="415"/>
      <c r="AQ11" s="415"/>
      <c r="AR11" s="415"/>
      <c r="AS11" s="415"/>
      <c r="AT11" s="416"/>
      <c r="AU11" s="417" t="s">
        <v>77</v>
      </c>
      <c r="AV11" s="418"/>
      <c r="AW11" s="418"/>
      <c r="AX11" s="418"/>
      <c r="AY11" s="419" t="s">
        <v>107</v>
      </c>
      <c r="AZ11" s="420"/>
      <c r="BA11" s="420"/>
      <c r="BB11" s="420"/>
      <c r="BC11" s="420"/>
      <c r="BD11" s="420"/>
      <c r="BE11" s="420"/>
      <c r="BF11" s="420"/>
      <c r="BG11" s="420"/>
      <c r="BH11" s="420"/>
      <c r="BI11" s="420"/>
      <c r="BJ11" s="420"/>
      <c r="BK11" s="420"/>
      <c r="BL11" s="420"/>
      <c r="BM11" s="421"/>
      <c r="BN11" s="385">
        <v>814</v>
      </c>
      <c r="BO11" s="386"/>
      <c r="BP11" s="386"/>
      <c r="BQ11" s="386"/>
      <c r="BR11" s="386"/>
      <c r="BS11" s="386"/>
      <c r="BT11" s="386"/>
      <c r="BU11" s="387"/>
      <c r="BV11" s="385">
        <v>104759</v>
      </c>
      <c r="BW11" s="386"/>
      <c r="BX11" s="386"/>
      <c r="BY11" s="386"/>
      <c r="BZ11" s="386"/>
      <c r="CA11" s="386"/>
      <c r="CB11" s="386"/>
      <c r="CC11" s="387"/>
      <c r="CD11" s="388" t="s">
        <v>108</v>
      </c>
      <c r="CE11" s="389"/>
      <c r="CF11" s="389"/>
      <c r="CG11" s="389"/>
      <c r="CH11" s="389"/>
      <c r="CI11" s="389"/>
      <c r="CJ11" s="389"/>
      <c r="CK11" s="389"/>
      <c r="CL11" s="389"/>
      <c r="CM11" s="389"/>
      <c r="CN11" s="389"/>
      <c r="CO11" s="389"/>
      <c r="CP11" s="389"/>
      <c r="CQ11" s="389"/>
      <c r="CR11" s="389"/>
      <c r="CS11" s="390"/>
      <c r="CT11" s="425" t="s">
        <v>109</v>
      </c>
      <c r="CU11" s="426"/>
      <c r="CV11" s="426"/>
      <c r="CW11" s="426"/>
      <c r="CX11" s="426"/>
      <c r="CY11" s="426"/>
      <c r="CZ11" s="426"/>
      <c r="DA11" s="427"/>
      <c r="DB11" s="425" t="s">
        <v>109</v>
      </c>
      <c r="DC11" s="426"/>
      <c r="DD11" s="426"/>
      <c r="DE11" s="426"/>
      <c r="DF11" s="426"/>
      <c r="DG11" s="426"/>
      <c r="DH11" s="426"/>
      <c r="DI11" s="427"/>
      <c r="DJ11" s="137"/>
      <c r="DK11" s="137"/>
      <c r="DL11" s="137"/>
      <c r="DM11" s="137"/>
      <c r="DN11" s="137"/>
      <c r="DO11" s="137"/>
    </row>
    <row r="12" spans="1:119" ht="18.75" customHeight="1" x14ac:dyDescent="0.15">
      <c r="A12" s="138"/>
      <c r="B12" s="445" t="s">
        <v>110</v>
      </c>
      <c r="C12" s="446"/>
      <c r="D12" s="446"/>
      <c r="E12" s="446"/>
      <c r="F12" s="446"/>
      <c r="G12" s="446"/>
      <c r="H12" s="446"/>
      <c r="I12" s="446"/>
      <c r="J12" s="446"/>
      <c r="K12" s="447"/>
      <c r="L12" s="454" t="s">
        <v>111</v>
      </c>
      <c r="M12" s="455"/>
      <c r="N12" s="455"/>
      <c r="O12" s="455"/>
      <c r="P12" s="455"/>
      <c r="Q12" s="456"/>
      <c r="R12" s="457">
        <v>1468</v>
      </c>
      <c r="S12" s="458"/>
      <c r="T12" s="458"/>
      <c r="U12" s="458"/>
      <c r="V12" s="459"/>
      <c r="W12" s="460" t="s">
        <v>1</v>
      </c>
      <c r="X12" s="418"/>
      <c r="Y12" s="418"/>
      <c r="Z12" s="418"/>
      <c r="AA12" s="418"/>
      <c r="AB12" s="461"/>
      <c r="AC12" s="417" t="s">
        <v>112</v>
      </c>
      <c r="AD12" s="418"/>
      <c r="AE12" s="418"/>
      <c r="AF12" s="418"/>
      <c r="AG12" s="461"/>
      <c r="AH12" s="417" t="s">
        <v>113</v>
      </c>
      <c r="AI12" s="418"/>
      <c r="AJ12" s="418"/>
      <c r="AK12" s="418"/>
      <c r="AL12" s="462"/>
      <c r="AM12" s="414" t="s">
        <v>114</v>
      </c>
      <c r="AN12" s="415"/>
      <c r="AO12" s="415"/>
      <c r="AP12" s="415"/>
      <c r="AQ12" s="415"/>
      <c r="AR12" s="415"/>
      <c r="AS12" s="415"/>
      <c r="AT12" s="416"/>
      <c r="AU12" s="417" t="s">
        <v>115</v>
      </c>
      <c r="AV12" s="418"/>
      <c r="AW12" s="418"/>
      <c r="AX12" s="418"/>
      <c r="AY12" s="419" t="s">
        <v>116</v>
      </c>
      <c r="AZ12" s="420"/>
      <c r="BA12" s="420"/>
      <c r="BB12" s="420"/>
      <c r="BC12" s="420"/>
      <c r="BD12" s="420"/>
      <c r="BE12" s="420"/>
      <c r="BF12" s="420"/>
      <c r="BG12" s="420"/>
      <c r="BH12" s="420"/>
      <c r="BI12" s="420"/>
      <c r="BJ12" s="420"/>
      <c r="BK12" s="420"/>
      <c r="BL12" s="420"/>
      <c r="BM12" s="421"/>
      <c r="BN12" s="385" t="s">
        <v>117</v>
      </c>
      <c r="BO12" s="386"/>
      <c r="BP12" s="386"/>
      <c r="BQ12" s="386"/>
      <c r="BR12" s="386"/>
      <c r="BS12" s="386"/>
      <c r="BT12" s="386"/>
      <c r="BU12" s="387"/>
      <c r="BV12" s="385" t="s">
        <v>117</v>
      </c>
      <c r="BW12" s="386"/>
      <c r="BX12" s="386"/>
      <c r="BY12" s="386"/>
      <c r="BZ12" s="386"/>
      <c r="CA12" s="386"/>
      <c r="CB12" s="386"/>
      <c r="CC12" s="387"/>
      <c r="CD12" s="388" t="s">
        <v>118</v>
      </c>
      <c r="CE12" s="389"/>
      <c r="CF12" s="389"/>
      <c r="CG12" s="389"/>
      <c r="CH12" s="389"/>
      <c r="CI12" s="389"/>
      <c r="CJ12" s="389"/>
      <c r="CK12" s="389"/>
      <c r="CL12" s="389"/>
      <c r="CM12" s="389"/>
      <c r="CN12" s="389"/>
      <c r="CO12" s="389"/>
      <c r="CP12" s="389"/>
      <c r="CQ12" s="389"/>
      <c r="CR12" s="389"/>
      <c r="CS12" s="390"/>
      <c r="CT12" s="425" t="s">
        <v>117</v>
      </c>
      <c r="CU12" s="426"/>
      <c r="CV12" s="426"/>
      <c r="CW12" s="426"/>
      <c r="CX12" s="426"/>
      <c r="CY12" s="426"/>
      <c r="CZ12" s="426"/>
      <c r="DA12" s="427"/>
      <c r="DB12" s="425" t="s">
        <v>117</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119</v>
      </c>
      <c r="N13" s="474"/>
      <c r="O13" s="474"/>
      <c r="P13" s="474"/>
      <c r="Q13" s="475"/>
      <c r="R13" s="466">
        <v>1463</v>
      </c>
      <c r="S13" s="467"/>
      <c r="T13" s="467"/>
      <c r="U13" s="467"/>
      <c r="V13" s="468"/>
      <c r="W13" s="401" t="s">
        <v>120</v>
      </c>
      <c r="X13" s="402"/>
      <c r="Y13" s="402"/>
      <c r="Z13" s="402"/>
      <c r="AA13" s="402"/>
      <c r="AB13" s="392"/>
      <c r="AC13" s="436">
        <v>22</v>
      </c>
      <c r="AD13" s="437"/>
      <c r="AE13" s="437"/>
      <c r="AF13" s="437"/>
      <c r="AG13" s="476"/>
      <c r="AH13" s="436">
        <v>48</v>
      </c>
      <c r="AI13" s="437"/>
      <c r="AJ13" s="437"/>
      <c r="AK13" s="437"/>
      <c r="AL13" s="438"/>
      <c r="AM13" s="414" t="s">
        <v>121</v>
      </c>
      <c r="AN13" s="415"/>
      <c r="AO13" s="415"/>
      <c r="AP13" s="415"/>
      <c r="AQ13" s="415"/>
      <c r="AR13" s="415"/>
      <c r="AS13" s="415"/>
      <c r="AT13" s="416"/>
      <c r="AU13" s="417" t="s">
        <v>122</v>
      </c>
      <c r="AV13" s="418"/>
      <c r="AW13" s="418"/>
      <c r="AX13" s="418"/>
      <c r="AY13" s="419" t="s">
        <v>123</v>
      </c>
      <c r="AZ13" s="420"/>
      <c r="BA13" s="420"/>
      <c r="BB13" s="420"/>
      <c r="BC13" s="420"/>
      <c r="BD13" s="420"/>
      <c r="BE13" s="420"/>
      <c r="BF13" s="420"/>
      <c r="BG13" s="420"/>
      <c r="BH13" s="420"/>
      <c r="BI13" s="420"/>
      <c r="BJ13" s="420"/>
      <c r="BK13" s="420"/>
      <c r="BL13" s="420"/>
      <c r="BM13" s="421"/>
      <c r="BN13" s="385">
        <v>116539</v>
      </c>
      <c r="BO13" s="386"/>
      <c r="BP13" s="386"/>
      <c r="BQ13" s="386"/>
      <c r="BR13" s="386"/>
      <c r="BS13" s="386"/>
      <c r="BT13" s="386"/>
      <c r="BU13" s="387"/>
      <c r="BV13" s="385">
        <v>81785</v>
      </c>
      <c r="BW13" s="386"/>
      <c r="BX13" s="386"/>
      <c r="BY13" s="386"/>
      <c r="BZ13" s="386"/>
      <c r="CA13" s="386"/>
      <c r="CB13" s="386"/>
      <c r="CC13" s="387"/>
      <c r="CD13" s="388" t="s">
        <v>124</v>
      </c>
      <c r="CE13" s="389"/>
      <c r="CF13" s="389"/>
      <c r="CG13" s="389"/>
      <c r="CH13" s="389"/>
      <c r="CI13" s="389"/>
      <c r="CJ13" s="389"/>
      <c r="CK13" s="389"/>
      <c r="CL13" s="389"/>
      <c r="CM13" s="389"/>
      <c r="CN13" s="389"/>
      <c r="CO13" s="389"/>
      <c r="CP13" s="389"/>
      <c r="CQ13" s="389"/>
      <c r="CR13" s="389"/>
      <c r="CS13" s="390"/>
      <c r="CT13" s="382">
        <v>8.5</v>
      </c>
      <c r="CU13" s="383"/>
      <c r="CV13" s="383"/>
      <c r="CW13" s="383"/>
      <c r="CX13" s="383"/>
      <c r="CY13" s="383"/>
      <c r="CZ13" s="383"/>
      <c r="DA13" s="384"/>
      <c r="DB13" s="382">
        <v>13.1</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125</v>
      </c>
      <c r="M14" s="464"/>
      <c r="N14" s="464"/>
      <c r="O14" s="464"/>
      <c r="P14" s="464"/>
      <c r="Q14" s="465"/>
      <c r="R14" s="466">
        <v>1529</v>
      </c>
      <c r="S14" s="467"/>
      <c r="T14" s="467"/>
      <c r="U14" s="467"/>
      <c r="V14" s="468"/>
      <c r="W14" s="375"/>
      <c r="X14" s="376"/>
      <c r="Y14" s="376"/>
      <c r="Z14" s="376"/>
      <c r="AA14" s="376"/>
      <c r="AB14" s="365"/>
      <c r="AC14" s="469">
        <v>3.2</v>
      </c>
      <c r="AD14" s="470"/>
      <c r="AE14" s="470"/>
      <c r="AF14" s="470"/>
      <c r="AG14" s="471"/>
      <c r="AH14" s="469">
        <v>5.5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126</v>
      </c>
      <c r="CE14" s="478"/>
      <c r="CF14" s="478"/>
      <c r="CG14" s="478"/>
      <c r="CH14" s="478"/>
      <c r="CI14" s="478"/>
      <c r="CJ14" s="478"/>
      <c r="CK14" s="478"/>
      <c r="CL14" s="478"/>
      <c r="CM14" s="478"/>
      <c r="CN14" s="478"/>
      <c r="CO14" s="478"/>
      <c r="CP14" s="478"/>
      <c r="CQ14" s="478"/>
      <c r="CR14" s="478"/>
      <c r="CS14" s="479"/>
      <c r="CT14" s="480" t="s">
        <v>117</v>
      </c>
      <c r="CU14" s="481"/>
      <c r="CV14" s="481"/>
      <c r="CW14" s="481"/>
      <c r="CX14" s="481"/>
      <c r="CY14" s="481"/>
      <c r="CZ14" s="481"/>
      <c r="DA14" s="482"/>
      <c r="DB14" s="480">
        <v>17.899999999999999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119</v>
      </c>
      <c r="N15" s="474"/>
      <c r="O15" s="474"/>
      <c r="P15" s="474"/>
      <c r="Q15" s="475"/>
      <c r="R15" s="466">
        <v>1522</v>
      </c>
      <c r="S15" s="467"/>
      <c r="T15" s="467"/>
      <c r="U15" s="467"/>
      <c r="V15" s="468"/>
      <c r="W15" s="401" t="s">
        <v>127</v>
      </c>
      <c r="X15" s="402"/>
      <c r="Y15" s="402"/>
      <c r="Z15" s="402"/>
      <c r="AA15" s="402"/>
      <c r="AB15" s="392"/>
      <c r="AC15" s="436">
        <v>165</v>
      </c>
      <c r="AD15" s="437"/>
      <c r="AE15" s="437"/>
      <c r="AF15" s="437"/>
      <c r="AG15" s="476"/>
      <c r="AH15" s="436">
        <v>212</v>
      </c>
      <c r="AI15" s="437"/>
      <c r="AJ15" s="437"/>
      <c r="AK15" s="437"/>
      <c r="AL15" s="438"/>
      <c r="AM15" s="414"/>
      <c r="AN15" s="415"/>
      <c r="AO15" s="415"/>
      <c r="AP15" s="415"/>
      <c r="AQ15" s="415"/>
      <c r="AR15" s="415"/>
      <c r="AS15" s="415"/>
      <c r="AT15" s="416"/>
      <c r="AU15" s="417"/>
      <c r="AV15" s="418"/>
      <c r="AW15" s="418"/>
      <c r="AX15" s="418"/>
      <c r="AY15" s="345" t="s">
        <v>128</v>
      </c>
      <c r="AZ15" s="346"/>
      <c r="BA15" s="346"/>
      <c r="BB15" s="346"/>
      <c r="BC15" s="346"/>
      <c r="BD15" s="346"/>
      <c r="BE15" s="346"/>
      <c r="BF15" s="346"/>
      <c r="BG15" s="346"/>
      <c r="BH15" s="346"/>
      <c r="BI15" s="346"/>
      <c r="BJ15" s="346"/>
      <c r="BK15" s="346"/>
      <c r="BL15" s="346"/>
      <c r="BM15" s="347"/>
      <c r="BN15" s="348">
        <v>184346</v>
      </c>
      <c r="BO15" s="349"/>
      <c r="BP15" s="349"/>
      <c r="BQ15" s="349"/>
      <c r="BR15" s="349"/>
      <c r="BS15" s="349"/>
      <c r="BT15" s="349"/>
      <c r="BU15" s="350"/>
      <c r="BV15" s="348">
        <v>179567</v>
      </c>
      <c r="BW15" s="349"/>
      <c r="BX15" s="349"/>
      <c r="BY15" s="349"/>
      <c r="BZ15" s="349"/>
      <c r="CA15" s="349"/>
      <c r="CB15" s="349"/>
      <c r="CC15" s="350"/>
      <c r="CD15" s="483" t="s">
        <v>129</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130</v>
      </c>
      <c r="M16" s="494"/>
      <c r="N16" s="494"/>
      <c r="O16" s="494"/>
      <c r="P16" s="494"/>
      <c r="Q16" s="495"/>
      <c r="R16" s="486" t="s">
        <v>131</v>
      </c>
      <c r="S16" s="487"/>
      <c r="T16" s="487"/>
      <c r="U16" s="487"/>
      <c r="V16" s="488"/>
      <c r="W16" s="375"/>
      <c r="X16" s="376"/>
      <c r="Y16" s="376"/>
      <c r="Z16" s="376"/>
      <c r="AA16" s="376"/>
      <c r="AB16" s="365"/>
      <c r="AC16" s="469">
        <v>23.9</v>
      </c>
      <c r="AD16" s="470"/>
      <c r="AE16" s="470"/>
      <c r="AF16" s="470"/>
      <c r="AG16" s="471"/>
      <c r="AH16" s="469">
        <v>24.3</v>
      </c>
      <c r="AI16" s="470"/>
      <c r="AJ16" s="470"/>
      <c r="AK16" s="470"/>
      <c r="AL16" s="472"/>
      <c r="AM16" s="414"/>
      <c r="AN16" s="415"/>
      <c r="AO16" s="415"/>
      <c r="AP16" s="415"/>
      <c r="AQ16" s="415"/>
      <c r="AR16" s="415"/>
      <c r="AS16" s="415"/>
      <c r="AT16" s="416"/>
      <c r="AU16" s="417"/>
      <c r="AV16" s="418"/>
      <c r="AW16" s="418"/>
      <c r="AX16" s="418"/>
      <c r="AY16" s="419" t="s">
        <v>132</v>
      </c>
      <c r="AZ16" s="420"/>
      <c r="BA16" s="420"/>
      <c r="BB16" s="420"/>
      <c r="BC16" s="420"/>
      <c r="BD16" s="420"/>
      <c r="BE16" s="420"/>
      <c r="BF16" s="420"/>
      <c r="BG16" s="420"/>
      <c r="BH16" s="420"/>
      <c r="BI16" s="420"/>
      <c r="BJ16" s="420"/>
      <c r="BK16" s="420"/>
      <c r="BL16" s="420"/>
      <c r="BM16" s="421"/>
      <c r="BN16" s="385">
        <v>830150</v>
      </c>
      <c r="BO16" s="386"/>
      <c r="BP16" s="386"/>
      <c r="BQ16" s="386"/>
      <c r="BR16" s="386"/>
      <c r="BS16" s="386"/>
      <c r="BT16" s="386"/>
      <c r="BU16" s="387"/>
      <c r="BV16" s="385">
        <v>725493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133</v>
      </c>
      <c r="N17" s="490"/>
      <c r="O17" s="490"/>
      <c r="P17" s="490"/>
      <c r="Q17" s="491"/>
      <c r="R17" s="486" t="s">
        <v>134</v>
      </c>
      <c r="S17" s="487"/>
      <c r="T17" s="487"/>
      <c r="U17" s="487"/>
      <c r="V17" s="488"/>
      <c r="W17" s="401" t="s">
        <v>135</v>
      </c>
      <c r="X17" s="402"/>
      <c r="Y17" s="402"/>
      <c r="Z17" s="402"/>
      <c r="AA17" s="402"/>
      <c r="AB17" s="392"/>
      <c r="AC17" s="436">
        <v>503</v>
      </c>
      <c r="AD17" s="437"/>
      <c r="AE17" s="437"/>
      <c r="AF17" s="437"/>
      <c r="AG17" s="476"/>
      <c r="AH17" s="436">
        <v>609</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235357</v>
      </c>
      <c r="BO17" s="386"/>
      <c r="BP17" s="386"/>
      <c r="BQ17" s="386"/>
      <c r="BR17" s="386"/>
      <c r="BS17" s="386"/>
      <c r="BT17" s="386"/>
      <c r="BU17" s="387"/>
      <c r="BV17" s="385">
        <v>231152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137</v>
      </c>
      <c r="C18" s="428"/>
      <c r="D18" s="428"/>
      <c r="E18" s="497"/>
      <c r="F18" s="497"/>
      <c r="G18" s="497"/>
      <c r="H18" s="497"/>
      <c r="I18" s="497"/>
      <c r="J18" s="497"/>
      <c r="K18" s="497"/>
      <c r="L18" s="498">
        <v>23.52</v>
      </c>
      <c r="M18" s="498"/>
      <c r="N18" s="498"/>
      <c r="O18" s="498"/>
      <c r="P18" s="498"/>
      <c r="Q18" s="498"/>
      <c r="R18" s="499"/>
      <c r="S18" s="499"/>
      <c r="T18" s="499"/>
      <c r="U18" s="499"/>
      <c r="V18" s="500"/>
      <c r="W18" s="403"/>
      <c r="X18" s="404"/>
      <c r="Y18" s="404"/>
      <c r="Z18" s="404"/>
      <c r="AA18" s="404"/>
      <c r="AB18" s="395"/>
      <c r="AC18" s="501">
        <v>72.900000000000006</v>
      </c>
      <c r="AD18" s="502"/>
      <c r="AE18" s="502"/>
      <c r="AF18" s="502"/>
      <c r="AG18" s="503"/>
      <c r="AH18" s="501">
        <v>69.7</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823938</v>
      </c>
      <c r="BO18" s="386"/>
      <c r="BP18" s="386"/>
      <c r="BQ18" s="386"/>
      <c r="BR18" s="386"/>
      <c r="BS18" s="386"/>
      <c r="BT18" s="386"/>
      <c r="BU18" s="387"/>
      <c r="BV18" s="385">
        <v>904220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139</v>
      </c>
      <c r="C19" s="428"/>
      <c r="D19" s="428"/>
      <c r="E19" s="497"/>
      <c r="F19" s="497"/>
      <c r="G19" s="497"/>
      <c r="H19" s="497"/>
      <c r="I19" s="497"/>
      <c r="J19" s="497"/>
      <c r="K19" s="497"/>
      <c r="L19" s="505">
        <v>58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1128334</v>
      </c>
      <c r="BO19" s="386"/>
      <c r="BP19" s="386"/>
      <c r="BQ19" s="386"/>
      <c r="BR19" s="386"/>
      <c r="BS19" s="386"/>
      <c r="BT19" s="386"/>
      <c r="BU19" s="387"/>
      <c r="BV19" s="385">
        <v>1137812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141</v>
      </c>
      <c r="C20" s="428"/>
      <c r="D20" s="428"/>
      <c r="E20" s="497"/>
      <c r="F20" s="497"/>
      <c r="G20" s="497"/>
      <c r="H20" s="497"/>
      <c r="I20" s="497"/>
      <c r="J20" s="497"/>
      <c r="K20" s="497"/>
      <c r="L20" s="505">
        <v>573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1" t="s">
        <v>147</v>
      </c>
      <c r="AI22" s="402"/>
      <c r="AJ22" s="402"/>
      <c r="AK22" s="402"/>
      <c r="AL22" s="392"/>
      <c r="AM22" s="541" t="s">
        <v>148</v>
      </c>
      <c r="AN22" s="542"/>
      <c r="AO22" s="542"/>
      <c r="AP22" s="542"/>
      <c r="AQ22" s="542"/>
      <c r="AR22" s="543"/>
      <c r="AS22" s="524" t="s">
        <v>145</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149</v>
      </c>
      <c r="AZ23" s="346"/>
      <c r="BA23" s="346"/>
      <c r="BB23" s="346"/>
      <c r="BC23" s="346"/>
      <c r="BD23" s="346"/>
      <c r="BE23" s="346"/>
      <c r="BF23" s="346"/>
      <c r="BG23" s="346"/>
      <c r="BH23" s="346"/>
      <c r="BI23" s="346"/>
      <c r="BJ23" s="346"/>
      <c r="BK23" s="346"/>
      <c r="BL23" s="346"/>
      <c r="BM23" s="347"/>
      <c r="BN23" s="385">
        <v>1115236</v>
      </c>
      <c r="BO23" s="386"/>
      <c r="BP23" s="386"/>
      <c r="BQ23" s="386"/>
      <c r="BR23" s="386"/>
      <c r="BS23" s="386"/>
      <c r="BT23" s="386"/>
      <c r="BU23" s="387"/>
      <c r="BV23" s="385">
        <v>1094134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150</v>
      </c>
      <c r="F24" s="415"/>
      <c r="G24" s="415"/>
      <c r="H24" s="415"/>
      <c r="I24" s="415"/>
      <c r="J24" s="415"/>
      <c r="K24" s="416"/>
      <c r="L24" s="436">
        <v>1</v>
      </c>
      <c r="M24" s="437"/>
      <c r="N24" s="437"/>
      <c r="O24" s="437"/>
      <c r="P24" s="476"/>
      <c r="Q24" s="436">
        <v>6700</v>
      </c>
      <c r="R24" s="437"/>
      <c r="S24" s="437"/>
      <c r="T24" s="437"/>
      <c r="U24" s="437"/>
      <c r="V24" s="476"/>
      <c r="W24" s="531"/>
      <c r="X24" s="519"/>
      <c r="Y24" s="520"/>
      <c r="Z24" s="435" t="s">
        <v>151</v>
      </c>
      <c r="AA24" s="415"/>
      <c r="AB24" s="415"/>
      <c r="AC24" s="415"/>
      <c r="AD24" s="415"/>
      <c r="AE24" s="415"/>
      <c r="AF24" s="415"/>
      <c r="AG24" s="416"/>
      <c r="AH24" s="436">
        <v>44</v>
      </c>
      <c r="AI24" s="437"/>
      <c r="AJ24" s="437"/>
      <c r="AK24" s="437"/>
      <c r="AL24" s="476"/>
      <c r="AM24" s="436">
        <v>119240</v>
      </c>
      <c r="AN24" s="437"/>
      <c r="AO24" s="437"/>
      <c r="AP24" s="437"/>
      <c r="AQ24" s="437"/>
      <c r="AR24" s="476"/>
      <c r="AS24" s="436">
        <v>2710</v>
      </c>
      <c r="AT24" s="437"/>
      <c r="AU24" s="437"/>
      <c r="AV24" s="437"/>
      <c r="AW24" s="437"/>
      <c r="AX24" s="438"/>
      <c r="AY24" s="549" t="s">
        <v>152</v>
      </c>
      <c r="AZ24" s="550"/>
      <c r="BA24" s="550"/>
      <c r="BB24" s="550"/>
      <c r="BC24" s="550"/>
      <c r="BD24" s="550"/>
      <c r="BE24" s="550"/>
      <c r="BF24" s="550"/>
      <c r="BG24" s="550"/>
      <c r="BH24" s="550"/>
      <c r="BI24" s="550"/>
      <c r="BJ24" s="550"/>
      <c r="BK24" s="550"/>
      <c r="BL24" s="550"/>
      <c r="BM24" s="551"/>
      <c r="BN24" s="385">
        <v>964081</v>
      </c>
      <c r="BO24" s="386"/>
      <c r="BP24" s="386"/>
      <c r="BQ24" s="386"/>
      <c r="BR24" s="386"/>
      <c r="BS24" s="386"/>
      <c r="BT24" s="386"/>
      <c r="BU24" s="387"/>
      <c r="BV24" s="385">
        <v>925460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153</v>
      </c>
      <c r="F25" s="415"/>
      <c r="G25" s="415"/>
      <c r="H25" s="415"/>
      <c r="I25" s="415"/>
      <c r="J25" s="415"/>
      <c r="K25" s="416"/>
      <c r="L25" s="436">
        <v>1</v>
      </c>
      <c r="M25" s="437"/>
      <c r="N25" s="437"/>
      <c r="O25" s="437"/>
      <c r="P25" s="476"/>
      <c r="Q25" s="436">
        <v>5850</v>
      </c>
      <c r="R25" s="437"/>
      <c r="S25" s="437"/>
      <c r="T25" s="437"/>
      <c r="U25" s="437"/>
      <c r="V25" s="476"/>
      <c r="W25" s="531"/>
      <c r="X25" s="519"/>
      <c r="Y25" s="520"/>
      <c r="Z25" s="435" t="s">
        <v>154</v>
      </c>
      <c r="AA25" s="415"/>
      <c r="AB25" s="415"/>
      <c r="AC25" s="415"/>
      <c r="AD25" s="415"/>
      <c r="AE25" s="415"/>
      <c r="AF25" s="415"/>
      <c r="AG25" s="416"/>
      <c r="AH25" s="436" t="s">
        <v>117</v>
      </c>
      <c r="AI25" s="437"/>
      <c r="AJ25" s="437"/>
      <c r="AK25" s="437"/>
      <c r="AL25" s="476"/>
      <c r="AM25" s="436" t="s">
        <v>117</v>
      </c>
      <c r="AN25" s="437"/>
      <c r="AO25" s="437"/>
      <c r="AP25" s="437"/>
      <c r="AQ25" s="437"/>
      <c r="AR25" s="476"/>
      <c r="AS25" s="436" t="s">
        <v>117</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t="s">
        <v>117</v>
      </c>
      <c r="BO25" s="349"/>
      <c r="BP25" s="349"/>
      <c r="BQ25" s="349"/>
      <c r="BR25" s="349"/>
      <c r="BS25" s="349"/>
      <c r="BT25" s="349"/>
      <c r="BU25" s="350"/>
      <c r="BV25" s="348" t="s">
        <v>117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156</v>
      </c>
      <c r="F26" s="415"/>
      <c r="G26" s="415"/>
      <c r="H26" s="415"/>
      <c r="I26" s="415"/>
      <c r="J26" s="415"/>
      <c r="K26" s="416"/>
      <c r="L26" s="436" t="s">
        <v>117</v>
      </c>
      <c r="M26" s="437"/>
      <c r="N26" s="437"/>
      <c r="O26" s="437"/>
      <c r="P26" s="476"/>
      <c r="Q26" s="436" t="s">
        <v>117</v>
      </c>
      <c r="R26" s="437"/>
      <c r="S26" s="437"/>
      <c r="T26" s="437"/>
      <c r="U26" s="437"/>
      <c r="V26" s="476"/>
      <c r="W26" s="531"/>
      <c r="X26" s="519"/>
      <c r="Y26" s="520"/>
      <c r="Z26" s="435" t="s">
        <v>157</v>
      </c>
      <c r="AA26" s="555"/>
      <c r="AB26" s="555"/>
      <c r="AC26" s="555"/>
      <c r="AD26" s="555"/>
      <c r="AE26" s="555"/>
      <c r="AF26" s="555"/>
      <c r="AG26" s="556"/>
      <c r="AH26" s="436">
        <v>1</v>
      </c>
      <c r="AI26" s="437"/>
      <c r="AJ26" s="437"/>
      <c r="AK26" s="437"/>
      <c r="AL26" s="476"/>
      <c r="AM26" s="436" t="s">
        <v>158</v>
      </c>
      <c r="AN26" s="437"/>
      <c r="AO26" s="437"/>
      <c r="AP26" s="437"/>
      <c r="AQ26" s="437"/>
      <c r="AR26" s="476"/>
      <c r="AS26" s="436" t="s">
        <v>158</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117</v>
      </c>
      <c r="BO26" s="386"/>
      <c r="BP26" s="386"/>
      <c r="BQ26" s="386"/>
      <c r="BR26" s="386"/>
      <c r="BS26" s="386"/>
      <c r="BT26" s="386"/>
      <c r="BU26" s="387"/>
      <c r="BV26" s="385" t="s">
        <v>117</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2700</v>
      </c>
      <c r="R27" s="437"/>
      <c r="S27" s="437"/>
      <c r="T27" s="437"/>
      <c r="U27" s="437"/>
      <c r="V27" s="476"/>
      <c r="W27" s="531"/>
      <c r="X27" s="519"/>
      <c r="Y27" s="520"/>
      <c r="Z27" s="435" t="s">
        <v>161</v>
      </c>
      <c r="AA27" s="415"/>
      <c r="AB27" s="415"/>
      <c r="AC27" s="415"/>
      <c r="AD27" s="415"/>
      <c r="AE27" s="415"/>
      <c r="AF27" s="415"/>
      <c r="AG27" s="416"/>
      <c r="AH27" s="436" t="s">
        <v>117</v>
      </c>
      <c r="AI27" s="437"/>
      <c r="AJ27" s="437"/>
      <c r="AK27" s="437"/>
      <c r="AL27" s="476"/>
      <c r="AM27" s="436" t="s">
        <v>117</v>
      </c>
      <c r="AN27" s="437"/>
      <c r="AO27" s="437"/>
      <c r="AP27" s="437"/>
      <c r="AQ27" s="437"/>
      <c r="AR27" s="476"/>
      <c r="AS27" s="436" t="s">
        <v>117</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65674</v>
      </c>
      <c r="BO27" s="553"/>
      <c r="BP27" s="553"/>
      <c r="BQ27" s="553"/>
      <c r="BR27" s="553"/>
      <c r="BS27" s="553"/>
      <c r="BT27" s="553"/>
      <c r="BU27" s="554"/>
      <c r="BV27" s="552">
        <v>65673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1900</v>
      </c>
      <c r="R28" s="437"/>
      <c r="S28" s="437"/>
      <c r="T28" s="437"/>
      <c r="U28" s="437"/>
      <c r="V28" s="476"/>
      <c r="W28" s="531"/>
      <c r="X28" s="519"/>
      <c r="Y28" s="520"/>
      <c r="Z28" s="435" t="s">
        <v>164</v>
      </c>
      <c r="AA28" s="415"/>
      <c r="AB28" s="415"/>
      <c r="AC28" s="415"/>
      <c r="AD28" s="415"/>
      <c r="AE28" s="415"/>
      <c r="AF28" s="415"/>
      <c r="AG28" s="416"/>
      <c r="AH28" s="436" t="s">
        <v>117</v>
      </c>
      <c r="AI28" s="437"/>
      <c r="AJ28" s="437"/>
      <c r="AK28" s="437"/>
      <c r="AL28" s="476"/>
      <c r="AM28" s="436" t="s">
        <v>117</v>
      </c>
      <c r="AN28" s="437"/>
      <c r="AO28" s="437"/>
      <c r="AP28" s="437"/>
      <c r="AQ28" s="437"/>
      <c r="AR28" s="476"/>
      <c r="AS28" s="436" t="s">
        <v>117</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265462</v>
      </c>
      <c r="BO28" s="349"/>
      <c r="BP28" s="349"/>
      <c r="BQ28" s="349"/>
      <c r="BR28" s="349"/>
      <c r="BS28" s="349"/>
      <c r="BT28" s="349"/>
      <c r="BU28" s="350"/>
      <c r="BV28" s="348">
        <v>178141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6</v>
      </c>
      <c r="M29" s="437"/>
      <c r="N29" s="437"/>
      <c r="O29" s="437"/>
      <c r="P29" s="476"/>
      <c r="Q29" s="436">
        <v>1700</v>
      </c>
      <c r="R29" s="437"/>
      <c r="S29" s="437"/>
      <c r="T29" s="437"/>
      <c r="U29" s="437"/>
      <c r="V29" s="476"/>
      <c r="W29" s="532"/>
      <c r="X29" s="533"/>
      <c r="Y29" s="534"/>
      <c r="Z29" s="435" t="s">
        <v>168</v>
      </c>
      <c r="AA29" s="415"/>
      <c r="AB29" s="415"/>
      <c r="AC29" s="415"/>
      <c r="AD29" s="415"/>
      <c r="AE29" s="415"/>
      <c r="AF29" s="415"/>
      <c r="AG29" s="416"/>
      <c r="AH29" s="436">
        <v>44</v>
      </c>
      <c r="AI29" s="437"/>
      <c r="AJ29" s="437"/>
      <c r="AK29" s="437"/>
      <c r="AL29" s="476"/>
      <c r="AM29" s="436">
        <v>119240</v>
      </c>
      <c r="AN29" s="437"/>
      <c r="AO29" s="437"/>
      <c r="AP29" s="437"/>
      <c r="AQ29" s="437"/>
      <c r="AR29" s="476"/>
      <c r="AS29" s="436">
        <v>2710</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69075</v>
      </c>
      <c r="BO29" s="386"/>
      <c r="BP29" s="386"/>
      <c r="BQ29" s="386"/>
      <c r="BR29" s="386"/>
      <c r="BS29" s="386"/>
      <c r="BT29" s="386"/>
      <c r="BU29" s="387"/>
      <c r="BV29" s="385">
        <v>39065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87.9</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171</v>
      </c>
      <c r="BD30" s="550"/>
      <c r="BE30" s="550"/>
      <c r="BF30" s="550"/>
      <c r="BG30" s="550"/>
      <c r="BH30" s="550"/>
      <c r="BI30" s="550"/>
      <c r="BJ30" s="550"/>
      <c r="BK30" s="550"/>
      <c r="BL30" s="550"/>
      <c r="BM30" s="551"/>
      <c r="BN30" s="552">
        <v>292170</v>
      </c>
      <c r="BO30" s="553"/>
      <c r="BP30" s="553"/>
      <c r="BQ30" s="553"/>
      <c r="BR30" s="553"/>
      <c r="BS30" s="553"/>
      <c r="BT30" s="553"/>
      <c r="BU30" s="554"/>
      <c r="BV30" s="552">
        <v>314009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IF('各会計、関係団体の財政状況及び健全化判断比率'!B31="","",'各会計、関係団体の財政状況及び健全化判断比率'!B31)</f>
        <v>簡易水道特別会計</v>
      </c>
      <c r="BH34" s="567"/>
      <c r="BI34" s="567"/>
      <c r="BJ34" s="567"/>
      <c r="BK34" s="567"/>
      <c r="BL34" s="567"/>
      <c r="BM34" s="567"/>
      <c r="BN34" s="567"/>
      <c r="BO34" s="567"/>
      <c r="BP34" s="567"/>
      <c r="BQ34" s="567"/>
      <c r="BR34" s="567"/>
      <c r="BS34" s="567"/>
      <c r="BT34" s="567"/>
      <c r="BU34" s="567"/>
      <c r="BV34" s="165"/>
      <c r="BW34" s="566">
        <f>IF(BY34="","",MAX(C34:D43,U34:V43,AM34:AN43,BE34:BF43)+1)</f>
        <v>6</v>
      </c>
      <c r="BX34" s="566"/>
      <c r="BY34" s="567" t="str">
        <f>IF('各会計、関係団体の財政状況及び健全化判断比率'!B68="","",'各会計、関係団体の財政状況及び健全化判断比率'!B68)</f>
        <v>国民健康保険山城病院組合（病院事業会計）</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(有)わかさぎ</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7</v>
      </c>
      <c r="BX35" s="566"/>
      <c r="BY35" s="567" t="str">
        <f>IF('各会計、関係団体の財政状況及び健全化判断比率'!B69="","",'各会計、関係団体の財政状況及び健全化判断比率'!B69)</f>
        <v>国民健康保険山城病院組合（介護老人保健施設事業会計）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8</v>
      </c>
      <c r="BX36" s="566"/>
      <c r="BY36" s="567" t="str">
        <f>IF('各会計、関係団体の財政状況及び健全化判断比率'!B70="","",'各会計、関係団体の財政状況及び健全化判断比率'!B70)</f>
        <v>京都府市町村職員退職手当組合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9</v>
      </c>
      <c r="BX37" s="566"/>
      <c r="BY37" s="567" t="str">
        <f>IF('各会計、関係団体の財政状況及び健全化判断比率'!B71="","",'各会計、関係団体の財政状況及び健全化判断比率'!B71)</f>
        <v>京都府市町村議会議員公務災害補償等組合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10</v>
      </c>
      <c r="BX38" s="566"/>
      <c r="BY38" s="567" t="str">
        <f>IF('各会計、関係団体の財政状況及び健全化判断比率'!B72="","",'各会計、関係団体の財政状況及び健全化判断比率'!B72)</f>
        <v>相楽中部消防組合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11</v>
      </c>
      <c r="BX39" s="566"/>
      <c r="BY39" s="567" t="str">
        <f>IF('各会計、関係団体の財政状況及び健全化判断比率'!B73="","",'各会計、関係団体の財政状況及び健全化判断比率'!B73)</f>
        <v>相楽郡広域事務組合（一般会計）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12</v>
      </c>
      <c r="BX40" s="566"/>
      <c r="BY40" s="567" t="str">
        <f>IF('各会計、関係団体の財政状況及び健全化判断比率'!B74="","",'各会計、関係団体の財政状況及び健全化判断比率'!B74)</f>
        <v>相楽郡広域事務組合（相楽地区ふるさと市町村圏振興事業特別会計）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13</v>
      </c>
      <c r="BX41" s="566"/>
      <c r="BY41" s="567" t="str">
        <f>IF('各会計、関係団体の財政状況及び健全化判断比率'!B75="","",'各会計、関係団体の財政状況及び健全化判断比率'!B75)</f>
        <v>京都府自治会館管理組合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14</v>
      </c>
      <c r="BX42" s="566"/>
      <c r="BY42" s="567" t="str">
        <f>IF('各会計、関係団体の財政状況及び健全化判断比率'!B76="","",'各会計、関係団体の財政状況及び健全化判断比率'!B76)</f>
        <v>京都府住宅新築資金等貸付事業管理組合（一般会計）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15</v>
      </c>
      <c r="BX43" s="566"/>
      <c r="BY43" s="567" t="str">
        <f>IF('各会計、関係団体の財政状況及び健全化判断比率'!B77="","",'各会計、関係団体の財政状況及び健全化判断比率'!B77)</f>
        <v>京都府住宅新築資金等貸付事業管理組合（特別会計）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c r="E52" s="139" t="s">
        <v>192</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22"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51" t="s">
        <v>528</v>
      </c>
      <c r="D34" s="1151"/>
      <c r="E34" s="1152"/>
      <c r="F34" s="32">
        <v>7.79</v>
      </c>
      <c r="G34" s="33">
        <v>6.1</v>
      </c>
      <c r="H34" s="33">
        <v>7</v>
      </c>
      <c r="I34" s="33">
        <v>4.1900000000000004</v>
      </c>
      <c r="J34" s="34">
        <v>8.6999999999999993</v>
      </c>
      <c r="K34" s="22"/>
      <c r="L34" s="22"/>
      <c r="M34" s="22"/>
      <c r="N34" s="22"/>
      <c r="O34" s="22"/>
      <c r="P34" s="22"/>
    </row>
    <row r="35" spans="1:16" ht="39" customHeight="1" x14ac:dyDescent="0.15">
      <c r="A35" s="22"/>
      <c r="B35" s="35"/>
      <c r="C35" s="1145" t="s">
        <v>529</v>
      </c>
      <c r="D35" s="1146"/>
      <c r="E35" s="1147"/>
      <c r="F35" s="36">
        <v>5.99</v>
      </c>
      <c r="G35" s="37">
        <v>9.1199999999999992</v>
      </c>
      <c r="H35" s="37">
        <v>7.56</v>
      </c>
      <c r="I35" s="37">
        <v>7.65</v>
      </c>
      <c r="J35" s="38">
        <v>5.77</v>
      </c>
      <c r="K35" s="22"/>
      <c r="L35" s="22"/>
      <c r="M35" s="22"/>
      <c r="N35" s="22"/>
      <c r="O35" s="22"/>
      <c r="P35" s="22"/>
    </row>
    <row r="36" spans="1:16" ht="39" customHeight="1" x14ac:dyDescent="0.15">
      <c r="A36" s="22"/>
      <c r="B36" s="35"/>
      <c r="C36" s="1145" t="s">
        <v>530</v>
      </c>
      <c r="D36" s="1146"/>
      <c r="E36" s="1147"/>
      <c r="F36" s="36">
        <v>1.97</v>
      </c>
      <c r="G36" s="37">
        <v>2.2000000000000002</v>
      </c>
      <c r="H36" s="37">
        <v>1.95</v>
      </c>
      <c r="I36" s="37">
        <v>1.23</v>
      </c>
      <c r="J36" s="38">
        <v>2.0299999999999998</v>
      </c>
      <c r="K36" s="22"/>
      <c r="L36" s="22"/>
      <c r="M36" s="22"/>
      <c r="N36" s="22"/>
      <c r="O36" s="22"/>
      <c r="P36" s="22"/>
    </row>
    <row r="37" spans="1:16" ht="39" customHeight="1" x14ac:dyDescent="0.15">
      <c r="A37" s="22"/>
      <c r="B37" s="35"/>
      <c r="C37" s="1145" t="s">
        <v>531</v>
      </c>
      <c r="D37" s="1146"/>
      <c r="E37" s="1147"/>
      <c r="F37" s="36">
        <v>0.65</v>
      </c>
      <c r="G37" s="37">
        <v>0.28000000000000003</v>
      </c>
      <c r="H37" s="37">
        <v>0.23</v>
      </c>
      <c r="I37" s="37">
        <v>0.75</v>
      </c>
      <c r="J37" s="38">
        <v>0.19</v>
      </c>
      <c r="K37" s="22"/>
      <c r="L37" s="22"/>
      <c r="M37" s="22"/>
      <c r="N37" s="22"/>
      <c r="O37" s="22"/>
      <c r="P37" s="22"/>
    </row>
    <row r="38" spans="1:16" ht="39" customHeight="1" x14ac:dyDescent="0.15">
      <c r="A38" s="22"/>
      <c r="B38" s="35"/>
      <c r="C38" s="1145" t="s">
        <v>532</v>
      </c>
      <c r="D38" s="1146"/>
      <c r="E38" s="1147"/>
      <c r="F38" s="36">
        <v>7.0000000000000007E-2</v>
      </c>
      <c r="G38" s="37">
        <v>0.13</v>
      </c>
      <c r="H38" s="37">
        <v>0.12</v>
      </c>
      <c r="I38" s="37">
        <v>0.1</v>
      </c>
      <c r="J38" s="38">
        <v>7.0000000000000007E-2</v>
      </c>
      <c r="K38" s="22"/>
      <c r="L38" s="22"/>
      <c r="M38" s="22"/>
      <c r="N38" s="22"/>
      <c r="O38" s="22"/>
      <c r="P38" s="22"/>
    </row>
    <row r="39" spans="1:16" ht="39" customHeight="1" x14ac:dyDescent="0.15">
      <c r="A39" s="22"/>
      <c r="B39" s="35"/>
      <c r="C39" s="1145"/>
      <c r="D39" s="1146"/>
      <c r="E39" s="1147"/>
      <c r="F39" s="36"/>
      <c r="G39" s="37"/>
      <c r="H39" s="37"/>
      <c r="I39" s="37"/>
      <c r="J39" s="38"/>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533</v>
      </c>
      <c r="D42" s="1146"/>
      <c r="E42" s="1147"/>
      <c r="F42" s="36" t="s">
        <v>483</v>
      </c>
      <c r="G42" s="37" t="s">
        <v>483</v>
      </c>
      <c r="H42" s="37" t="s">
        <v>483</v>
      </c>
      <c r="I42" s="37" t="s">
        <v>483</v>
      </c>
      <c r="J42" s="38" t="s">
        <v>483</v>
      </c>
      <c r="K42" s="22"/>
      <c r="L42" s="22"/>
      <c r="M42" s="22"/>
      <c r="N42" s="22"/>
      <c r="O42" s="22"/>
      <c r="P42" s="22"/>
    </row>
    <row r="43" spans="1:16" ht="39" customHeight="1" thickBot="1" x14ac:dyDescent="0.2">
      <c r="A43" s="22"/>
      <c r="B43" s="40"/>
      <c r="C43" s="1148" t="s">
        <v>534</v>
      </c>
      <c r="D43" s="1149"/>
      <c r="E43" s="1150"/>
      <c r="F43" s="41" t="s">
        <v>483</v>
      </c>
      <c r="G43" s="42" t="s">
        <v>483</v>
      </c>
      <c r="H43" s="42" t="s">
        <v>483</v>
      </c>
      <c r="I43" s="42" t="s">
        <v>483</v>
      </c>
      <c r="J43" s="43" t="s">
        <v>483</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2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174</v>
      </c>
      <c r="L45" s="60">
        <v>151</v>
      </c>
      <c r="M45" s="60">
        <v>154</v>
      </c>
      <c r="N45" s="60">
        <v>162</v>
      </c>
      <c r="O45" s="61">
        <v>90</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483</v>
      </c>
      <c r="L47" s="64" t="s">
        <v>483</v>
      </c>
      <c r="M47" s="64" t="s">
        <v>483</v>
      </c>
      <c r="N47" s="64" t="s">
        <v>483</v>
      </c>
      <c r="O47" s="65" t="s">
        <v>483</v>
      </c>
      <c r="P47" s="48"/>
      <c r="Q47" s="48"/>
      <c r="R47" s="48"/>
      <c r="S47" s="48"/>
      <c r="T47" s="48"/>
      <c r="U47" s="48"/>
    </row>
    <row r="48" spans="1:21" ht="30.75" customHeight="1" x14ac:dyDescent="0.15">
      <c r="A48" s="48"/>
      <c r="B48" s="1163"/>
      <c r="C48" s="1164"/>
      <c r="D48" s="62"/>
      <c r="E48" s="1155" t="s">
        <v>14</v>
      </c>
      <c r="F48" s="1155"/>
      <c r="G48" s="1155"/>
      <c r="H48" s="1155"/>
      <c r="I48" s="1155"/>
      <c r="J48" s="1156"/>
      <c r="K48" s="63">
        <v>41</v>
      </c>
      <c r="L48" s="64">
        <v>38</v>
      </c>
      <c r="M48" s="64">
        <v>23</v>
      </c>
      <c r="N48" s="64">
        <v>22</v>
      </c>
      <c r="O48" s="65">
        <v>20</v>
      </c>
      <c r="P48" s="48"/>
      <c r="Q48" s="48"/>
      <c r="R48" s="48"/>
      <c r="S48" s="48"/>
      <c r="T48" s="48"/>
      <c r="U48" s="48"/>
    </row>
    <row r="49" spans="1:21" ht="30.75" customHeight="1" x14ac:dyDescent="0.15">
      <c r="A49" s="48"/>
      <c r="B49" s="1163"/>
      <c r="C49" s="1164"/>
      <c r="D49" s="62"/>
      <c r="E49" s="1155" t="s">
        <v>15</v>
      </c>
      <c r="F49" s="1155"/>
      <c r="G49" s="1155"/>
      <c r="H49" s="1155"/>
      <c r="I49" s="1155"/>
      <c r="J49" s="1156"/>
      <c r="K49" s="63">
        <v>62</v>
      </c>
      <c r="L49" s="64">
        <v>56</v>
      </c>
      <c r="M49" s="64">
        <v>47</v>
      </c>
      <c r="N49" s="64">
        <v>22</v>
      </c>
      <c r="O49" s="65">
        <v>15</v>
      </c>
      <c r="P49" s="48"/>
      <c r="Q49" s="48"/>
      <c r="R49" s="48"/>
      <c r="S49" s="48"/>
      <c r="T49" s="48"/>
      <c r="U49" s="48"/>
    </row>
    <row r="50" spans="1:21" ht="30.75" customHeight="1" x14ac:dyDescent="0.15">
      <c r="A50" s="48"/>
      <c r="B50" s="1163"/>
      <c r="C50" s="1164"/>
      <c r="D50" s="62"/>
      <c r="E50" s="1155" t="s">
        <v>16</v>
      </c>
      <c r="F50" s="1155"/>
      <c r="G50" s="1155"/>
      <c r="H50" s="1155"/>
      <c r="I50" s="1155"/>
      <c r="J50" s="1156"/>
      <c r="K50" s="63" t="s">
        <v>483</v>
      </c>
      <c r="L50" s="64" t="s">
        <v>483</v>
      </c>
      <c r="M50" s="64" t="s">
        <v>483</v>
      </c>
      <c r="N50" s="64" t="s">
        <v>483</v>
      </c>
      <c r="O50" s="65" t="s">
        <v>483</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483</v>
      </c>
      <c r="L51" s="64" t="s">
        <v>483</v>
      </c>
      <c r="M51" s="64" t="s">
        <v>483</v>
      </c>
      <c r="N51" s="64" t="s">
        <v>483</v>
      </c>
      <c r="O51" s="65" t="s">
        <v>483</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160</v>
      </c>
      <c r="L52" s="64">
        <v>138</v>
      </c>
      <c r="M52" s="64">
        <v>133</v>
      </c>
      <c r="N52" s="64">
        <v>131</v>
      </c>
      <c r="O52" s="65">
        <v>113</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117</v>
      </c>
      <c r="L53" s="69">
        <v>107</v>
      </c>
      <c r="M53" s="69">
        <v>91</v>
      </c>
      <c r="N53" s="69">
        <v>75</v>
      </c>
      <c r="O53" s="70">
        <v>12</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28"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522</v>
      </c>
      <c r="J40" s="79" t="s">
        <v>523</v>
      </c>
      <c r="K40" s="79" t="s">
        <v>524</v>
      </c>
      <c r="L40" s="79" t="s">
        <v>525</v>
      </c>
      <c r="M40" s="80" t="s">
        <v>526</v>
      </c>
    </row>
    <row r="41" spans="2:13" ht="27.75" customHeight="1" x14ac:dyDescent="0.15">
      <c r="B41" s="1169" t="s">
        <v>23</v>
      </c>
      <c r="C41" s="1170"/>
      <c r="D41" s="81"/>
      <c r="E41" s="1175" t="s">
        <v>24</v>
      </c>
      <c r="F41" s="1175"/>
      <c r="G41" s="1175"/>
      <c r="H41" s="1176"/>
      <c r="I41" s="82">
        <v>1318</v>
      </c>
      <c r="J41" s="83">
        <v>1311</v>
      </c>
      <c r="K41" s="83">
        <v>1246</v>
      </c>
      <c r="L41" s="83">
        <v>1094</v>
      </c>
      <c r="M41" s="84">
        <v>1115</v>
      </c>
    </row>
    <row r="42" spans="2:13" ht="27.75" customHeight="1" x14ac:dyDescent="0.15">
      <c r="B42" s="1171"/>
      <c r="C42" s="1172"/>
      <c r="D42" s="85"/>
      <c r="E42" s="1177" t="s">
        <v>25</v>
      </c>
      <c r="F42" s="1177"/>
      <c r="G42" s="1177"/>
      <c r="H42" s="1178"/>
      <c r="I42" s="86" t="s">
        <v>483</v>
      </c>
      <c r="J42" s="87" t="s">
        <v>483</v>
      </c>
      <c r="K42" s="87" t="s">
        <v>483</v>
      </c>
      <c r="L42" s="87" t="s">
        <v>483</v>
      </c>
      <c r="M42" s="88" t="s">
        <v>483</v>
      </c>
    </row>
    <row r="43" spans="2:13" ht="27.75" customHeight="1" x14ac:dyDescent="0.15">
      <c r="B43" s="1171"/>
      <c r="C43" s="1172"/>
      <c r="D43" s="85"/>
      <c r="E43" s="1177" t="s">
        <v>26</v>
      </c>
      <c r="F43" s="1177"/>
      <c r="G43" s="1177"/>
      <c r="H43" s="1178"/>
      <c r="I43" s="86">
        <v>278</v>
      </c>
      <c r="J43" s="87">
        <v>240</v>
      </c>
      <c r="K43" s="87">
        <v>204</v>
      </c>
      <c r="L43" s="87">
        <v>178</v>
      </c>
      <c r="M43" s="88">
        <v>156</v>
      </c>
    </row>
    <row r="44" spans="2:13" ht="27.75" customHeight="1" x14ac:dyDescent="0.15">
      <c r="B44" s="1171"/>
      <c r="C44" s="1172"/>
      <c r="D44" s="85"/>
      <c r="E44" s="1177" t="s">
        <v>27</v>
      </c>
      <c r="F44" s="1177"/>
      <c r="G44" s="1177"/>
      <c r="H44" s="1178"/>
      <c r="I44" s="86">
        <v>221</v>
      </c>
      <c r="J44" s="87">
        <v>178</v>
      </c>
      <c r="K44" s="87">
        <v>146</v>
      </c>
      <c r="L44" s="87">
        <v>134</v>
      </c>
      <c r="M44" s="88">
        <v>143</v>
      </c>
    </row>
    <row r="45" spans="2:13" ht="27.75" customHeight="1" x14ac:dyDescent="0.15">
      <c r="B45" s="1171"/>
      <c r="C45" s="1172"/>
      <c r="D45" s="85"/>
      <c r="E45" s="1177" t="s">
        <v>28</v>
      </c>
      <c r="F45" s="1177"/>
      <c r="G45" s="1177"/>
      <c r="H45" s="1178"/>
      <c r="I45" s="86">
        <v>240</v>
      </c>
      <c r="J45" s="87">
        <v>269</v>
      </c>
      <c r="K45" s="87">
        <v>277</v>
      </c>
      <c r="L45" s="87">
        <v>267</v>
      </c>
      <c r="M45" s="88">
        <v>189</v>
      </c>
    </row>
    <row r="46" spans="2:13" ht="27.75" customHeight="1" x14ac:dyDescent="0.15">
      <c r="B46" s="1171"/>
      <c r="C46" s="1172"/>
      <c r="D46" s="85"/>
      <c r="E46" s="1177" t="s">
        <v>29</v>
      </c>
      <c r="F46" s="1177"/>
      <c r="G46" s="1177"/>
      <c r="H46" s="1178"/>
      <c r="I46" s="86" t="s">
        <v>483</v>
      </c>
      <c r="J46" s="87" t="s">
        <v>483</v>
      </c>
      <c r="K46" s="87" t="s">
        <v>483</v>
      </c>
      <c r="L46" s="87" t="s">
        <v>483</v>
      </c>
      <c r="M46" s="88" t="s">
        <v>483</v>
      </c>
    </row>
    <row r="47" spans="2:13" ht="27.75" customHeight="1" x14ac:dyDescent="0.15">
      <c r="B47" s="1171"/>
      <c r="C47" s="1172"/>
      <c r="D47" s="85"/>
      <c r="E47" s="1177" t="s">
        <v>30</v>
      </c>
      <c r="F47" s="1177"/>
      <c r="G47" s="1177"/>
      <c r="H47" s="1178"/>
      <c r="I47" s="86" t="s">
        <v>483</v>
      </c>
      <c r="J47" s="87" t="s">
        <v>483</v>
      </c>
      <c r="K47" s="87" t="s">
        <v>483</v>
      </c>
      <c r="L47" s="87" t="s">
        <v>483</v>
      </c>
      <c r="M47" s="88" t="s">
        <v>483</v>
      </c>
    </row>
    <row r="48" spans="2:13" ht="27.75" customHeight="1" x14ac:dyDescent="0.15">
      <c r="B48" s="1173"/>
      <c r="C48" s="1174"/>
      <c r="D48" s="85"/>
      <c r="E48" s="1177" t="s">
        <v>31</v>
      </c>
      <c r="F48" s="1177"/>
      <c r="G48" s="1177"/>
      <c r="H48" s="1178"/>
      <c r="I48" s="86" t="s">
        <v>483</v>
      </c>
      <c r="J48" s="87" t="s">
        <v>483</v>
      </c>
      <c r="K48" s="87" t="s">
        <v>483</v>
      </c>
      <c r="L48" s="87" t="s">
        <v>483</v>
      </c>
      <c r="M48" s="88" t="s">
        <v>483</v>
      </c>
    </row>
    <row r="49" spans="2:13" ht="27.75" customHeight="1" x14ac:dyDescent="0.15">
      <c r="B49" s="1179" t="s">
        <v>32</v>
      </c>
      <c r="C49" s="1180"/>
      <c r="D49" s="89"/>
      <c r="E49" s="1177" t="s">
        <v>33</v>
      </c>
      <c r="F49" s="1177"/>
      <c r="G49" s="1177"/>
      <c r="H49" s="1178"/>
      <c r="I49" s="86">
        <v>608</v>
      </c>
      <c r="J49" s="87">
        <v>641</v>
      </c>
      <c r="K49" s="87">
        <v>560</v>
      </c>
      <c r="L49" s="87">
        <v>476</v>
      </c>
      <c r="M49" s="88">
        <v>577</v>
      </c>
    </row>
    <row r="50" spans="2:13" ht="27.75" customHeight="1" x14ac:dyDescent="0.15">
      <c r="B50" s="1171"/>
      <c r="C50" s="1172"/>
      <c r="D50" s="85"/>
      <c r="E50" s="1177" t="s">
        <v>34</v>
      </c>
      <c r="F50" s="1177"/>
      <c r="G50" s="1177"/>
      <c r="H50" s="1178"/>
      <c r="I50" s="86" t="s">
        <v>483</v>
      </c>
      <c r="J50" s="87" t="s">
        <v>483</v>
      </c>
      <c r="K50" s="87" t="s">
        <v>483</v>
      </c>
      <c r="L50" s="87" t="s">
        <v>483</v>
      </c>
      <c r="M50" s="88" t="s">
        <v>483</v>
      </c>
    </row>
    <row r="51" spans="2:13" ht="27.75" customHeight="1" x14ac:dyDescent="0.15">
      <c r="B51" s="1173"/>
      <c r="C51" s="1174"/>
      <c r="D51" s="85"/>
      <c r="E51" s="1177" t="s">
        <v>35</v>
      </c>
      <c r="F51" s="1177"/>
      <c r="G51" s="1177"/>
      <c r="H51" s="1178"/>
      <c r="I51" s="86">
        <v>1166</v>
      </c>
      <c r="J51" s="87">
        <v>1147</v>
      </c>
      <c r="K51" s="87">
        <v>1118</v>
      </c>
      <c r="L51" s="87">
        <v>1072</v>
      </c>
      <c r="M51" s="88">
        <v>1086</v>
      </c>
    </row>
    <row r="52" spans="2:13" ht="27.75" customHeight="1" thickBot="1" x14ac:dyDescent="0.2">
      <c r="B52" s="1181" t="s">
        <v>36</v>
      </c>
      <c r="C52" s="1182"/>
      <c r="D52" s="90"/>
      <c r="E52" s="1183" t="s">
        <v>37</v>
      </c>
      <c r="F52" s="1183"/>
      <c r="G52" s="1183"/>
      <c r="H52" s="1184"/>
      <c r="I52" s="91">
        <v>282</v>
      </c>
      <c r="J52" s="92">
        <v>210</v>
      </c>
      <c r="K52" s="92">
        <v>195</v>
      </c>
      <c r="L52" s="92">
        <v>125</v>
      </c>
      <c r="M52" s="93">
        <v>-59</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WVY191"/>
  <sheetViews>
    <sheetView showGridLines="0" topLeftCell="F43" zoomScaleNormal="100" zoomScaleSheetLayoutView="55" workbookViewId="0">
      <selection activeCell="I51" sqref="I51:J52"/>
    </sheetView>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1185"/>
      <c r="B1" s="1186"/>
      <c r="P1" s="244"/>
      <c r="Q1" s="244"/>
    </row>
    <row r="2" spans="1:51" ht="25.5" x14ac:dyDescent="0.25">
      <c r="A2" s="1185"/>
      <c r="C2" s="1187"/>
      <c r="P2" s="244"/>
      <c r="Q2" s="244"/>
    </row>
    <row r="3" spans="1:51" ht="25.5" x14ac:dyDescent="0.25">
      <c r="A3" s="1185"/>
      <c r="C3" s="1187"/>
      <c r="P3" s="244"/>
      <c r="Q3" s="244"/>
    </row>
    <row r="4" spans="1:51" s="1188" customFormat="1" x14ac:dyDescent="0.15">
      <c r="A4" s="1185"/>
      <c r="B4" s="1185"/>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row>
    <row r="5" spans="1:51" s="1188" customFormat="1" x14ac:dyDescent="0.15">
      <c r="A5" s="1185"/>
      <c r="B5" s="1185"/>
      <c r="C5" s="1185"/>
      <c r="D5" s="1185"/>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1185"/>
    </row>
    <row r="6" spans="1:51" s="1188" customFormat="1" x14ac:dyDescent="0.15">
      <c r="A6" s="1185"/>
      <c r="B6" s="1185"/>
      <c r="C6" s="1185"/>
      <c r="D6" s="1185"/>
      <c r="E6" s="1185"/>
      <c r="F6" s="1185"/>
      <c r="G6" s="1185"/>
      <c r="H6" s="1185"/>
      <c r="I6" s="1185"/>
      <c r="J6" s="1185"/>
      <c r="K6" s="1185"/>
      <c r="L6" s="1185"/>
      <c r="M6" s="1185"/>
      <c r="N6" s="1185"/>
      <c r="O6" s="1185"/>
      <c r="P6" s="1185"/>
      <c r="Q6" s="1185"/>
      <c r="R6" s="1185"/>
      <c r="S6" s="1185"/>
      <c r="T6" s="1185"/>
      <c r="U6" s="1185"/>
      <c r="V6" s="1185"/>
      <c r="W6" s="1185"/>
      <c r="X6" s="1185"/>
      <c r="Y6" s="1185"/>
      <c r="Z6" s="1185"/>
      <c r="AA6" s="1185"/>
      <c r="AB6" s="1185"/>
      <c r="AC6" s="1185"/>
      <c r="AD6" s="1185"/>
      <c r="AE6" s="1185"/>
      <c r="AF6" s="1185"/>
      <c r="AG6" s="1185"/>
      <c r="AH6" s="1185"/>
      <c r="AI6" s="1185"/>
    </row>
    <row r="7" spans="1:51" s="1188" customFormat="1" x14ac:dyDescent="0.15">
      <c r="A7" s="1185"/>
      <c r="B7" s="1185"/>
      <c r="C7" s="1185"/>
      <c r="D7" s="1185"/>
      <c r="E7" s="1185"/>
      <c r="F7" s="1185"/>
      <c r="G7" s="1185"/>
      <c r="H7" s="1185"/>
      <c r="I7" s="1185"/>
      <c r="J7" s="1185"/>
      <c r="K7" s="1185"/>
      <c r="L7" s="1185"/>
      <c r="M7" s="1185"/>
      <c r="N7" s="1185"/>
      <c r="O7" s="1185"/>
      <c r="P7" s="1185"/>
      <c r="Q7" s="1185"/>
      <c r="R7" s="1185"/>
      <c r="S7" s="1185"/>
      <c r="T7" s="1185"/>
      <c r="U7" s="1185"/>
      <c r="V7" s="1185"/>
      <c r="W7" s="1185"/>
      <c r="X7" s="1185"/>
      <c r="Y7" s="1185"/>
      <c r="Z7" s="1185"/>
      <c r="AA7" s="1185"/>
      <c r="AB7" s="1185"/>
      <c r="AC7" s="1185"/>
      <c r="AD7" s="1185"/>
      <c r="AE7" s="1185"/>
      <c r="AF7" s="1185"/>
      <c r="AG7" s="1185"/>
      <c r="AH7" s="1185"/>
      <c r="AI7" s="1185"/>
    </row>
    <row r="8" spans="1:51" s="1188" customFormat="1" x14ac:dyDescent="0.15">
      <c r="A8" s="1185"/>
      <c r="B8" s="1185"/>
      <c r="C8" s="1185"/>
      <c r="D8" s="1185"/>
      <c r="E8" s="1185"/>
      <c r="F8" s="1185"/>
      <c r="G8" s="1185"/>
      <c r="H8" s="1185"/>
      <c r="I8" s="1185"/>
      <c r="J8" s="1185"/>
      <c r="K8" s="1185"/>
      <c r="L8" s="1185"/>
      <c r="M8" s="1185"/>
      <c r="N8" s="1185"/>
      <c r="O8" s="1185"/>
      <c r="P8" s="1185"/>
      <c r="Q8" s="1185"/>
      <c r="R8" s="1185"/>
      <c r="S8" s="1185"/>
      <c r="T8" s="1185"/>
      <c r="U8" s="1185"/>
      <c r="V8" s="1185"/>
      <c r="W8" s="1185"/>
      <c r="X8" s="1185"/>
      <c r="Y8" s="1185"/>
      <c r="Z8" s="1185"/>
      <c r="AA8" s="1185"/>
      <c r="AB8" s="1185"/>
      <c r="AC8" s="1185"/>
      <c r="AD8" s="1185"/>
      <c r="AE8" s="1185"/>
      <c r="AF8" s="1185"/>
      <c r="AG8" s="1185"/>
      <c r="AH8" s="1185"/>
      <c r="AI8" s="1185"/>
    </row>
    <row r="9" spans="1:51" s="1188" customFormat="1" x14ac:dyDescent="0.15">
      <c r="A9" s="1185"/>
      <c r="B9" s="1185"/>
      <c r="C9" s="1185"/>
      <c r="D9" s="1185"/>
      <c r="E9" s="1185"/>
      <c r="F9" s="1185"/>
      <c r="G9" s="1185"/>
      <c r="H9" s="1185"/>
      <c r="I9" s="1185"/>
      <c r="J9" s="1185"/>
      <c r="K9" s="1185"/>
      <c r="L9" s="1185"/>
      <c r="M9" s="1185"/>
      <c r="N9" s="1185"/>
      <c r="O9" s="1185"/>
      <c r="P9" s="1185"/>
      <c r="Q9" s="1185"/>
      <c r="R9" s="1185"/>
      <c r="S9" s="1185"/>
      <c r="T9" s="1185"/>
      <c r="U9" s="1185"/>
      <c r="V9" s="1185"/>
      <c r="W9" s="1185"/>
      <c r="X9" s="1185"/>
      <c r="Y9" s="1185"/>
      <c r="Z9" s="1185"/>
      <c r="AA9" s="1185"/>
      <c r="AB9" s="1185"/>
      <c r="AC9" s="1185"/>
      <c r="AD9" s="1185"/>
      <c r="AE9" s="1185"/>
      <c r="AF9" s="1185"/>
      <c r="AG9" s="1185"/>
      <c r="AH9" s="1185"/>
      <c r="AI9" s="1185"/>
    </row>
    <row r="10" spans="1:51" s="1188" customFormat="1" x14ac:dyDescent="0.15">
      <c r="A10" s="1185"/>
      <c r="B10" s="1185"/>
      <c r="C10" s="1185"/>
      <c r="D10" s="1185"/>
      <c r="E10" s="1185"/>
      <c r="F10" s="1185"/>
      <c r="G10" s="1185"/>
      <c r="H10" s="1185"/>
      <c r="I10" s="1185"/>
      <c r="J10" s="1185"/>
      <c r="K10" s="1185"/>
      <c r="L10" s="1185"/>
      <c r="M10" s="1185"/>
      <c r="N10" s="1185"/>
      <c r="O10" s="1185"/>
      <c r="P10" s="1185"/>
      <c r="Q10" s="1185"/>
      <c r="R10" s="1185"/>
      <c r="S10" s="1185"/>
      <c r="T10" s="1185"/>
      <c r="U10" s="1185"/>
      <c r="V10" s="1185"/>
      <c r="W10" s="1185"/>
      <c r="X10" s="1185"/>
      <c r="Y10" s="1185"/>
      <c r="Z10" s="1185"/>
      <c r="AA10" s="1185"/>
      <c r="AB10" s="1185"/>
      <c r="AC10" s="1185"/>
      <c r="AD10" s="1185"/>
      <c r="AE10" s="1185"/>
      <c r="AF10" s="1185"/>
      <c r="AG10" s="1185"/>
      <c r="AH10" s="1185"/>
      <c r="AI10" s="1185"/>
      <c r="AY10" s="1188" t="s">
        <v>552</v>
      </c>
    </row>
    <row r="11" spans="1:51" s="1188" customFormat="1" x14ac:dyDescent="0.15">
      <c r="A11" s="1185"/>
      <c r="B11" s="1185"/>
      <c r="C11" s="1185"/>
      <c r="D11" s="1185"/>
      <c r="E11" s="1185"/>
      <c r="F11" s="1185"/>
      <c r="G11" s="1185"/>
      <c r="H11" s="1185"/>
      <c r="I11" s="1185"/>
      <c r="J11" s="1185"/>
      <c r="K11" s="1185"/>
      <c r="L11" s="1185"/>
      <c r="M11" s="1185"/>
      <c r="N11" s="1185"/>
      <c r="O11" s="1185"/>
      <c r="P11" s="1185"/>
      <c r="Q11" s="1185"/>
      <c r="R11" s="1185"/>
      <c r="S11" s="1185"/>
      <c r="T11" s="1185"/>
      <c r="U11" s="1185"/>
      <c r="V11" s="1185"/>
      <c r="W11" s="1185"/>
      <c r="X11" s="1185"/>
      <c r="Y11" s="1185"/>
      <c r="Z11" s="1185"/>
      <c r="AA11" s="1185"/>
      <c r="AB11" s="1185"/>
      <c r="AC11" s="1185"/>
      <c r="AD11" s="1185"/>
      <c r="AE11" s="1185"/>
      <c r="AF11" s="1185"/>
      <c r="AG11" s="1185"/>
      <c r="AH11" s="1185"/>
      <c r="AI11" s="1185"/>
    </row>
    <row r="12" spans="1:51" s="1188" customFormat="1" x14ac:dyDescent="0.15">
      <c r="A12" s="1185"/>
      <c r="B12" s="1185"/>
      <c r="C12" s="1185"/>
      <c r="D12" s="1185"/>
      <c r="E12" s="1185"/>
      <c r="F12" s="1185"/>
      <c r="G12" s="1185"/>
      <c r="H12" s="1185"/>
      <c r="I12" s="1185"/>
      <c r="J12" s="1185"/>
      <c r="K12" s="1185"/>
      <c r="L12" s="1185"/>
      <c r="M12" s="1185"/>
      <c r="N12" s="1185"/>
      <c r="O12" s="1185"/>
      <c r="P12" s="1185"/>
      <c r="Q12" s="1185"/>
      <c r="R12" s="1185"/>
      <c r="S12" s="1185"/>
      <c r="T12" s="1185"/>
      <c r="U12" s="1185"/>
      <c r="V12" s="1185"/>
      <c r="W12" s="1185"/>
      <c r="X12" s="1185"/>
      <c r="Y12" s="1185"/>
      <c r="Z12" s="1185"/>
      <c r="AA12" s="1185"/>
      <c r="AB12" s="1185"/>
      <c r="AC12" s="1185"/>
      <c r="AD12" s="1185"/>
      <c r="AE12" s="1185"/>
      <c r="AF12" s="1185"/>
      <c r="AG12" s="1185"/>
      <c r="AH12" s="1185"/>
      <c r="AI12" s="1185"/>
      <c r="AY12" s="1188" t="s">
        <v>552</v>
      </c>
    </row>
    <row r="13" spans="1:51" s="1188" customFormat="1" x14ac:dyDescent="0.15">
      <c r="A13" s="1185"/>
      <c r="B13" s="1185"/>
      <c r="C13" s="1185"/>
      <c r="D13" s="1185"/>
      <c r="E13" s="1185"/>
      <c r="F13" s="1185"/>
      <c r="G13" s="1185"/>
      <c r="H13" s="1185"/>
      <c r="I13" s="1185"/>
      <c r="J13" s="1185"/>
      <c r="K13" s="1185"/>
      <c r="L13" s="1185"/>
      <c r="M13" s="1185"/>
      <c r="N13" s="1185"/>
      <c r="O13" s="1185"/>
      <c r="P13" s="1185"/>
      <c r="Q13" s="1185"/>
      <c r="R13" s="1185"/>
      <c r="S13" s="1185"/>
      <c r="T13" s="1185"/>
      <c r="U13" s="1185"/>
      <c r="V13" s="1185"/>
      <c r="W13" s="1185"/>
      <c r="X13" s="1185"/>
      <c r="Y13" s="1185"/>
      <c r="Z13" s="1185"/>
      <c r="AA13" s="1185"/>
      <c r="AB13" s="1185"/>
      <c r="AC13" s="1185"/>
      <c r="AD13" s="1185"/>
      <c r="AE13" s="1185"/>
      <c r="AF13" s="1185"/>
      <c r="AG13" s="1185"/>
      <c r="AH13" s="1185"/>
      <c r="AI13" s="1185"/>
    </row>
    <row r="14" spans="1:51" s="1188" customFormat="1" ht="14.25" customHeight="1" x14ac:dyDescent="0.15">
      <c r="A14" s="1185"/>
      <c r="B14" s="1185"/>
      <c r="C14" s="1185"/>
      <c r="D14" s="1185"/>
      <c r="E14" s="1185"/>
      <c r="F14" s="1185"/>
      <c r="G14" s="1185"/>
      <c r="H14" s="1185"/>
      <c r="I14" s="1185"/>
      <c r="J14" s="1185"/>
      <c r="K14" s="1185"/>
      <c r="L14" s="1185"/>
      <c r="M14" s="1185"/>
      <c r="N14" s="1185"/>
      <c r="O14" s="1185"/>
      <c r="P14" s="1185"/>
      <c r="Q14" s="1185"/>
      <c r="R14" s="1185"/>
      <c r="S14" s="1185"/>
      <c r="T14" s="1185"/>
      <c r="U14" s="1185"/>
      <c r="V14" s="1185"/>
      <c r="W14" s="1185"/>
      <c r="X14" s="1185"/>
      <c r="Y14" s="1185"/>
      <c r="Z14" s="1185"/>
      <c r="AA14" s="1185"/>
      <c r="AB14" s="1185"/>
      <c r="AC14" s="1185"/>
      <c r="AD14" s="1185"/>
      <c r="AE14" s="1185"/>
      <c r="AF14" s="1185"/>
      <c r="AG14" s="1185"/>
      <c r="AH14" s="1185"/>
      <c r="AI14" s="1185"/>
    </row>
    <row r="15" spans="1:51" s="1188" customFormat="1" x14ac:dyDescent="0.15">
      <c r="A15" s="243"/>
      <c r="B15" s="1185"/>
      <c r="C15" s="1185"/>
      <c r="D15" s="1185"/>
      <c r="E15" s="1185"/>
      <c r="F15" s="1185"/>
      <c r="G15" s="1185"/>
      <c r="H15" s="1185"/>
      <c r="I15" s="1185"/>
      <c r="J15" s="1185"/>
      <c r="K15" s="1185"/>
      <c r="L15" s="1185"/>
      <c r="M15" s="1185"/>
      <c r="N15" s="1185"/>
      <c r="O15" s="1185"/>
      <c r="P15" s="1185"/>
      <c r="Q15" s="1185"/>
      <c r="R15" s="1185"/>
      <c r="S15" s="1185"/>
      <c r="T15" s="1185"/>
      <c r="U15" s="1185"/>
      <c r="V15" s="1185"/>
      <c r="W15" s="1185"/>
      <c r="X15" s="1185"/>
      <c r="Y15" s="1185"/>
      <c r="Z15" s="1185"/>
      <c r="AA15" s="1185"/>
      <c r="AB15" s="1185"/>
      <c r="AC15" s="1185"/>
      <c r="AD15" s="1185"/>
      <c r="AE15" s="1185"/>
      <c r="AF15" s="1185"/>
      <c r="AG15" s="1185"/>
      <c r="AH15" s="1185"/>
      <c r="AI15" s="1185"/>
    </row>
    <row r="16" spans="1:51" s="1188" customFormat="1" x14ac:dyDescent="0.15">
      <c r="A16" s="243"/>
      <c r="B16" s="1185"/>
      <c r="C16" s="1185"/>
      <c r="D16" s="1185"/>
      <c r="E16" s="1185"/>
      <c r="F16" s="1185"/>
      <c r="G16" s="1185"/>
      <c r="H16" s="1185"/>
      <c r="I16" s="1185"/>
      <c r="J16" s="1185"/>
      <c r="K16" s="1185"/>
      <c r="L16" s="1185"/>
      <c r="M16" s="1185"/>
      <c r="N16" s="1185"/>
      <c r="O16" s="1185"/>
      <c r="P16" s="1185"/>
      <c r="Q16" s="1185"/>
      <c r="R16" s="1185"/>
      <c r="S16" s="1185"/>
      <c r="T16" s="1185"/>
      <c r="U16" s="1185"/>
      <c r="V16" s="1185"/>
      <c r="W16" s="1185"/>
      <c r="X16" s="1185"/>
      <c r="Y16" s="1185"/>
      <c r="Z16" s="1185"/>
      <c r="AA16" s="1185"/>
      <c r="AB16" s="1185"/>
      <c r="AC16" s="1185"/>
      <c r="AD16" s="1185"/>
      <c r="AE16" s="1185"/>
      <c r="AF16" s="1185"/>
      <c r="AG16" s="1185"/>
      <c r="AH16" s="1185"/>
      <c r="AI16" s="1185"/>
    </row>
    <row r="17" spans="1:259" s="1188" customFormat="1" x14ac:dyDescent="0.15">
      <c r="A17" s="243"/>
      <c r="B17" s="1185"/>
      <c r="C17" s="1185"/>
      <c r="D17" s="1185"/>
      <c r="E17" s="1185"/>
      <c r="F17" s="1185"/>
      <c r="G17" s="1185"/>
      <c r="H17" s="1185"/>
      <c r="I17" s="1185"/>
      <c r="J17" s="1185"/>
      <c r="K17" s="1185"/>
      <c r="L17" s="1185"/>
      <c r="M17" s="1185"/>
      <c r="N17" s="1185"/>
      <c r="O17" s="1185"/>
      <c r="P17" s="1185"/>
      <c r="Q17" s="1185"/>
      <c r="R17" s="1185"/>
      <c r="S17" s="1185"/>
      <c r="T17" s="1185"/>
      <c r="U17" s="1185"/>
      <c r="V17" s="1185"/>
      <c r="W17" s="1185"/>
      <c r="X17" s="1185"/>
      <c r="Y17" s="1185"/>
      <c r="Z17" s="1185"/>
      <c r="AA17" s="1185"/>
      <c r="AB17" s="1185"/>
      <c r="AC17" s="1185"/>
      <c r="AD17" s="1185"/>
      <c r="AE17" s="1185"/>
      <c r="AF17" s="1185"/>
      <c r="AG17" s="1185"/>
      <c r="AH17" s="1185"/>
      <c r="AI17" s="1185"/>
    </row>
    <row r="18" spans="1:259" s="1188" customFormat="1" x14ac:dyDescent="0.15">
      <c r="A18" s="243"/>
      <c r="B18" s="1185"/>
      <c r="C18" s="1185"/>
      <c r="D18" s="1185"/>
      <c r="E18" s="1185"/>
      <c r="F18" s="1185"/>
      <c r="G18" s="1185"/>
      <c r="H18" s="1185"/>
      <c r="I18" s="1185"/>
      <c r="J18" s="1185"/>
      <c r="K18" s="1185"/>
      <c r="L18" s="1185"/>
      <c r="M18" s="1185"/>
      <c r="N18" s="1185"/>
      <c r="O18" s="1185"/>
      <c r="P18" s="1185"/>
      <c r="Q18" s="1185"/>
      <c r="R18" s="1185"/>
      <c r="S18" s="1185"/>
      <c r="T18" s="1185"/>
      <c r="U18" s="1185"/>
      <c r="V18" s="1185"/>
      <c r="W18" s="1185"/>
      <c r="X18" s="1185"/>
      <c r="Y18" s="1185"/>
      <c r="Z18" s="1185"/>
      <c r="AA18" s="1185"/>
      <c r="AB18" s="1185"/>
      <c r="AC18" s="1185"/>
      <c r="AD18" s="1185"/>
      <c r="AE18" s="1185"/>
      <c r="AF18" s="1185"/>
      <c r="AG18" s="1185"/>
      <c r="AH18" s="1185"/>
      <c r="AI18" s="1185"/>
    </row>
    <row r="19" spans="1:259" x14ac:dyDescent="0.15">
      <c r="P19" s="244"/>
      <c r="Q19" s="244"/>
    </row>
    <row r="20" spans="1:259" x14ac:dyDescent="0.15">
      <c r="P20" s="244"/>
      <c r="Q20" s="244"/>
    </row>
    <row r="21" spans="1:259" ht="17.25" x14ac:dyDescent="0.15">
      <c r="B21" s="1189"/>
      <c r="C21" s="246"/>
      <c r="D21" s="246"/>
      <c r="E21" s="246"/>
      <c r="F21" s="246"/>
      <c r="G21" s="246"/>
      <c r="H21" s="246"/>
      <c r="I21" s="246"/>
      <c r="J21" s="246"/>
      <c r="K21" s="246"/>
      <c r="L21" s="246"/>
      <c r="M21" s="246"/>
      <c r="N21" s="1190"/>
      <c r="O21" s="246"/>
      <c r="P21" s="247"/>
      <c r="Q21" s="244"/>
      <c r="IY21" s="1191"/>
    </row>
    <row r="22" spans="1:259" ht="17.25" x14ac:dyDescent="0.15">
      <c r="B22" s="248"/>
      <c r="IY22" s="1192"/>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1193"/>
      <c r="C40" s="244"/>
      <c r="D40" s="244"/>
      <c r="E40" s="244"/>
      <c r="F40" s="244"/>
      <c r="G40" s="244"/>
      <c r="H40" s="244"/>
      <c r="I40" s="244"/>
      <c r="J40" s="244"/>
      <c r="K40" s="244"/>
      <c r="L40" s="244"/>
      <c r="M40" s="244"/>
      <c r="N40" s="244"/>
      <c r="O40" s="244"/>
      <c r="P40" s="1193"/>
      <c r="Q40" s="244"/>
    </row>
    <row r="41" spans="2:17" ht="17.25" x14ac:dyDescent="0.15">
      <c r="B41" s="245" t="s">
        <v>553</v>
      </c>
      <c r="C41" s="246"/>
      <c r="D41" s="246"/>
      <c r="E41" s="246"/>
      <c r="F41" s="246"/>
      <c r="G41" s="246"/>
      <c r="H41" s="246"/>
      <c r="I41" s="246"/>
      <c r="J41" s="246"/>
      <c r="K41" s="246"/>
      <c r="L41" s="246"/>
      <c r="M41" s="246"/>
      <c r="N41" s="246"/>
      <c r="O41" s="246"/>
      <c r="P41" s="247"/>
    </row>
    <row r="42" spans="2:17" x14ac:dyDescent="0.15">
      <c r="B42" s="248"/>
      <c r="C42" s="244"/>
      <c r="D42" s="244"/>
      <c r="E42" s="244"/>
      <c r="F42" s="244"/>
      <c r="G42" s="1194" t="s">
        <v>554</v>
      </c>
      <c r="I42" s="1195"/>
      <c r="J42" s="1195"/>
      <c r="K42" s="1195"/>
      <c r="L42" s="244"/>
      <c r="M42" s="244"/>
      <c r="N42" s="244"/>
      <c r="O42" s="244"/>
    </row>
    <row r="43" spans="2:17" x14ac:dyDescent="0.15">
      <c r="B43" s="248"/>
      <c r="C43" s="244"/>
      <c r="D43" s="244"/>
      <c r="E43" s="244"/>
      <c r="F43" s="244"/>
      <c r="G43" s="1196"/>
      <c r="H43" s="1197"/>
      <c r="I43" s="1197"/>
      <c r="J43" s="1197"/>
      <c r="K43" s="1197"/>
      <c r="L43" s="1197"/>
      <c r="M43" s="1197"/>
      <c r="N43" s="1197"/>
      <c r="O43" s="1198"/>
    </row>
    <row r="44" spans="2:17" x14ac:dyDescent="0.15">
      <c r="B44" s="248"/>
      <c r="C44" s="244"/>
      <c r="D44" s="244"/>
      <c r="E44" s="244"/>
      <c r="F44" s="244"/>
      <c r="G44" s="1199"/>
      <c r="H44" s="1200"/>
      <c r="I44" s="1200"/>
      <c r="J44" s="1200"/>
      <c r="K44" s="1200"/>
      <c r="L44" s="1200"/>
      <c r="M44" s="1200"/>
      <c r="N44" s="1200"/>
      <c r="O44" s="1201"/>
    </row>
    <row r="45" spans="2:17" x14ac:dyDescent="0.15">
      <c r="B45" s="248"/>
      <c r="C45" s="244"/>
      <c r="D45" s="244"/>
      <c r="E45" s="244"/>
      <c r="F45" s="244"/>
      <c r="G45" s="1199"/>
      <c r="H45" s="1200"/>
      <c r="I45" s="1200"/>
      <c r="J45" s="1200"/>
      <c r="K45" s="1200"/>
      <c r="L45" s="1200"/>
      <c r="M45" s="1200"/>
      <c r="N45" s="1200"/>
      <c r="O45" s="1201"/>
    </row>
    <row r="46" spans="2:17" x14ac:dyDescent="0.15">
      <c r="B46" s="248"/>
      <c r="C46" s="244"/>
      <c r="D46" s="244"/>
      <c r="E46" s="244"/>
      <c r="F46" s="244"/>
      <c r="G46" s="1199"/>
      <c r="H46" s="1200"/>
      <c r="I46" s="1200"/>
      <c r="J46" s="1200"/>
      <c r="K46" s="1200"/>
      <c r="L46" s="1200"/>
      <c r="M46" s="1200"/>
      <c r="N46" s="1200"/>
      <c r="O46" s="1201"/>
    </row>
    <row r="47" spans="2:17" x14ac:dyDescent="0.15">
      <c r="B47" s="248"/>
      <c r="C47" s="244"/>
      <c r="D47" s="244"/>
      <c r="E47" s="244"/>
      <c r="F47" s="244"/>
      <c r="G47" s="1202"/>
      <c r="H47" s="1203"/>
      <c r="I47" s="1203"/>
      <c r="J47" s="1203"/>
      <c r="K47" s="1203"/>
      <c r="L47" s="1203"/>
      <c r="M47" s="1203"/>
      <c r="N47" s="1203"/>
      <c r="O47" s="1204"/>
    </row>
    <row r="48" spans="2:17" x14ac:dyDescent="0.15">
      <c r="B48" s="248"/>
      <c r="C48" s="244"/>
      <c r="D48" s="244"/>
      <c r="E48" s="244"/>
      <c r="F48" s="244"/>
      <c r="G48" s="244"/>
      <c r="H48" s="1205"/>
      <c r="I48" s="1205"/>
      <c r="J48" s="1205"/>
    </row>
    <row r="49" spans="1:17" x14ac:dyDescent="0.15">
      <c r="B49" s="248"/>
      <c r="C49" s="244"/>
      <c r="D49" s="244"/>
      <c r="E49" s="244"/>
      <c r="F49" s="244"/>
      <c r="G49" s="243" t="s">
        <v>555</v>
      </c>
    </row>
    <row r="50" spans="1:17" x14ac:dyDescent="0.15">
      <c r="B50" s="248"/>
      <c r="C50" s="244"/>
      <c r="D50" s="244"/>
      <c r="E50" s="244"/>
      <c r="F50" s="244"/>
      <c r="G50" s="1206"/>
      <c r="H50" s="1207"/>
      <c r="I50" s="1207"/>
      <c r="J50" s="1208"/>
      <c r="K50" s="1209" t="s">
        <v>522</v>
      </c>
      <c r="L50" s="1209" t="s">
        <v>523</v>
      </c>
      <c r="M50" s="1209" t="s">
        <v>524</v>
      </c>
      <c r="N50" s="1209" t="s">
        <v>525</v>
      </c>
      <c r="O50" s="1209" t="s">
        <v>526</v>
      </c>
    </row>
    <row r="51" spans="1:17" x14ac:dyDescent="0.15">
      <c r="B51" s="248"/>
      <c r="C51" s="244"/>
      <c r="D51" s="244"/>
      <c r="E51" s="244"/>
      <c r="F51" s="244"/>
      <c r="G51" s="1210" t="s">
        <v>556</v>
      </c>
      <c r="H51" s="1211"/>
      <c r="I51" s="1212" t="s">
        <v>557</v>
      </c>
      <c r="J51" s="1212"/>
      <c r="K51" s="1213"/>
      <c r="L51" s="1213"/>
      <c r="M51" s="1213"/>
      <c r="N51" s="1213"/>
      <c r="O51" s="1213"/>
    </row>
    <row r="52" spans="1:17" x14ac:dyDescent="0.15">
      <c r="B52" s="248"/>
      <c r="C52" s="244"/>
      <c r="D52" s="244"/>
      <c r="E52" s="244"/>
      <c r="F52" s="244"/>
      <c r="G52" s="1214"/>
      <c r="H52" s="1215"/>
      <c r="I52" s="1216"/>
      <c r="J52" s="1216"/>
      <c r="K52" s="1217"/>
      <c r="L52" s="1217"/>
      <c r="M52" s="1217"/>
      <c r="N52" s="1217"/>
      <c r="O52" s="1217"/>
    </row>
    <row r="53" spans="1:17" x14ac:dyDescent="0.15">
      <c r="A53" s="1218"/>
      <c r="B53" s="248"/>
      <c r="C53" s="244"/>
      <c r="D53" s="244"/>
      <c r="E53" s="244"/>
      <c r="F53" s="244"/>
      <c r="G53" s="1214"/>
      <c r="H53" s="1215"/>
      <c r="I53" s="1219" t="s">
        <v>558</v>
      </c>
      <c r="J53" s="1219"/>
      <c r="K53" s="1220"/>
      <c r="L53" s="1220"/>
      <c r="M53" s="1220"/>
      <c r="N53" s="1220"/>
      <c r="O53" s="1220"/>
    </row>
    <row r="54" spans="1:17" x14ac:dyDescent="0.15">
      <c r="A54" s="1218"/>
      <c r="B54" s="248"/>
      <c r="C54" s="244"/>
      <c r="D54" s="244"/>
      <c r="E54" s="244"/>
      <c r="F54" s="244"/>
      <c r="G54" s="1221"/>
      <c r="H54" s="1222"/>
      <c r="I54" s="1219"/>
      <c r="J54" s="1219"/>
      <c r="K54" s="1223"/>
      <c r="L54" s="1223"/>
      <c r="M54" s="1223"/>
      <c r="N54" s="1223"/>
      <c r="O54" s="1223"/>
    </row>
    <row r="55" spans="1:17" x14ac:dyDescent="0.15">
      <c r="A55" s="1218"/>
      <c r="B55" s="248"/>
      <c r="C55" s="244"/>
      <c r="D55" s="244"/>
      <c r="E55" s="244"/>
      <c r="F55" s="244"/>
      <c r="G55" s="1224" t="s">
        <v>559</v>
      </c>
      <c r="H55" s="1225"/>
      <c r="I55" s="1219" t="s">
        <v>557</v>
      </c>
      <c r="J55" s="1219"/>
      <c r="K55" s="1213"/>
      <c r="L55" s="1213"/>
      <c r="M55" s="1213"/>
      <c r="N55" s="1213"/>
      <c r="O55" s="1213"/>
    </row>
    <row r="56" spans="1:17" x14ac:dyDescent="0.15">
      <c r="A56" s="1218"/>
      <c r="B56" s="248"/>
      <c r="C56" s="244"/>
      <c r="D56" s="244"/>
      <c r="E56" s="244"/>
      <c r="F56" s="244"/>
      <c r="G56" s="1226"/>
      <c r="H56" s="1227"/>
      <c r="I56" s="1219"/>
      <c r="J56" s="1219"/>
      <c r="K56" s="1217"/>
      <c r="L56" s="1217"/>
      <c r="M56" s="1217"/>
      <c r="N56" s="1217"/>
      <c r="O56" s="1217"/>
    </row>
    <row r="57" spans="1:17" s="1218" customFormat="1" x14ac:dyDescent="0.15">
      <c r="B57" s="1228"/>
      <c r="C57" s="1195"/>
      <c r="D57" s="1195"/>
      <c r="E57" s="1195"/>
      <c r="F57" s="1195"/>
      <c r="G57" s="1226"/>
      <c r="H57" s="1227"/>
      <c r="I57" s="1229" t="s">
        <v>558</v>
      </c>
      <c r="J57" s="1229"/>
      <c r="K57" s="1220"/>
      <c r="L57" s="1220"/>
      <c r="M57" s="1220"/>
      <c r="N57" s="1220"/>
      <c r="O57" s="1220"/>
      <c r="P57" s="1230"/>
      <c r="Q57" s="1228"/>
    </row>
    <row r="58" spans="1:17" s="1218" customFormat="1" x14ac:dyDescent="0.15">
      <c r="A58" s="243"/>
      <c r="B58" s="1228"/>
      <c r="C58" s="1195"/>
      <c r="D58" s="1195"/>
      <c r="E58" s="1195"/>
      <c r="F58" s="1195"/>
      <c r="G58" s="1231"/>
      <c r="H58" s="1232"/>
      <c r="I58" s="1229"/>
      <c r="J58" s="1229"/>
      <c r="K58" s="1223"/>
      <c r="L58" s="1223"/>
      <c r="M58" s="1223"/>
      <c r="N58" s="1223"/>
      <c r="O58" s="1223"/>
      <c r="P58" s="1230"/>
      <c r="Q58" s="1228"/>
    </row>
    <row r="59" spans="1:17" s="1218" customFormat="1" x14ac:dyDescent="0.15">
      <c r="A59" s="243"/>
      <c r="B59" s="1228"/>
      <c r="C59" s="1195"/>
      <c r="D59" s="1195"/>
      <c r="E59" s="1195"/>
      <c r="F59" s="1195"/>
      <c r="G59" s="1195"/>
      <c r="H59" s="1195"/>
      <c r="I59" s="1195"/>
      <c r="J59" s="1195"/>
      <c r="K59" s="1233"/>
      <c r="L59" s="1233"/>
      <c r="M59" s="1233"/>
      <c r="N59" s="1233"/>
      <c r="O59" s="1233"/>
      <c r="P59" s="1230"/>
      <c r="Q59" s="1228"/>
    </row>
    <row r="60" spans="1:17" s="1218" customFormat="1" x14ac:dyDescent="0.15">
      <c r="A60" s="243"/>
      <c r="B60" s="1228"/>
      <c r="C60" s="1195"/>
      <c r="D60" s="1195"/>
      <c r="E60" s="1195"/>
      <c r="F60" s="1195"/>
      <c r="G60" s="1195"/>
      <c r="H60" s="1195"/>
      <c r="I60" s="1195"/>
      <c r="J60" s="1195"/>
      <c r="K60" s="1233"/>
      <c r="L60" s="1233"/>
      <c r="M60" s="1233"/>
      <c r="N60" s="1233"/>
      <c r="O60" s="1233"/>
      <c r="P60" s="1230"/>
      <c r="Q60" s="1228"/>
    </row>
    <row r="61" spans="1:17" s="1218" customFormat="1" x14ac:dyDescent="0.15">
      <c r="A61" s="243"/>
      <c r="B61" s="1234"/>
      <c r="C61" s="1235"/>
      <c r="D61" s="1235"/>
      <c r="E61" s="1235"/>
      <c r="F61" s="1235"/>
      <c r="G61" s="1235"/>
      <c r="H61" s="1235"/>
      <c r="I61" s="1235"/>
      <c r="J61" s="1235"/>
      <c r="K61" s="1235"/>
      <c r="L61" s="1235"/>
      <c r="M61" s="1236"/>
      <c r="N61" s="1236"/>
      <c r="O61" s="1236"/>
      <c r="P61" s="1237"/>
      <c r="Q61" s="1228"/>
    </row>
    <row r="62" spans="1:17" x14ac:dyDescent="0.15">
      <c r="B62" s="1193"/>
      <c r="C62" s="1193"/>
      <c r="D62" s="1193"/>
      <c r="E62" s="1193"/>
      <c r="F62" s="1193"/>
      <c r="G62" s="1193"/>
      <c r="H62" s="1193"/>
      <c r="I62" s="1193"/>
      <c r="J62" s="1193"/>
      <c r="K62" s="1193"/>
      <c r="L62" s="1193"/>
      <c r="M62" s="1193"/>
      <c r="N62" s="1193"/>
      <c r="O62" s="1193"/>
      <c r="P62" s="1193"/>
      <c r="Q62" s="244"/>
    </row>
    <row r="63" spans="1:17" ht="17.25" x14ac:dyDescent="0.15">
      <c r="B63" s="307" t="s">
        <v>560</v>
      </c>
      <c r="C63" s="244"/>
      <c r="D63" s="244"/>
      <c r="E63" s="244"/>
      <c r="F63" s="244"/>
      <c r="G63" s="244"/>
      <c r="H63" s="244"/>
      <c r="I63" s="244"/>
      <c r="J63" s="244"/>
      <c r="K63" s="244"/>
      <c r="L63" s="244"/>
      <c r="M63" s="244"/>
      <c r="N63" s="244"/>
      <c r="O63" s="244"/>
    </row>
    <row r="64" spans="1:17" x14ac:dyDescent="0.15">
      <c r="B64" s="248"/>
      <c r="C64" s="244"/>
      <c r="D64" s="244"/>
      <c r="E64" s="244"/>
      <c r="F64" s="244"/>
      <c r="G64" s="1194" t="s">
        <v>554</v>
      </c>
      <c r="I64" s="1195"/>
      <c r="J64" s="1195"/>
      <c r="K64" s="1195"/>
      <c r="L64" s="244"/>
      <c r="M64" s="244"/>
      <c r="N64" s="244"/>
      <c r="O64" s="244"/>
    </row>
    <row r="65" spans="2:30" x14ac:dyDescent="0.15">
      <c r="B65" s="248"/>
      <c r="C65" s="244"/>
      <c r="D65" s="244"/>
      <c r="E65" s="244"/>
      <c r="F65" s="244"/>
      <c r="G65" s="1238" t="s">
        <v>561</v>
      </c>
      <c r="H65" s="1197"/>
      <c r="I65" s="1197"/>
      <c r="J65" s="1197"/>
      <c r="K65" s="1197"/>
      <c r="L65" s="1197"/>
      <c r="M65" s="1197"/>
      <c r="N65" s="1197"/>
      <c r="O65" s="1198"/>
    </row>
    <row r="66" spans="2:30" x14ac:dyDescent="0.15">
      <c r="B66" s="248"/>
      <c r="C66" s="244"/>
      <c r="D66" s="244"/>
      <c r="E66" s="244"/>
      <c r="F66" s="244"/>
      <c r="G66" s="1199"/>
      <c r="H66" s="1200"/>
      <c r="I66" s="1200"/>
      <c r="J66" s="1200"/>
      <c r="K66" s="1200"/>
      <c r="L66" s="1200"/>
      <c r="M66" s="1200"/>
      <c r="N66" s="1200"/>
      <c r="O66" s="1201"/>
    </row>
    <row r="67" spans="2:30" x14ac:dyDescent="0.15">
      <c r="B67" s="248"/>
      <c r="C67" s="244"/>
      <c r="D67" s="244"/>
      <c r="E67" s="244"/>
      <c r="F67" s="244"/>
      <c r="G67" s="1199"/>
      <c r="H67" s="1200"/>
      <c r="I67" s="1200"/>
      <c r="J67" s="1200"/>
      <c r="K67" s="1200"/>
      <c r="L67" s="1200"/>
      <c r="M67" s="1200"/>
      <c r="N67" s="1200"/>
      <c r="O67" s="1201"/>
    </row>
    <row r="68" spans="2:30" x14ac:dyDescent="0.15">
      <c r="B68" s="248"/>
      <c r="C68" s="244"/>
      <c r="D68" s="244"/>
      <c r="E68" s="244"/>
      <c r="F68" s="244"/>
      <c r="G68" s="1199"/>
      <c r="H68" s="1200"/>
      <c r="I68" s="1200"/>
      <c r="J68" s="1200"/>
      <c r="K68" s="1200"/>
      <c r="L68" s="1200"/>
      <c r="M68" s="1200"/>
      <c r="N68" s="1200"/>
      <c r="O68" s="1201"/>
    </row>
    <row r="69" spans="2:30" x14ac:dyDescent="0.15">
      <c r="B69" s="248"/>
      <c r="C69" s="244"/>
      <c r="D69" s="244"/>
      <c r="E69" s="244"/>
      <c r="F69" s="244"/>
      <c r="G69" s="1202"/>
      <c r="H69" s="1203"/>
      <c r="I69" s="1203"/>
      <c r="J69" s="1203"/>
      <c r="K69" s="1203"/>
      <c r="L69" s="1203"/>
      <c r="M69" s="1203"/>
      <c r="N69" s="1203"/>
      <c r="O69" s="1204"/>
    </row>
    <row r="70" spans="2:30" x14ac:dyDescent="0.15">
      <c r="B70" s="248"/>
      <c r="C70" s="244"/>
      <c r="D70" s="244"/>
      <c r="E70" s="244"/>
      <c r="F70" s="244"/>
      <c r="G70" s="244"/>
      <c r="H70" s="1239"/>
      <c r="I70" s="1239"/>
      <c r="J70" s="1240"/>
      <c r="K70" s="1240"/>
      <c r="L70" s="1241"/>
      <c r="M70" s="1240"/>
      <c r="N70" s="1241"/>
      <c r="O70" s="1242"/>
    </row>
    <row r="71" spans="2:30" x14ac:dyDescent="0.15">
      <c r="B71" s="248"/>
      <c r="C71" s="244"/>
      <c r="D71" s="244"/>
      <c r="E71" s="244"/>
      <c r="F71" s="244"/>
      <c r="G71" s="1243" t="s">
        <v>562</v>
      </c>
      <c r="I71" s="1244"/>
      <c r="J71" s="1240"/>
      <c r="K71" s="1240"/>
      <c r="L71" s="1241"/>
      <c r="M71" s="1240"/>
      <c r="N71" s="1241"/>
      <c r="O71" s="1242"/>
    </row>
    <row r="72" spans="2:30" x14ac:dyDescent="0.15">
      <c r="B72" s="248"/>
      <c r="C72" s="244"/>
      <c r="D72" s="244"/>
      <c r="E72" s="244"/>
      <c r="F72" s="244"/>
      <c r="G72" s="1206"/>
      <c r="H72" s="1207"/>
      <c r="I72" s="1207"/>
      <c r="J72" s="1208"/>
      <c r="K72" s="1209" t="s">
        <v>522</v>
      </c>
      <c r="L72" s="1209" t="s">
        <v>523</v>
      </c>
      <c r="M72" s="1209" t="s">
        <v>524</v>
      </c>
      <c r="N72" s="1209" t="s">
        <v>525</v>
      </c>
      <c r="O72" s="1209" t="s">
        <v>526</v>
      </c>
    </row>
    <row r="73" spans="2:30" x14ac:dyDescent="0.15">
      <c r="B73" s="248"/>
      <c r="C73" s="244"/>
      <c r="D73" s="244"/>
      <c r="E73" s="244"/>
      <c r="F73" s="244"/>
      <c r="G73" s="1210" t="s">
        <v>556</v>
      </c>
      <c r="H73" s="1211"/>
      <c r="I73" s="1212" t="s">
        <v>557</v>
      </c>
      <c r="J73" s="1212"/>
      <c r="K73" s="1245">
        <v>39.299999999999997</v>
      </c>
      <c r="L73" s="1245">
        <v>29.8</v>
      </c>
      <c r="M73" s="1217">
        <v>28.2</v>
      </c>
      <c r="N73" s="1217">
        <v>17.899999999999999</v>
      </c>
      <c r="O73" s="1217"/>
      <c r="S73" s="243">
        <v>9.9</v>
      </c>
    </row>
    <row r="74" spans="2:30" x14ac:dyDescent="0.15">
      <c r="B74" s="248"/>
      <c r="C74" s="244"/>
      <c r="D74" s="244"/>
      <c r="E74" s="244"/>
      <c r="F74" s="244"/>
      <c r="G74" s="1214"/>
      <c r="H74" s="1215"/>
      <c r="I74" s="1216"/>
      <c r="J74" s="1216"/>
      <c r="K74" s="1245"/>
      <c r="L74" s="1245"/>
      <c r="M74" s="1217"/>
      <c r="N74" s="1217"/>
      <c r="O74" s="1217"/>
    </row>
    <row r="75" spans="2:30" x14ac:dyDescent="0.15">
      <c r="B75" s="248"/>
      <c r="C75" s="244"/>
      <c r="D75" s="244"/>
      <c r="E75" s="244"/>
      <c r="F75" s="244"/>
      <c r="G75" s="1214"/>
      <c r="H75" s="1215"/>
      <c r="I75" s="1219" t="s">
        <v>563</v>
      </c>
      <c r="J75" s="1219"/>
      <c r="K75" s="1246">
        <v>18.399999999999999</v>
      </c>
      <c r="L75" s="1246">
        <v>16.5</v>
      </c>
      <c r="M75" s="1246">
        <v>14.9</v>
      </c>
      <c r="N75" s="1246">
        <v>13.1</v>
      </c>
      <c r="O75" s="1246">
        <v>8.5</v>
      </c>
      <c r="U75" s="243">
        <v>81.2</v>
      </c>
      <c r="W75" s="243">
        <v>87.2</v>
      </c>
      <c r="Y75" s="243">
        <v>99.8</v>
      </c>
      <c r="AA75" s="243">
        <v>109.5</v>
      </c>
      <c r="AC75" s="243">
        <v>115.2</v>
      </c>
    </row>
    <row r="76" spans="2:30" x14ac:dyDescent="0.15">
      <c r="B76" s="248"/>
      <c r="C76" s="244"/>
      <c r="D76" s="244"/>
      <c r="E76" s="244"/>
      <c r="F76" s="244"/>
      <c r="G76" s="1221"/>
      <c r="H76" s="1222"/>
      <c r="I76" s="1219"/>
      <c r="J76" s="1219"/>
      <c r="K76" s="1223"/>
      <c r="L76" s="1223"/>
      <c r="M76" s="1223"/>
      <c r="N76" s="1223"/>
      <c r="O76" s="1223"/>
    </row>
    <row r="77" spans="2:30" x14ac:dyDescent="0.15">
      <c r="B77" s="248"/>
      <c r="C77" s="244"/>
      <c r="D77" s="244"/>
      <c r="E77" s="244"/>
      <c r="F77" s="244"/>
      <c r="G77" s="1224" t="s">
        <v>559</v>
      </c>
      <c r="H77" s="1225"/>
      <c r="I77" s="1219" t="s">
        <v>557</v>
      </c>
      <c r="J77" s="1219"/>
      <c r="K77" s="1245">
        <v>0</v>
      </c>
      <c r="L77" s="1245">
        <v>0</v>
      </c>
      <c r="M77" s="1217">
        <v>0</v>
      </c>
      <c r="N77" s="1217">
        <v>0</v>
      </c>
      <c r="O77" s="1217">
        <v>0</v>
      </c>
      <c r="R77" s="243">
        <v>12.3</v>
      </c>
      <c r="T77" s="243">
        <v>11.1</v>
      </c>
    </row>
    <row r="78" spans="2:30" x14ac:dyDescent="0.15">
      <c r="B78" s="248"/>
      <c r="C78" s="244"/>
      <c r="D78" s="244"/>
      <c r="E78" s="244"/>
      <c r="F78" s="244"/>
      <c r="G78" s="1226"/>
      <c r="H78" s="1227"/>
      <c r="I78" s="1219"/>
      <c r="J78" s="1219"/>
      <c r="K78" s="1245"/>
      <c r="L78" s="1245"/>
      <c r="M78" s="1217"/>
      <c r="N78" s="1217"/>
      <c r="O78" s="1217"/>
    </row>
    <row r="79" spans="2:30" x14ac:dyDescent="0.15">
      <c r="B79" s="248"/>
      <c r="C79" s="244"/>
      <c r="D79" s="244"/>
      <c r="E79" s="244"/>
      <c r="F79" s="244"/>
      <c r="G79" s="1226"/>
      <c r="H79" s="1227"/>
      <c r="I79" s="1247" t="s">
        <v>563</v>
      </c>
      <c r="J79" s="1229"/>
      <c r="K79" s="1248">
        <v>10.8</v>
      </c>
      <c r="L79" s="1248">
        <v>9.6999999999999993</v>
      </c>
      <c r="M79" s="1248">
        <v>8.6</v>
      </c>
      <c r="N79" s="1248">
        <v>7.7</v>
      </c>
      <c r="O79" s="1248">
        <v>6.4</v>
      </c>
      <c r="V79" s="243">
        <v>53.5</v>
      </c>
      <c r="X79" s="243">
        <v>48.2</v>
      </c>
      <c r="Z79" s="243">
        <v>34.200000000000003</v>
      </c>
      <c r="AB79" s="243">
        <v>30.3</v>
      </c>
      <c r="AD79" s="243">
        <v>28.9</v>
      </c>
    </row>
    <row r="80" spans="2:30" x14ac:dyDescent="0.15">
      <c r="B80" s="248"/>
      <c r="C80" s="244"/>
      <c r="D80" s="244"/>
      <c r="E80" s="244"/>
      <c r="F80" s="244"/>
      <c r="G80" s="1231"/>
      <c r="H80" s="1232"/>
      <c r="I80" s="1229"/>
      <c r="J80" s="1229"/>
      <c r="K80" s="1248"/>
      <c r="L80" s="1248"/>
      <c r="M80" s="1248"/>
      <c r="N80" s="1248"/>
      <c r="O80" s="1248"/>
    </row>
    <row r="81" spans="2:17" x14ac:dyDescent="0.15">
      <c r="B81" s="248"/>
      <c r="C81" s="244"/>
      <c r="D81" s="244"/>
      <c r="E81" s="244"/>
      <c r="F81" s="244"/>
      <c r="G81" s="244"/>
      <c r="H81" s="244"/>
      <c r="I81" s="244"/>
      <c r="J81" s="244"/>
      <c r="K81" s="1249"/>
      <c r="L81" s="244"/>
      <c r="M81" s="244"/>
      <c r="N81" s="244"/>
      <c r="O81" s="244"/>
    </row>
    <row r="82" spans="2:17" ht="17.25" x14ac:dyDescent="0.15">
      <c r="B82" s="248"/>
      <c r="C82" s="244"/>
      <c r="D82" s="244"/>
      <c r="E82" s="244"/>
      <c r="F82" s="244"/>
      <c r="G82" s="244"/>
      <c r="H82" s="244"/>
      <c r="I82" s="244"/>
      <c r="J82" s="244"/>
      <c r="K82" s="1250"/>
      <c r="L82" s="1250"/>
      <c r="M82" s="1250"/>
      <c r="N82" s="1250"/>
      <c r="O82" s="125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125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82" zoomScaleNormal="100" zoomScaleSheetLayoutView="70" workbookViewId="0">
      <selection activeCell="I51" sqref="I51:J52"/>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85" zoomScaleNormal="100" zoomScaleSheetLayoutView="55" workbookViewId="0">
      <selection activeCell="I51" sqref="I51:J52"/>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521</v>
      </c>
      <c r="G2" s="111"/>
      <c r="H2" s="112"/>
    </row>
    <row r="3" spans="1:8" x14ac:dyDescent="0.15">
      <c r="A3" s="108" t="s">
        <v>514</v>
      </c>
      <c r="B3" s="113"/>
      <c r="C3" s="114"/>
      <c r="D3" s="115">
        <v>58702</v>
      </c>
      <c r="E3" s="116"/>
      <c r="F3" s="117">
        <v>203567</v>
      </c>
      <c r="G3" s="118"/>
      <c r="H3" s="119"/>
    </row>
    <row r="4" spans="1:8" x14ac:dyDescent="0.15">
      <c r="A4" s="120"/>
      <c r="B4" s="121"/>
      <c r="C4" s="122"/>
      <c r="D4" s="123">
        <v>19666</v>
      </c>
      <c r="E4" s="124"/>
      <c r="F4" s="125">
        <v>121137</v>
      </c>
      <c r="G4" s="126"/>
      <c r="H4" s="127"/>
    </row>
    <row r="5" spans="1:8" x14ac:dyDescent="0.15">
      <c r="A5" s="108" t="s">
        <v>516</v>
      </c>
      <c r="B5" s="113"/>
      <c r="C5" s="114"/>
      <c r="D5" s="115">
        <v>95504</v>
      </c>
      <c r="E5" s="116"/>
      <c r="F5" s="117">
        <v>185018</v>
      </c>
      <c r="G5" s="118"/>
      <c r="H5" s="119"/>
    </row>
    <row r="6" spans="1:8" x14ac:dyDescent="0.15">
      <c r="A6" s="120"/>
      <c r="B6" s="121"/>
      <c r="C6" s="122"/>
      <c r="D6" s="123">
        <v>31600</v>
      </c>
      <c r="E6" s="124"/>
      <c r="F6" s="125">
        <v>95064</v>
      </c>
      <c r="G6" s="126"/>
      <c r="H6" s="127"/>
    </row>
    <row r="7" spans="1:8" x14ac:dyDescent="0.15">
      <c r="A7" s="108" t="s">
        <v>517</v>
      </c>
      <c r="B7" s="113"/>
      <c r="C7" s="114"/>
      <c r="D7" s="115">
        <v>81771</v>
      </c>
      <c r="E7" s="116"/>
      <c r="F7" s="117">
        <v>238802</v>
      </c>
      <c r="G7" s="118"/>
      <c r="H7" s="119"/>
    </row>
    <row r="8" spans="1:8" x14ac:dyDescent="0.15">
      <c r="A8" s="120"/>
      <c r="B8" s="121"/>
      <c r="C8" s="122"/>
      <c r="D8" s="123">
        <v>34161</v>
      </c>
      <c r="E8" s="124"/>
      <c r="F8" s="125">
        <v>128562</v>
      </c>
      <c r="G8" s="126"/>
      <c r="H8" s="127"/>
    </row>
    <row r="9" spans="1:8" x14ac:dyDescent="0.15">
      <c r="A9" s="108" t="s">
        <v>518</v>
      </c>
      <c r="B9" s="113"/>
      <c r="C9" s="114"/>
      <c r="D9" s="115">
        <v>100778</v>
      </c>
      <c r="E9" s="116"/>
      <c r="F9" s="117">
        <v>288550</v>
      </c>
      <c r="G9" s="118"/>
      <c r="H9" s="119"/>
    </row>
    <row r="10" spans="1:8" x14ac:dyDescent="0.15">
      <c r="A10" s="120"/>
      <c r="B10" s="121"/>
      <c r="C10" s="122"/>
      <c r="D10" s="123">
        <v>18464</v>
      </c>
      <c r="E10" s="124"/>
      <c r="F10" s="125">
        <v>141525</v>
      </c>
      <c r="G10" s="126"/>
      <c r="H10" s="127"/>
    </row>
    <row r="11" spans="1:8" x14ac:dyDescent="0.15">
      <c r="A11" s="108" t="s">
        <v>519</v>
      </c>
      <c r="B11" s="113"/>
      <c r="C11" s="114"/>
      <c r="D11" s="115">
        <v>83603</v>
      </c>
      <c r="E11" s="116"/>
      <c r="F11" s="117">
        <v>287914</v>
      </c>
      <c r="G11" s="118"/>
      <c r="H11" s="119"/>
    </row>
    <row r="12" spans="1:8" x14ac:dyDescent="0.15">
      <c r="A12" s="120"/>
      <c r="B12" s="121"/>
      <c r="C12" s="128"/>
      <c r="D12" s="123">
        <v>35412</v>
      </c>
      <c r="E12" s="124"/>
      <c r="F12" s="125">
        <v>146531</v>
      </c>
      <c r="G12" s="126"/>
      <c r="H12" s="127"/>
    </row>
    <row r="13" spans="1:8" x14ac:dyDescent="0.15">
      <c r="A13" s="108"/>
      <c r="B13" s="113"/>
      <c r="C13" s="129"/>
      <c r="D13" s="130">
        <v>84072</v>
      </c>
      <c r="E13" s="131"/>
      <c r="F13" s="132">
        <v>240770</v>
      </c>
      <c r="G13" s="133"/>
      <c r="H13" s="119"/>
    </row>
    <row r="14" spans="1:8" x14ac:dyDescent="0.15">
      <c r="A14" s="120"/>
      <c r="B14" s="121"/>
      <c r="C14" s="122"/>
      <c r="D14" s="123">
        <v>27861</v>
      </c>
      <c r="E14" s="124"/>
      <c r="F14" s="125">
        <v>126564</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7.8</v>
      </c>
      <c r="C19" s="134">
        <f>ROUND(VALUE(SUBSTITUTE(実質収支比率等に係る経年分析!G$48,"▲","-")),2)</f>
        <v>6.11</v>
      </c>
      <c r="D19" s="134">
        <f>ROUND(VALUE(SUBSTITUTE(実質収支比率等に係る経年分析!H$48,"▲","-")),2)</f>
        <v>7</v>
      </c>
      <c r="E19" s="134">
        <f>ROUND(VALUE(SUBSTITUTE(実質収支比率等に係る経年分析!I$48,"▲","-")),2)</f>
        <v>4.2</v>
      </c>
      <c r="F19" s="134">
        <f>ROUND(VALUE(SUBSTITUTE(実質収支比率等に係る経年分析!J$48,"▲","-")),2)</f>
        <v>8.6999999999999993</v>
      </c>
    </row>
    <row r="20" spans="1:11" x14ac:dyDescent="0.15">
      <c r="A20" s="134" t="s">
        <v>42</v>
      </c>
      <c r="B20" s="134">
        <f>ROUND(VALUE(SUBSTITUTE(実質収支比率等に係る経年分析!F$47,"▲","-")),2)</f>
        <v>9.4700000000000006</v>
      </c>
      <c r="C20" s="134">
        <f>ROUND(VALUE(SUBSTITUTE(実質収支比率等に係る経年分析!G$47,"▲","-")),2)</f>
        <v>14.08</v>
      </c>
      <c r="D20" s="134">
        <f>ROUND(VALUE(SUBSTITUTE(実質収支比率等に係る経年分析!H$47,"▲","-")),2)</f>
        <v>18.14</v>
      </c>
      <c r="E20" s="134">
        <f>ROUND(VALUE(SUBSTITUTE(実質収支比率等に係る経年分析!I$47,"▲","-")),2)</f>
        <v>21.62</v>
      </c>
      <c r="F20" s="134">
        <f>ROUND(VALUE(SUBSTITUTE(実質収支比率等に係る経年分析!J$47,"▲","-")),2)</f>
        <v>28.77</v>
      </c>
    </row>
    <row r="21" spans="1:11" x14ac:dyDescent="0.15">
      <c r="A21" s="134" t="s">
        <v>43</v>
      </c>
      <c r="B21" s="134">
        <f>IF(ISNUMBER(VALUE(SUBSTITUTE(実質収支比率等に係る経年分析!F$49,"▲","-"))),ROUND(VALUE(SUBSTITUTE(実質収支比率等に係る経年分析!F$49,"▲","-")),2),NA())</f>
        <v>3.18</v>
      </c>
      <c r="C21" s="134">
        <f>IF(ISNUMBER(VALUE(SUBSTITUTE(実質収支比率等に係る経年分析!G$49,"▲","-"))),ROUND(VALUE(SUBSTITUTE(実質収支比率等に係る経年分析!G$49,"▲","-")),2),NA())</f>
        <v>-0.82</v>
      </c>
      <c r="D21" s="134">
        <f>IF(ISNUMBER(VALUE(SUBSTITUTE(実質収支比率等に係る経年分析!H$49,"▲","-"))),ROUND(VALUE(SUBSTITUTE(実質収支比率等に係る経年分析!H$49,"▲","-")),2),NA())</f>
        <v>1.36</v>
      </c>
      <c r="E21" s="134">
        <f>IF(ISNUMBER(VALUE(SUBSTITUTE(実質収支比率等に係る経年分析!I$49,"▲","-"))),ROUND(VALUE(SUBSTITUTE(実質収支比率等に係る経年分析!I$49,"▲","-")),2),NA())</f>
        <v>9.93</v>
      </c>
      <c r="F21" s="134">
        <f>IF(ISNUMBER(VALUE(SUBSTITUTE(実質収支比率等に係る経年分析!J$49,"▲","-"))),ROUND(VALUE(SUBSTITUTE(実質収支比率等に係る経年分析!J$49,"▲","-")),2),NA())</f>
        <v>12.63</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7.0000000000000007E-2</v>
      </c>
    </row>
    <row r="33" spans="1:16" x14ac:dyDescent="0.15">
      <c r="A33" s="135" t="str">
        <f>IF(連結実質赤字比率に係る赤字・黒字の構成分析!C$37="",NA(),連結実質赤字比率に係る赤字・黒字の構成分析!C$37)</f>
        <v>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0.28000000000000003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0.19</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1.97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2.2000000000000002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2.0299999999999998</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5.99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9.1199999999999992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7.56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7.65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5.77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7.79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4.1900000000000004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8.6999999999999993</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160</v>
      </c>
      <c r="E42" s="136"/>
      <c r="F42" s="136"/>
      <c r="G42" s="136">
        <f>'実質公債費比率（分子）の構造'!L$52</f>
        <v>138</v>
      </c>
      <c r="H42" s="136"/>
      <c r="I42" s="136"/>
      <c r="J42" s="136">
        <f>'実質公債費比率（分子）の構造'!M$52</f>
        <v>133</v>
      </c>
      <c r="K42" s="136"/>
      <c r="L42" s="136"/>
      <c r="M42" s="136">
        <f>'実質公債費比率（分子）の構造'!N$52</f>
        <v>131</v>
      </c>
      <c r="N42" s="136"/>
      <c r="O42" s="136"/>
      <c r="P42" s="136">
        <f>'実質公債費比率（分子）の構造'!O$52</f>
        <v>113</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53</v>
      </c>
      <c r="B45" s="136">
        <f>'実質公債費比率（分子）の構造'!K$49</f>
        <v>62</v>
      </c>
      <c r="C45" s="136"/>
      <c r="D45" s="136"/>
      <c r="E45" s="136">
        <f>'実質公債費比率（分子）の構造'!L$49</f>
        <v>56</v>
      </c>
      <c r="F45" s="136"/>
      <c r="G45" s="136"/>
      <c r="H45" s="136">
        <f>'実質公債費比率（分子）の構造'!M$49</f>
        <v>47</v>
      </c>
      <c r="I45" s="136"/>
      <c r="J45" s="136"/>
      <c r="K45" s="136">
        <f>'実質公債費比率（分子）の構造'!N$49</f>
        <v>22</v>
      </c>
      <c r="L45" s="136"/>
      <c r="M45" s="136"/>
      <c r="N45" s="136">
        <f>'実質公債費比率（分子）の構造'!O$49</f>
        <v>15</v>
      </c>
      <c r="O45" s="136"/>
      <c r="P45" s="136"/>
    </row>
    <row r="46" spans="1:16" x14ac:dyDescent="0.15">
      <c r="A46" s="136" t="s">
        <v>54</v>
      </c>
      <c r="B46" s="136">
        <f>'実質公債費比率（分子）の構造'!K$48</f>
        <v>41</v>
      </c>
      <c r="C46" s="136"/>
      <c r="D46" s="136"/>
      <c r="E46" s="136">
        <f>'実質公債費比率（分子）の構造'!L$48</f>
        <v>38</v>
      </c>
      <c r="F46" s="136"/>
      <c r="G46" s="136"/>
      <c r="H46" s="136">
        <f>'実質公債費比率（分子）の構造'!M$48</f>
        <v>23</v>
      </c>
      <c r="I46" s="136"/>
      <c r="J46" s="136"/>
      <c r="K46" s="136">
        <f>'実質公債費比率（分子）の構造'!N$48</f>
        <v>22</v>
      </c>
      <c r="L46" s="136"/>
      <c r="M46" s="136"/>
      <c r="N46" s="136">
        <f>'実質公債費比率（分子）の構造'!O$48</f>
        <v>20</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174</v>
      </c>
      <c r="C49" s="136"/>
      <c r="D49" s="136"/>
      <c r="E49" s="136">
        <f>'実質公債費比率（分子）の構造'!L$45</f>
        <v>151</v>
      </c>
      <c r="F49" s="136"/>
      <c r="G49" s="136"/>
      <c r="H49" s="136">
        <f>'実質公債費比率（分子）の構造'!M$45</f>
        <v>154</v>
      </c>
      <c r="I49" s="136"/>
      <c r="J49" s="136"/>
      <c r="K49" s="136">
        <f>'実質公債費比率（分子）の構造'!N$45</f>
        <v>162</v>
      </c>
      <c r="L49" s="136"/>
      <c r="M49" s="136"/>
      <c r="N49" s="136">
        <f>'実質公債費比率（分子）の構造'!O$45</f>
        <v>90</v>
      </c>
      <c r="O49" s="136"/>
      <c r="P49" s="136"/>
    </row>
    <row r="50" spans="1:16" x14ac:dyDescent="0.15">
      <c r="A50" s="136" t="s">
        <v>58</v>
      </c>
      <c r="B50" s="136" t="e">
        <f>NA()</f>
        <v>#N/A</v>
      </c>
      <c r="C50" s="136">
        <f>IF(ISNUMBER('実質公債費比率（分子）の構造'!K$53),'実質公債費比率（分子）の構造'!K$53,NA())</f>
        <v>117</v>
      </c>
      <c r="D50" s="136" t="e">
        <f>NA()</f>
        <v>#N/A</v>
      </c>
      <c r="E50" s="136" t="e">
        <f>NA()</f>
        <v>#N/A</v>
      </c>
      <c r="F50" s="136">
        <f>IF(ISNUMBER('実質公債費比率（分子）の構造'!L$53),'実質公債費比率（分子）の構造'!L$53,NA())</f>
        <v>107</v>
      </c>
      <c r="G50" s="136" t="e">
        <f>NA()</f>
        <v>#N/A</v>
      </c>
      <c r="H50" s="136" t="e">
        <f>NA()</f>
        <v>#N/A</v>
      </c>
      <c r="I50" s="136">
        <f>IF(ISNUMBER('実質公債費比率（分子）の構造'!M$53),'実質公債費比率（分子）の構造'!M$53,NA())</f>
        <v>91</v>
      </c>
      <c r="J50" s="136" t="e">
        <f>NA()</f>
        <v>#N/A</v>
      </c>
      <c r="K50" s="136" t="e">
        <f>NA()</f>
        <v>#N/A</v>
      </c>
      <c r="L50" s="136">
        <f>IF(ISNUMBER('実質公債費比率（分子）の構造'!N$53),'実質公債費比率（分子）の構造'!N$53,NA())</f>
        <v>75</v>
      </c>
      <c r="M50" s="136" t="e">
        <f>NA()</f>
        <v>#N/A</v>
      </c>
      <c r="N50" s="136" t="e">
        <f>NA()</f>
        <v>#N/A</v>
      </c>
      <c r="O50" s="136">
        <f>IF(ISNUMBER('実質公債費比率（分子）の構造'!O$53),'実質公債費比率（分子）の構造'!O$53,NA())</f>
        <v>12</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1166</v>
      </c>
      <c r="E56" s="135"/>
      <c r="F56" s="135"/>
      <c r="G56" s="135">
        <f>'将来負担比率（分子）の構造'!J$51</f>
        <v>1147</v>
      </c>
      <c r="H56" s="135"/>
      <c r="I56" s="135"/>
      <c r="J56" s="135">
        <f>'将来負担比率（分子）の構造'!K$51</f>
        <v>1118</v>
      </c>
      <c r="K56" s="135"/>
      <c r="L56" s="135"/>
      <c r="M56" s="135">
        <f>'将来負担比率（分子）の構造'!L$51</f>
        <v>1072</v>
      </c>
      <c r="N56" s="135"/>
      <c r="O56" s="135"/>
      <c r="P56" s="135">
        <f>'将来負担比率（分子）の構造'!M$51</f>
        <v>1086</v>
      </c>
    </row>
    <row r="57" spans="1:16" x14ac:dyDescent="0.15">
      <c r="A57" s="135" t="s">
        <v>34</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33</v>
      </c>
      <c r="B58" s="135"/>
      <c r="C58" s="135"/>
      <c r="D58" s="135">
        <f>'将来負担比率（分子）の構造'!I$49</f>
        <v>608</v>
      </c>
      <c r="E58" s="135"/>
      <c r="F58" s="135"/>
      <c r="G58" s="135">
        <f>'将来負担比率（分子）の構造'!J$49</f>
        <v>641</v>
      </c>
      <c r="H58" s="135"/>
      <c r="I58" s="135"/>
      <c r="J58" s="135">
        <f>'将来負担比率（分子）の構造'!K$49</f>
        <v>560</v>
      </c>
      <c r="K58" s="135"/>
      <c r="L58" s="135"/>
      <c r="M58" s="135">
        <f>'将来負担比率（分子）の構造'!L$49</f>
        <v>476</v>
      </c>
      <c r="N58" s="135"/>
      <c r="O58" s="135"/>
      <c r="P58" s="135">
        <f>'将来負担比率（分子）の構造'!M$49</f>
        <v>577</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240</v>
      </c>
      <c r="C62" s="135"/>
      <c r="D62" s="135"/>
      <c r="E62" s="135">
        <f>'将来負担比率（分子）の構造'!J$45</f>
        <v>269</v>
      </c>
      <c r="F62" s="135"/>
      <c r="G62" s="135"/>
      <c r="H62" s="135">
        <f>'将来負担比率（分子）の構造'!K$45</f>
        <v>277</v>
      </c>
      <c r="I62" s="135"/>
      <c r="J62" s="135"/>
      <c r="K62" s="135">
        <f>'将来負担比率（分子）の構造'!L$45</f>
        <v>267</v>
      </c>
      <c r="L62" s="135"/>
      <c r="M62" s="135"/>
      <c r="N62" s="135">
        <f>'将来負担比率（分子）の構造'!M$45</f>
        <v>189</v>
      </c>
      <c r="O62" s="135"/>
      <c r="P62" s="135"/>
    </row>
    <row r="63" spans="1:16" x14ac:dyDescent="0.15">
      <c r="A63" s="135" t="s">
        <v>27</v>
      </c>
      <c r="B63" s="135">
        <f>'将来負担比率（分子）の構造'!I$44</f>
        <v>221</v>
      </c>
      <c r="C63" s="135"/>
      <c r="D63" s="135"/>
      <c r="E63" s="135">
        <f>'将来負担比率（分子）の構造'!J$44</f>
        <v>178</v>
      </c>
      <c r="F63" s="135"/>
      <c r="G63" s="135"/>
      <c r="H63" s="135">
        <f>'将来負担比率（分子）の構造'!K$44</f>
        <v>146</v>
      </c>
      <c r="I63" s="135"/>
      <c r="J63" s="135"/>
      <c r="K63" s="135">
        <f>'将来負担比率（分子）の構造'!L$44</f>
        <v>134</v>
      </c>
      <c r="L63" s="135"/>
      <c r="M63" s="135"/>
      <c r="N63" s="135">
        <f>'将来負担比率（分子）の構造'!M$44</f>
        <v>143</v>
      </c>
      <c r="O63" s="135"/>
      <c r="P63" s="135"/>
    </row>
    <row r="64" spans="1:16" x14ac:dyDescent="0.15">
      <c r="A64" s="135" t="s">
        <v>26</v>
      </c>
      <c r="B64" s="135">
        <f>'将来負担比率（分子）の構造'!I$43</f>
        <v>278</v>
      </c>
      <c r="C64" s="135"/>
      <c r="D64" s="135"/>
      <c r="E64" s="135">
        <f>'将来負担比率（分子）の構造'!J$43</f>
        <v>240</v>
      </c>
      <c r="F64" s="135"/>
      <c r="G64" s="135"/>
      <c r="H64" s="135">
        <f>'将来負担比率（分子）の構造'!K$43</f>
        <v>204</v>
      </c>
      <c r="I64" s="135"/>
      <c r="J64" s="135"/>
      <c r="K64" s="135">
        <f>'将来負担比率（分子）の構造'!L$43</f>
        <v>178</v>
      </c>
      <c r="L64" s="135"/>
      <c r="M64" s="135"/>
      <c r="N64" s="135">
        <f>'将来負担比率（分子）の構造'!M$43</f>
        <v>156</v>
      </c>
      <c r="O64" s="135"/>
      <c r="P64" s="135"/>
    </row>
    <row r="65" spans="1:16" x14ac:dyDescent="0.15">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1318</v>
      </c>
      <c r="C66" s="135"/>
      <c r="D66" s="135"/>
      <c r="E66" s="135">
        <f>'将来負担比率（分子）の構造'!J$41</f>
        <v>1311</v>
      </c>
      <c r="F66" s="135"/>
      <c r="G66" s="135"/>
      <c r="H66" s="135">
        <f>'将来負担比率（分子）の構造'!K$41</f>
        <v>1246</v>
      </c>
      <c r="I66" s="135"/>
      <c r="J66" s="135"/>
      <c r="K66" s="135">
        <f>'将来負担比率（分子）の構造'!L$41</f>
        <v>1094</v>
      </c>
      <c r="L66" s="135"/>
      <c r="M66" s="135"/>
      <c r="N66" s="135">
        <f>'将来負担比率（分子）の構造'!M$41</f>
        <v>1115</v>
      </c>
      <c r="O66" s="135"/>
      <c r="P66" s="135"/>
    </row>
    <row r="67" spans="1:16" x14ac:dyDescent="0.15">
      <c r="A67" s="135" t="s">
        <v>62</v>
      </c>
      <c r="B67" s="135" t="e">
        <f>NA()</f>
        <v>#N/A</v>
      </c>
      <c r="C67" s="135">
        <f>IF(ISNUMBER('将来負担比率（分子）の構造'!I$52), IF('将来負担比率（分子）の構造'!I$52 &lt; 0, 0, '将来負担比率（分子）の構造'!I$52), NA())</f>
        <v>282</v>
      </c>
      <c r="D67" s="135" t="e">
        <f>NA()</f>
        <v>#N/A</v>
      </c>
      <c r="E67" s="135" t="e">
        <f>NA()</f>
        <v>#N/A</v>
      </c>
      <c r="F67" s="135">
        <f>IF(ISNUMBER('将来負担比率（分子）の構造'!J$52), IF('将来負担比率（分子）の構造'!J$52 &lt; 0, 0, '将来負担比率（分子）の構造'!J$52), NA())</f>
        <v>210</v>
      </c>
      <c r="G67" s="135" t="e">
        <f>NA()</f>
        <v>#N/A</v>
      </c>
      <c r="H67" s="135" t="e">
        <f>NA()</f>
        <v>#N/A</v>
      </c>
      <c r="I67" s="135">
        <f>IF(ISNUMBER('将来負担比率（分子）の構造'!K$52), IF('将来負担比率（分子）の構造'!K$52 &lt; 0, 0, '将来負担比率（分子）の構造'!K$52), NA())</f>
        <v>195</v>
      </c>
      <c r="J67" s="135" t="e">
        <f>NA()</f>
        <v>#N/A</v>
      </c>
      <c r="K67" s="135" t="e">
        <f>NA()</f>
        <v>#N/A</v>
      </c>
      <c r="L67" s="135">
        <f>IF(ISNUMBER('将来負担比率（分子）の構造'!L$52), IF('将来負担比率（分子）の構造'!L$52 &lt; 0, 0, '将来負担比率（分子）の構造'!L$52), NA())</f>
        <v>125</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158397</v>
      </c>
      <c r="S5" s="583"/>
      <c r="T5" s="583"/>
      <c r="U5" s="583"/>
      <c r="V5" s="583"/>
      <c r="W5" s="583"/>
      <c r="X5" s="583"/>
      <c r="Y5" s="584"/>
      <c r="Z5" s="585">
        <v>10.7</v>
      </c>
      <c r="AA5" s="585"/>
      <c r="AB5" s="585"/>
      <c r="AC5" s="585"/>
      <c r="AD5" s="586">
        <v>158397</v>
      </c>
      <c r="AE5" s="586"/>
      <c r="AF5" s="586"/>
      <c r="AG5" s="586"/>
      <c r="AH5" s="586"/>
      <c r="AI5" s="586"/>
      <c r="AJ5" s="586"/>
      <c r="AK5" s="586"/>
      <c r="AL5" s="587">
        <v>18</v>
      </c>
      <c r="AM5" s="588"/>
      <c r="AN5" s="588"/>
      <c r="AO5" s="589"/>
      <c r="AP5" s="579" t="s">
        <v>207</v>
      </c>
      <c r="AQ5" s="580"/>
      <c r="AR5" s="580"/>
      <c r="AS5" s="580"/>
      <c r="AT5" s="580"/>
      <c r="AU5" s="580"/>
      <c r="AV5" s="580"/>
      <c r="AW5" s="580"/>
      <c r="AX5" s="580"/>
      <c r="AY5" s="580"/>
      <c r="AZ5" s="580"/>
      <c r="BA5" s="580"/>
      <c r="BB5" s="580"/>
      <c r="BC5" s="580"/>
      <c r="BD5" s="580"/>
      <c r="BE5" s="580"/>
      <c r="BF5" s="581"/>
      <c r="BG5" s="593">
        <v>158397</v>
      </c>
      <c r="BH5" s="594"/>
      <c r="BI5" s="594"/>
      <c r="BJ5" s="594"/>
      <c r="BK5" s="594"/>
      <c r="BL5" s="594"/>
      <c r="BM5" s="594"/>
      <c r="BN5" s="595"/>
      <c r="BO5" s="596">
        <v>100</v>
      </c>
      <c r="BP5" s="596"/>
      <c r="BQ5" s="596"/>
      <c r="BR5" s="596"/>
      <c r="BS5" s="597">
        <v>762</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x14ac:dyDescent="0.15">
      <c r="B6" s="590" t="s">
        <v>211</v>
      </c>
      <c r="C6" s="591"/>
      <c r="D6" s="591"/>
      <c r="E6" s="591"/>
      <c r="F6" s="591"/>
      <c r="G6" s="591"/>
      <c r="H6" s="591"/>
      <c r="I6" s="591"/>
      <c r="J6" s="591"/>
      <c r="K6" s="591"/>
      <c r="L6" s="591"/>
      <c r="M6" s="591"/>
      <c r="N6" s="591"/>
      <c r="O6" s="591"/>
      <c r="P6" s="591"/>
      <c r="Q6" s="592"/>
      <c r="R6" s="593">
        <v>6537</v>
      </c>
      <c r="S6" s="594"/>
      <c r="T6" s="594"/>
      <c r="U6" s="594"/>
      <c r="V6" s="594"/>
      <c r="W6" s="594"/>
      <c r="X6" s="594"/>
      <c r="Y6" s="595"/>
      <c r="Z6" s="596">
        <v>0.4</v>
      </c>
      <c r="AA6" s="596"/>
      <c r="AB6" s="596"/>
      <c r="AC6" s="596"/>
      <c r="AD6" s="597">
        <v>6537</v>
      </c>
      <c r="AE6" s="597"/>
      <c r="AF6" s="597"/>
      <c r="AG6" s="597"/>
      <c r="AH6" s="597"/>
      <c r="AI6" s="597"/>
      <c r="AJ6" s="597"/>
      <c r="AK6" s="597"/>
      <c r="AL6" s="598">
        <v>0.7</v>
      </c>
      <c r="AM6" s="599"/>
      <c r="AN6" s="599"/>
      <c r="AO6" s="600"/>
      <c r="AP6" s="590" t="s">
        <v>212</v>
      </c>
      <c r="AQ6" s="591"/>
      <c r="AR6" s="591"/>
      <c r="AS6" s="591"/>
      <c r="AT6" s="591"/>
      <c r="AU6" s="591"/>
      <c r="AV6" s="591"/>
      <c r="AW6" s="591"/>
      <c r="AX6" s="591"/>
      <c r="AY6" s="591"/>
      <c r="AZ6" s="591"/>
      <c r="BA6" s="591"/>
      <c r="BB6" s="591"/>
      <c r="BC6" s="591"/>
      <c r="BD6" s="591"/>
      <c r="BE6" s="591"/>
      <c r="BF6" s="592"/>
      <c r="BG6" s="593">
        <v>158397</v>
      </c>
      <c r="BH6" s="594"/>
      <c r="BI6" s="594"/>
      <c r="BJ6" s="594"/>
      <c r="BK6" s="594"/>
      <c r="BL6" s="594"/>
      <c r="BM6" s="594"/>
      <c r="BN6" s="595"/>
      <c r="BO6" s="596">
        <v>100</v>
      </c>
      <c r="BP6" s="596"/>
      <c r="BQ6" s="596"/>
      <c r="BR6" s="596"/>
      <c r="BS6" s="597">
        <v>762</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51014</v>
      </c>
      <c r="CS6" s="594"/>
      <c r="CT6" s="594"/>
      <c r="CU6" s="594"/>
      <c r="CV6" s="594"/>
      <c r="CW6" s="594"/>
      <c r="CX6" s="594"/>
      <c r="CY6" s="595"/>
      <c r="CZ6" s="596">
        <v>3.7</v>
      </c>
      <c r="DA6" s="596"/>
      <c r="DB6" s="596"/>
      <c r="DC6" s="596"/>
      <c r="DD6" s="602" t="s">
        <v>214</v>
      </c>
      <c r="DE6" s="594"/>
      <c r="DF6" s="594"/>
      <c r="DG6" s="594"/>
      <c r="DH6" s="594"/>
      <c r="DI6" s="594"/>
      <c r="DJ6" s="594"/>
      <c r="DK6" s="594"/>
      <c r="DL6" s="594"/>
      <c r="DM6" s="594"/>
      <c r="DN6" s="594"/>
      <c r="DO6" s="594"/>
      <c r="DP6" s="595"/>
      <c r="DQ6" s="602">
        <v>51011</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387</v>
      </c>
      <c r="S7" s="594"/>
      <c r="T7" s="594"/>
      <c r="U7" s="594"/>
      <c r="V7" s="594"/>
      <c r="W7" s="594"/>
      <c r="X7" s="594"/>
      <c r="Y7" s="595"/>
      <c r="Z7" s="596">
        <v>0</v>
      </c>
      <c r="AA7" s="596"/>
      <c r="AB7" s="596"/>
      <c r="AC7" s="596"/>
      <c r="AD7" s="597">
        <v>387</v>
      </c>
      <c r="AE7" s="597"/>
      <c r="AF7" s="597"/>
      <c r="AG7" s="597"/>
      <c r="AH7" s="597"/>
      <c r="AI7" s="597"/>
      <c r="AJ7" s="597"/>
      <c r="AK7" s="597"/>
      <c r="AL7" s="598">
        <v>0</v>
      </c>
      <c r="AM7" s="599"/>
      <c r="AN7" s="599"/>
      <c r="AO7" s="600"/>
      <c r="AP7" s="590" t="s">
        <v>216</v>
      </c>
      <c r="AQ7" s="591"/>
      <c r="AR7" s="591"/>
      <c r="AS7" s="591"/>
      <c r="AT7" s="591"/>
      <c r="AU7" s="591"/>
      <c r="AV7" s="591"/>
      <c r="AW7" s="591"/>
      <c r="AX7" s="591"/>
      <c r="AY7" s="591"/>
      <c r="AZ7" s="591"/>
      <c r="BA7" s="591"/>
      <c r="BB7" s="591"/>
      <c r="BC7" s="591"/>
      <c r="BD7" s="591"/>
      <c r="BE7" s="591"/>
      <c r="BF7" s="592"/>
      <c r="BG7" s="593">
        <v>57831</v>
      </c>
      <c r="BH7" s="594"/>
      <c r="BI7" s="594"/>
      <c r="BJ7" s="594"/>
      <c r="BK7" s="594"/>
      <c r="BL7" s="594"/>
      <c r="BM7" s="594"/>
      <c r="BN7" s="595"/>
      <c r="BO7" s="596">
        <v>36.5</v>
      </c>
      <c r="BP7" s="596"/>
      <c r="BQ7" s="596"/>
      <c r="BR7" s="596"/>
      <c r="BS7" s="597">
        <v>762</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402772</v>
      </c>
      <c r="CS7" s="594"/>
      <c r="CT7" s="594"/>
      <c r="CU7" s="594"/>
      <c r="CV7" s="594"/>
      <c r="CW7" s="594"/>
      <c r="CX7" s="594"/>
      <c r="CY7" s="595"/>
      <c r="CZ7" s="596">
        <v>29.5</v>
      </c>
      <c r="DA7" s="596"/>
      <c r="DB7" s="596"/>
      <c r="DC7" s="596"/>
      <c r="DD7" s="602">
        <v>26831</v>
      </c>
      <c r="DE7" s="594"/>
      <c r="DF7" s="594"/>
      <c r="DG7" s="594"/>
      <c r="DH7" s="594"/>
      <c r="DI7" s="594"/>
      <c r="DJ7" s="594"/>
      <c r="DK7" s="594"/>
      <c r="DL7" s="594"/>
      <c r="DM7" s="594"/>
      <c r="DN7" s="594"/>
      <c r="DO7" s="594"/>
      <c r="DP7" s="595"/>
      <c r="DQ7" s="602">
        <v>292814</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1141</v>
      </c>
      <c r="S8" s="594"/>
      <c r="T8" s="594"/>
      <c r="U8" s="594"/>
      <c r="V8" s="594"/>
      <c r="W8" s="594"/>
      <c r="X8" s="594"/>
      <c r="Y8" s="595"/>
      <c r="Z8" s="596">
        <v>0.1</v>
      </c>
      <c r="AA8" s="596"/>
      <c r="AB8" s="596"/>
      <c r="AC8" s="596"/>
      <c r="AD8" s="597">
        <v>1141</v>
      </c>
      <c r="AE8" s="597"/>
      <c r="AF8" s="597"/>
      <c r="AG8" s="597"/>
      <c r="AH8" s="597"/>
      <c r="AI8" s="597"/>
      <c r="AJ8" s="597"/>
      <c r="AK8" s="597"/>
      <c r="AL8" s="598">
        <v>0.1</v>
      </c>
      <c r="AM8" s="599"/>
      <c r="AN8" s="599"/>
      <c r="AO8" s="600"/>
      <c r="AP8" s="590" t="s">
        <v>219</v>
      </c>
      <c r="AQ8" s="591"/>
      <c r="AR8" s="591"/>
      <c r="AS8" s="591"/>
      <c r="AT8" s="591"/>
      <c r="AU8" s="591"/>
      <c r="AV8" s="591"/>
      <c r="AW8" s="591"/>
      <c r="AX8" s="591"/>
      <c r="AY8" s="591"/>
      <c r="AZ8" s="591"/>
      <c r="BA8" s="591"/>
      <c r="BB8" s="591"/>
      <c r="BC8" s="591"/>
      <c r="BD8" s="591"/>
      <c r="BE8" s="591"/>
      <c r="BF8" s="592"/>
      <c r="BG8" s="593">
        <v>2332</v>
      </c>
      <c r="BH8" s="594"/>
      <c r="BI8" s="594"/>
      <c r="BJ8" s="594"/>
      <c r="BK8" s="594"/>
      <c r="BL8" s="594"/>
      <c r="BM8" s="594"/>
      <c r="BN8" s="595"/>
      <c r="BO8" s="596">
        <v>1.5</v>
      </c>
      <c r="BP8" s="596"/>
      <c r="BQ8" s="596"/>
      <c r="BR8" s="596"/>
      <c r="BS8" s="602" t="s">
        <v>109</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337324</v>
      </c>
      <c r="CS8" s="594"/>
      <c r="CT8" s="594"/>
      <c r="CU8" s="594"/>
      <c r="CV8" s="594"/>
      <c r="CW8" s="594"/>
      <c r="CX8" s="594"/>
      <c r="CY8" s="595"/>
      <c r="CZ8" s="596">
        <v>24.7</v>
      </c>
      <c r="DA8" s="596"/>
      <c r="DB8" s="596"/>
      <c r="DC8" s="596"/>
      <c r="DD8" s="602">
        <v>6040</v>
      </c>
      <c r="DE8" s="594"/>
      <c r="DF8" s="594"/>
      <c r="DG8" s="594"/>
      <c r="DH8" s="594"/>
      <c r="DI8" s="594"/>
      <c r="DJ8" s="594"/>
      <c r="DK8" s="594"/>
      <c r="DL8" s="594"/>
      <c r="DM8" s="594"/>
      <c r="DN8" s="594"/>
      <c r="DO8" s="594"/>
      <c r="DP8" s="595"/>
      <c r="DQ8" s="602">
        <v>244567</v>
      </c>
      <c r="DR8" s="594"/>
      <c r="DS8" s="594"/>
      <c r="DT8" s="594"/>
      <c r="DU8" s="594"/>
      <c r="DV8" s="594"/>
      <c r="DW8" s="594"/>
      <c r="DX8" s="594"/>
      <c r="DY8" s="594"/>
      <c r="DZ8" s="594"/>
      <c r="EA8" s="594"/>
      <c r="EB8" s="594"/>
      <c r="EC8" s="603"/>
    </row>
    <row r="9" spans="2:143" ht="11.25" customHeight="1" x14ac:dyDescent="0.15">
      <c r="B9" s="590" t="s">
        <v>221</v>
      </c>
      <c r="C9" s="591"/>
      <c r="D9" s="591"/>
      <c r="E9" s="591"/>
      <c r="F9" s="591"/>
      <c r="G9" s="591"/>
      <c r="H9" s="591"/>
      <c r="I9" s="591"/>
      <c r="J9" s="591"/>
      <c r="K9" s="591"/>
      <c r="L9" s="591"/>
      <c r="M9" s="591"/>
      <c r="N9" s="591"/>
      <c r="O9" s="591"/>
      <c r="P9" s="591"/>
      <c r="Q9" s="592"/>
      <c r="R9" s="593">
        <v>1098</v>
      </c>
      <c r="S9" s="594"/>
      <c r="T9" s="594"/>
      <c r="U9" s="594"/>
      <c r="V9" s="594"/>
      <c r="W9" s="594"/>
      <c r="X9" s="594"/>
      <c r="Y9" s="595"/>
      <c r="Z9" s="596">
        <v>0.1</v>
      </c>
      <c r="AA9" s="596"/>
      <c r="AB9" s="596"/>
      <c r="AC9" s="596"/>
      <c r="AD9" s="597">
        <v>1098</v>
      </c>
      <c r="AE9" s="597"/>
      <c r="AF9" s="597"/>
      <c r="AG9" s="597"/>
      <c r="AH9" s="597"/>
      <c r="AI9" s="597"/>
      <c r="AJ9" s="597"/>
      <c r="AK9" s="597"/>
      <c r="AL9" s="598">
        <v>0.1</v>
      </c>
      <c r="AM9" s="599"/>
      <c r="AN9" s="599"/>
      <c r="AO9" s="600"/>
      <c r="AP9" s="590" t="s">
        <v>222</v>
      </c>
      <c r="AQ9" s="591"/>
      <c r="AR9" s="591"/>
      <c r="AS9" s="591"/>
      <c r="AT9" s="591"/>
      <c r="AU9" s="591"/>
      <c r="AV9" s="591"/>
      <c r="AW9" s="591"/>
      <c r="AX9" s="591"/>
      <c r="AY9" s="591"/>
      <c r="AZ9" s="591"/>
      <c r="BA9" s="591"/>
      <c r="BB9" s="591"/>
      <c r="BC9" s="591"/>
      <c r="BD9" s="591"/>
      <c r="BE9" s="591"/>
      <c r="BF9" s="592"/>
      <c r="BG9" s="593">
        <v>50979</v>
      </c>
      <c r="BH9" s="594"/>
      <c r="BI9" s="594"/>
      <c r="BJ9" s="594"/>
      <c r="BK9" s="594"/>
      <c r="BL9" s="594"/>
      <c r="BM9" s="594"/>
      <c r="BN9" s="595"/>
      <c r="BO9" s="596">
        <v>32.200000000000003</v>
      </c>
      <c r="BP9" s="596"/>
      <c r="BQ9" s="596"/>
      <c r="BR9" s="596"/>
      <c r="BS9" s="602" t="s">
        <v>109</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131183</v>
      </c>
      <c r="CS9" s="594"/>
      <c r="CT9" s="594"/>
      <c r="CU9" s="594"/>
      <c r="CV9" s="594"/>
      <c r="CW9" s="594"/>
      <c r="CX9" s="594"/>
      <c r="CY9" s="595"/>
      <c r="CZ9" s="596">
        <v>9.6</v>
      </c>
      <c r="DA9" s="596"/>
      <c r="DB9" s="596"/>
      <c r="DC9" s="596"/>
      <c r="DD9" s="602">
        <v>993</v>
      </c>
      <c r="DE9" s="594"/>
      <c r="DF9" s="594"/>
      <c r="DG9" s="594"/>
      <c r="DH9" s="594"/>
      <c r="DI9" s="594"/>
      <c r="DJ9" s="594"/>
      <c r="DK9" s="594"/>
      <c r="DL9" s="594"/>
      <c r="DM9" s="594"/>
      <c r="DN9" s="594"/>
      <c r="DO9" s="594"/>
      <c r="DP9" s="595"/>
      <c r="DQ9" s="602">
        <v>117950</v>
      </c>
      <c r="DR9" s="594"/>
      <c r="DS9" s="594"/>
      <c r="DT9" s="594"/>
      <c r="DU9" s="594"/>
      <c r="DV9" s="594"/>
      <c r="DW9" s="594"/>
      <c r="DX9" s="594"/>
      <c r="DY9" s="594"/>
      <c r="DZ9" s="594"/>
      <c r="EA9" s="594"/>
      <c r="EB9" s="594"/>
      <c r="EC9" s="603"/>
    </row>
    <row r="10" spans="2:143" ht="11.25" customHeight="1" x14ac:dyDescent="0.15">
      <c r="B10" s="590" t="s">
        <v>224</v>
      </c>
      <c r="C10" s="591"/>
      <c r="D10" s="591"/>
      <c r="E10" s="591"/>
      <c r="F10" s="591"/>
      <c r="G10" s="591"/>
      <c r="H10" s="591"/>
      <c r="I10" s="591"/>
      <c r="J10" s="591"/>
      <c r="K10" s="591"/>
      <c r="L10" s="591"/>
      <c r="M10" s="591"/>
      <c r="N10" s="591"/>
      <c r="O10" s="591"/>
      <c r="P10" s="591"/>
      <c r="Q10" s="592"/>
      <c r="R10" s="593">
        <v>30840</v>
      </c>
      <c r="S10" s="594"/>
      <c r="T10" s="594"/>
      <c r="U10" s="594"/>
      <c r="V10" s="594"/>
      <c r="W10" s="594"/>
      <c r="X10" s="594"/>
      <c r="Y10" s="595"/>
      <c r="Z10" s="596">
        <v>2.1</v>
      </c>
      <c r="AA10" s="596"/>
      <c r="AB10" s="596"/>
      <c r="AC10" s="596"/>
      <c r="AD10" s="597">
        <v>30840</v>
      </c>
      <c r="AE10" s="597"/>
      <c r="AF10" s="597"/>
      <c r="AG10" s="597"/>
      <c r="AH10" s="597"/>
      <c r="AI10" s="597"/>
      <c r="AJ10" s="597"/>
      <c r="AK10" s="597"/>
      <c r="AL10" s="598">
        <v>3.5</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3685</v>
      </c>
      <c r="BH10" s="594"/>
      <c r="BI10" s="594"/>
      <c r="BJ10" s="594"/>
      <c r="BK10" s="594"/>
      <c r="BL10" s="594"/>
      <c r="BM10" s="594"/>
      <c r="BN10" s="595"/>
      <c r="BO10" s="596">
        <v>2.2999999999999998</v>
      </c>
      <c r="BP10" s="596"/>
      <c r="BQ10" s="596"/>
      <c r="BR10" s="596"/>
      <c r="BS10" s="602">
        <v>614</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t="s">
        <v>109</v>
      </c>
      <c r="CS10" s="594"/>
      <c r="CT10" s="594"/>
      <c r="CU10" s="594"/>
      <c r="CV10" s="594"/>
      <c r="CW10" s="594"/>
      <c r="CX10" s="594"/>
      <c r="CY10" s="595"/>
      <c r="CZ10" s="596" t="s">
        <v>109</v>
      </c>
      <c r="DA10" s="596"/>
      <c r="DB10" s="596"/>
      <c r="DC10" s="596"/>
      <c r="DD10" s="602" t="s">
        <v>109</v>
      </c>
      <c r="DE10" s="594"/>
      <c r="DF10" s="594"/>
      <c r="DG10" s="594"/>
      <c r="DH10" s="594"/>
      <c r="DI10" s="594"/>
      <c r="DJ10" s="594"/>
      <c r="DK10" s="594"/>
      <c r="DL10" s="594"/>
      <c r="DM10" s="594"/>
      <c r="DN10" s="594"/>
      <c r="DO10" s="594"/>
      <c r="DP10" s="595"/>
      <c r="DQ10" s="602" t="s">
        <v>109</v>
      </c>
      <c r="DR10" s="594"/>
      <c r="DS10" s="594"/>
      <c r="DT10" s="594"/>
      <c r="DU10" s="594"/>
      <c r="DV10" s="594"/>
      <c r="DW10" s="594"/>
      <c r="DX10" s="594"/>
      <c r="DY10" s="594"/>
      <c r="DZ10" s="594"/>
      <c r="EA10" s="594"/>
      <c r="EB10" s="594"/>
      <c r="EC10" s="603"/>
    </row>
    <row r="11" spans="2:143" ht="11.25" customHeight="1" x14ac:dyDescent="0.15">
      <c r="B11" s="590" t="s">
        <v>227</v>
      </c>
      <c r="C11" s="591"/>
      <c r="D11" s="591"/>
      <c r="E11" s="591"/>
      <c r="F11" s="591"/>
      <c r="G11" s="591"/>
      <c r="H11" s="591"/>
      <c r="I11" s="591"/>
      <c r="J11" s="591"/>
      <c r="K11" s="591"/>
      <c r="L11" s="591"/>
      <c r="M11" s="591"/>
      <c r="N11" s="591"/>
      <c r="O11" s="591"/>
      <c r="P11" s="591"/>
      <c r="Q11" s="592"/>
      <c r="R11" s="593">
        <v>41991</v>
      </c>
      <c r="S11" s="594"/>
      <c r="T11" s="594"/>
      <c r="U11" s="594"/>
      <c r="V11" s="594"/>
      <c r="W11" s="594"/>
      <c r="X11" s="594"/>
      <c r="Y11" s="595"/>
      <c r="Z11" s="596">
        <v>2.8</v>
      </c>
      <c r="AA11" s="596"/>
      <c r="AB11" s="596"/>
      <c r="AC11" s="596"/>
      <c r="AD11" s="597">
        <v>41991</v>
      </c>
      <c r="AE11" s="597"/>
      <c r="AF11" s="597"/>
      <c r="AG11" s="597"/>
      <c r="AH11" s="597"/>
      <c r="AI11" s="597"/>
      <c r="AJ11" s="597"/>
      <c r="AK11" s="597"/>
      <c r="AL11" s="598">
        <v>4.8</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835</v>
      </c>
      <c r="BH11" s="594"/>
      <c r="BI11" s="594"/>
      <c r="BJ11" s="594"/>
      <c r="BK11" s="594"/>
      <c r="BL11" s="594"/>
      <c r="BM11" s="594"/>
      <c r="BN11" s="595"/>
      <c r="BO11" s="596">
        <v>0.5</v>
      </c>
      <c r="BP11" s="596"/>
      <c r="BQ11" s="596"/>
      <c r="BR11" s="596"/>
      <c r="BS11" s="602">
        <v>148</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20018</v>
      </c>
      <c r="CS11" s="594"/>
      <c r="CT11" s="594"/>
      <c r="CU11" s="594"/>
      <c r="CV11" s="594"/>
      <c r="CW11" s="594"/>
      <c r="CX11" s="594"/>
      <c r="CY11" s="595"/>
      <c r="CZ11" s="596">
        <v>1.5</v>
      </c>
      <c r="DA11" s="596"/>
      <c r="DB11" s="596"/>
      <c r="DC11" s="596"/>
      <c r="DD11" s="602">
        <v>4170</v>
      </c>
      <c r="DE11" s="594"/>
      <c r="DF11" s="594"/>
      <c r="DG11" s="594"/>
      <c r="DH11" s="594"/>
      <c r="DI11" s="594"/>
      <c r="DJ11" s="594"/>
      <c r="DK11" s="594"/>
      <c r="DL11" s="594"/>
      <c r="DM11" s="594"/>
      <c r="DN11" s="594"/>
      <c r="DO11" s="594"/>
      <c r="DP11" s="595"/>
      <c r="DQ11" s="602">
        <v>12964</v>
      </c>
      <c r="DR11" s="594"/>
      <c r="DS11" s="594"/>
      <c r="DT11" s="594"/>
      <c r="DU11" s="594"/>
      <c r="DV11" s="594"/>
      <c r="DW11" s="594"/>
      <c r="DX11" s="594"/>
      <c r="DY11" s="594"/>
      <c r="DZ11" s="594"/>
      <c r="EA11" s="594"/>
      <c r="EB11" s="594"/>
      <c r="EC11" s="603"/>
    </row>
    <row r="12" spans="2:143" ht="11.25" customHeight="1" x14ac:dyDescent="0.15">
      <c r="B12" s="590" t="s">
        <v>230</v>
      </c>
      <c r="C12" s="591"/>
      <c r="D12" s="591"/>
      <c r="E12" s="591"/>
      <c r="F12" s="591"/>
      <c r="G12" s="591"/>
      <c r="H12" s="591"/>
      <c r="I12" s="591"/>
      <c r="J12" s="591"/>
      <c r="K12" s="591"/>
      <c r="L12" s="591"/>
      <c r="M12" s="591"/>
      <c r="N12" s="591"/>
      <c r="O12" s="591"/>
      <c r="P12" s="591"/>
      <c r="Q12" s="592"/>
      <c r="R12" s="593" t="s">
        <v>109</v>
      </c>
      <c r="S12" s="594"/>
      <c r="T12" s="594"/>
      <c r="U12" s="594"/>
      <c r="V12" s="594"/>
      <c r="W12" s="594"/>
      <c r="X12" s="594"/>
      <c r="Y12" s="595"/>
      <c r="Z12" s="596" t="s">
        <v>109</v>
      </c>
      <c r="AA12" s="596"/>
      <c r="AB12" s="596"/>
      <c r="AC12" s="596"/>
      <c r="AD12" s="597" t="s">
        <v>109</v>
      </c>
      <c r="AE12" s="597"/>
      <c r="AF12" s="597"/>
      <c r="AG12" s="597"/>
      <c r="AH12" s="597"/>
      <c r="AI12" s="597"/>
      <c r="AJ12" s="597"/>
      <c r="AK12" s="597"/>
      <c r="AL12" s="598" t="s">
        <v>109</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83810</v>
      </c>
      <c r="BH12" s="594"/>
      <c r="BI12" s="594"/>
      <c r="BJ12" s="594"/>
      <c r="BK12" s="594"/>
      <c r="BL12" s="594"/>
      <c r="BM12" s="594"/>
      <c r="BN12" s="595"/>
      <c r="BO12" s="596">
        <v>52.9</v>
      </c>
      <c r="BP12" s="596"/>
      <c r="BQ12" s="596"/>
      <c r="BR12" s="596"/>
      <c r="BS12" s="602" t="s">
        <v>109</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77584</v>
      </c>
      <c r="CS12" s="594"/>
      <c r="CT12" s="594"/>
      <c r="CU12" s="594"/>
      <c r="CV12" s="594"/>
      <c r="CW12" s="594"/>
      <c r="CX12" s="594"/>
      <c r="CY12" s="595"/>
      <c r="CZ12" s="596">
        <v>5.7</v>
      </c>
      <c r="DA12" s="596"/>
      <c r="DB12" s="596"/>
      <c r="DC12" s="596"/>
      <c r="DD12" s="602">
        <v>1136</v>
      </c>
      <c r="DE12" s="594"/>
      <c r="DF12" s="594"/>
      <c r="DG12" s="594"/>
      <c r="DH12" s="594"/>
      <c r="DI12" s="594"/>
      <c r="DJ12" s="594"/>
      <c r="DK12" s="594"/>
      <c r="DL12" s="594"/>
      <c r="DM12" s="594"/>
      <c r="DN12" s="594"/>
      <c r="DO12" s="594"/>
      <c r="DP12" s="595"/>
      <c r="DQ12" s="602">
        <v>44535</v>
      </c>
      <c r="DR12" s="594"/>
      <c r="DS12" s="594"/>
      <c r="DT12" s="594"/>
      <c r="DU12" s="594"/>
      <c r="DV12" s="594"/>
      <c r="DW12" s="594"/>
      <c r="DX12" s="594"/>
      <c r="DY12" s="594"/>
      <c r="DZ12" s="594"/>
      <c r="EA12" s="594"/>
      <c r="EB12" s="594"/>
      <c r="EC12" s="603"/>
    </row>
    <row r="13" spans="2:143" ht="11.25" customHeight="1" x14ac:dyDescent="0.15">
      <c r="B13" s="590" t="s">
        <v>233</v>
      </c>
      <c r="C13" s="591"/>
      <c r="D13" s="591"/>
      <c r="E13" s="591"/>
      <c r="F13" s="591"/>
      <c r="G13" s="591"/>
      <c r="H13" s="591"/>
      <c r="I13" s="591"/>
      <c r="J13" s="591"/>
      <c r="K13" s="591"/>
      <c r="L13" s="591"/>
      <c r="M13" s="591"/>
      <c r="N13" s="591"/>
      <c r="O13" s="591"/>
      <c r="P13" s="591"/>
      <c r="Q13" s="592"/>
      <c r="R13" s="593">
        <v>1917</v>
      </c>
      <c r="S13" s="594"/>
      <c r="T13" s="594"/>
      <c r="U13" s="594"/>
      <c r="V13" s="594"/>
      <c r="W13" s="594"/>
      <c r="X13" s="594"/>
      <c r="Y13" s="595"/>
      <c r="Z13" s="596">
        <v>0.1</v>
      </c>
      <c r="AA13" s="596"/>
      <c r="AB13" s="596"/>
      <c r="AC13" s="596"/>
      <c r="AD13" s="597">
        <v>1917</v>
      </c>
      <c r="AE13" s="597"/>
      <c r="AF13" s="597"/>
      <c r="AG13" s="597"/>
      <c r="AH13" s="597"/>
      <c r="AI13" s="597"/>
      <c r="AJ13" s="597"/>
      <c r="AK13" s="597"/>
      <c r="AL13" s="598">
        <v>0.2</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83810</v>
      </c>
      <c r="BH13" s="594"/>
      <c r="BI13" s="594"/>
      <c r="BJ13" s="594"/>
      <c r="BK13" s="594"/>
      <c r="BL13" s="594"/>
      <c r="BM13" s="594"/>
      <c r="BN13" s="595"/>
      <c r="BO13" s="596">
        <v>52.9</v>
      </c>
      <c r="BP13" s="596"/>
      <c r="BQ13" s="596"/>
      <c r="BR13" s="596"/>
      <c r="BS13" s="602" t="s">
        <v>109</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111326</v>
      </c>
      <c r="CS13" s="594"/>
      <c r="CT13" s="594"/>
      <c r="CU13" s="594"/>
      <c r="CV13" s="594"/>
      <c r="CW13" s="594"/>
      <c r="CX13" s="594"/>
      <c r="CY13" s="595"/>
      <c r="CZ13" s="596">
        <v>8.1999999999999993</v>
      </c>
      <c r="DA13" s="596"/>
      <c r="DB13" s="596"/>
      <c r="DC13" s="596"/>
      <c r="DD13" s="602">
        <v>83559</v>
      </c>
      <c r="DE13" s="594"/>
      <c r="DF13" s="594"/>
      <c r="DG13" s="594"/>
      <c r="DH13" s="594"/>
      <c r="DI13" s="594"/>
      <c r="DJ13" s="594"/>
      <c r="DK13" s="594"/>
      <c r="DL13" s="594"/>
      <c r="DM13" s="594"/>
      <c r="DN13" s="594"/>
      <c r="DO13" s="594"/>
      <c r="DP13" s="595"/>
      <c r="DQ13" s="602">
        <v>36270</v>
      </c>
      <c r="DR13" s="594"/>
      <c r="DS13" s="594"/>
      <c r="DT13" s="594"/>
      <c r="DU13" s="594"/>
      <c r="DV13" s="594"/>
      <c r="DW13" s="594"/>
      <c r="DX13" s="594"/>
      <c r="DY13" s="594"/>
      <c r="DZ13" s="594"/>
      <c r="EA13" s="594"/>
      <c r="EB13" s="594"/>
      <c r="EC13" s="603"/>
    </row>
    <row r="14" spans="2:143" ht="11.25" customHeight="1" x14ac:dyDescent="0.15">
      <c r="B14" s="590" t="s">
        <v>236</v>
      </c>
      <c r="C14" s="591"/>
      <c r="D14" s="591"/>
      <c r="E14" s="591"/>
      <c r="F14" s="591"/>
      <c r="G14" s="591"/>
      <c r="H14" s="591"/>
      <c r="I14" s="591"/>
      <c r="J14" s="591"/>
      <c r="K14" s="591"/>
      <c r="L14" s="591"/>
      <c r="M14" s="591"/>
      <c r="N14" s="591"/>
      <c r="O14" s="591"/>
      <c r="P14" s="591"/>
      <c r="Q14" s="592"/>
      <c r="R14" s="593" t="s">
        <v>109</v>
      </c>
      <c r="S14" s="594"/>
      <c r="T14" s="594"/>
      <c r="U14" s="594"/>
      <c r="V14" s="594"/>
      <c r="W14" s="594"/>
      <c r="X14" s="594"/>
      <c r="Y14" s="595"/>
      <c r="Z14" s="596" t="s">
        <v>109</v>
      </c>
      <c r="AA14" s="596"/>
      <c r="AB14" s="596"/>
      <c r="AC14" s="596"/>
      <c r="AD14" s="597" t="s">
        <v>109</v>
      </c>
      <c r="AE14" s="597"/>
      <c r="AF14" s="597"/>
      <c r="AG14" s="597"/>
      <c r="AH14" s="597"/>
      <c r="AI14" s="597"/>
      <c r="AJ14" s="597"/>
      <c r="AK14" s="597"/>
      <c r="AL14" s="598" t="s">
        <v>109</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3626</v>
      </c>
      <c r="BH14" s="594"/>
      <c r="BI14" s="594"/>
      <c r="BJ14" s="594"/>
      <c r="BK14" s="594"/>
      <c r="BL14" s="594"/>
      <c r="BM14" s="594"/>
      <c r="BN14" s="595"/>
      <c r="BO14" s="596">
        <v>2.2999999999999998</v>
      </c>
      <c r="BP14" s="596"/>
      <c r="BQ14" s="596"/>
      <c r="BR14" s="596"/>
      <c r="BS14" s="602" t="s">
        <v>109</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64022</v>
      </c>
      <c r="CS14" s="594"/>
      <c r="CT14" s="594"/>
      <c r="CU14" s="594"/>
      <c r="CV14" s="594"/>
      <c r="CW14" s="594"/>
      <c r="CX14" s="594"/>
      <c r="CY14" s="595"/>
      <c r="CZ14" s="596">
        <v>4.7</v>
      </c>
      <c r="DA14" s="596"/>
      <c r="DB14" s="596"/>
      <c r="DC14" s="596"/>
      <c r="DD14" s="602" t="s">
        <v>109</v>
      </c>
      <c r="DE14" s="594"/>
      <c r="DF14" s="594"/>
      <c r="DG14" s="594"/>
      <c r="DH14" s="594"/>
      <c r="DI14" s="594"/>
      <c r="DJ14" s="594"/>
      <c r="DK14" s="594"/>
      <c r="DL14" s="594"/>
      <c r="DM14" s="594"/>
      <c r="DN14" s="594"/>
      <c r="DO14" s="594"/>
      <c r="DP14" s="595"/>
      <c r="DQ14" s="602">
        <v>60999</v>
      </c>
      <c r="DR14" s="594"/>
      <c r="DS14" s="594"/>
      <c r="DT14" s="594"/>
      <c r="DU14" s="594"/>
      <c r="DV14" s="594"/>
      <c r="DW14" s="594"/>
      <c r="DX14" s="594"/>
      <c r="DY14" s="594"/>
      <c r="DZ14" s="594"/>
      <c r="EA14" s="594"/>
      <c r="EB14" s="594"/>
      <c r="EC14" s="603"/>
    </row>
    <row r="15" spans="2:143" ht="11.25" customHeight="1" x14ac:dyDescent="0.15">
      <c r="B15" s="590" t="s">
        <v>239</v>
      </c>
      <c r="C15" s="591"/>
      <c r="D15" s="591"/>
      <c r="E15" s="591"/>
      <c r="F15" s="591"/>
      <c r="G15" s="591"/>
      <c r="H15" s="591"/>
      <c r="I15" s="591"/>
      <c r="J15" s="591"/>
      <c r="K15" s="591"/>
      <c r="L15" s="591"/>
      <c r="M15" s="591"/>
      <c r="N15" s="591"/>
      <c r="O15" s="591"/>
      <c r="P15" s="591"/>
      <c r="Q15" s="592"/>
      <c r="R15" s="593">
        <v>90</v>
      </c>
      <c r="S15" s="594"/>
      <c r="T15" s="594"/>
      <c r="U15" s="594"/>
      <c r="V15" s="594"/>
      <c r="W15" s="594"/>
      <c r="X15" s="594"/>
      <c r="Y15" s="595"/>
      <c r="Z15" s="596">
        <v>0</v>
      </c>
      <c r="AA15" s="596"/>
      <c r="AB15" s="596"/>
      <c r="AC15" s="596"/>
      <c r="AD15" s="597">
        <v>90</v>
      </c>
      <c r="AE15" s="597"/>
      <c r="AF15" s="597"/>
      <c r="AG15" s="597"/>
      <c r="AH15" s="597"/>
      <c r="AI15" s="597"/>
      <c r="AJ15" s="597"/>
      <c r="AK15" s="597"/>
      <c r="AL15" s="598">
        <v>0</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13130</v>
      </c>
      <c r="BH15" s="594"/>
      <c r="BI15" s="594"/>
      <c r="BJ15" s="594"/>
      <c r="BK15" s="594"/>
      <c r="BL15" s="594"/>
      <c r="BM15" s="594"/>
      <c r="BN15" s="595"/>
      <c r="BO15" s="596">
        <v>8.3000000000000007</v>
      </c>
      <c r="BP15" s="596"/>
      <c r="BQ15" s="596"/>
      <c r="BR15" s="596"/>
      <c r="BS15" s="602" t="s">
        <v>109</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66234</v>
      </c>
      <c r="CS15" s="594"/>
      <c r="CT15" s="594"/>
      <c r="CU15" s="594"/>
      <c r="CV15" s="594"/>
      <c r="CW15" s="594"/>
      <c r="CX15" s="594"/>
      <c r="CY15" s="595"/>
      <c r="CZ15" s="596">
        <v>4.9000000000000004</v>
      </c>
      <c r="DA15" s="596"/>
      <c r="DB15" s="596"/>
      <c r="DC15" s="596"/>
      <c r="DD15" s="602" t="s">
        <v>109</v>
      </c>
      <c r="DE15" s="594"/>
      <c r="DF15" s="594"/>
      <c r="DG15" s="594"/>
      <c r="DH15" s="594"/>
      <c r="DI15" s="594"/>
      <c r="DJ15" s="594"/>
      <c r="DK15" s="594"/>
      <c r="DL15" s="594"/>
      <c r="DM15" s="594"/>
      <c r="DN15" s="594"/>
      <c r="DO15" s="594"/>
      <c r="DP15" s="595"/>
      <c r="DQ15" s="602">
        <v>55984</v>
      </c>
      <c r="DR15" s="594"/>
      <c r="DS15" s="594"/>
      <c r="DT15" s="594"/>
      <c r="DU15" s="594"/>
      <c r="DV15" s="594"/>
      <c r="DW15" s="594"/>
      <c r="DX15" s="594"/>
      <c r="DY15" s="594"/>
      <c r="DZ15" s="594"/>
      <c r="EA15" s="594"/>
      <c r="EB15" s="594"/>
      <c r="EC15" s="603"/>
    </row>
    <row r="16" spans="2:143" ht="11.25" customHeight="1" x14ac:dyDescent="0.15">
      <c r="B16" s="590" t="s">
        <v>242</v>
      </c>
      <c r="C16" s="591"/>
      <c r="D16" s="591"/>
      <c r="E16" s="591"/>
      <c r="F16" s="591"/>
      <c r="G16" s="591"/>
      <c r="H16" s="591"/>
      <c r="I16" s="591"/>
      <c r="J16" s="591"/>
      <c r="K16" s="591"/>
      <c r="L16" s="591"/>
      <c r="M16" s="591"/>
      <c r="N16" s="591"/>
      <c r="O16" s="591"/>
      <c r="P16" s="591"/>
      <c r="Q16" s="592"/>
      <c r="R16" s="593">
        <v>794745</v>
      </c>
      <c r="S16" s="594"/>
      <c r="T16" s="594"/>
      <c r="U16" s="594"/>
      <c r="V16" s="594"/>
      <c r="W16" s="594"/>
      <c r="X16" s="594"/>
      <c r="Y16" s="595"/>
      <c r="Z16" s="596">
        <v>53.9</v>
      </c>
      <c r="AA16" s="596"/>
      <c r="AB16" s="596"/>
      <c r="AC16" s="596"/>
      <c r="AD16" s="597">
        <v>636041</v>
      </c>
      <c r="AE16" s="597"/>
      <c r="AF16" s="597"/>
      <c r="AG16" s="597"/>
      <c r="AH16" s="597"/>
      <c r="AI16" s="597"/>
      <c r="AJ16" s="597"/>
      <c r="AK16" s="597"/>
      <c r="AL16" s="598">
        <v>72.400000000000006</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109</v>
      </c>
      <c r="BH16" s="594"/>
      <c r="BI16" s="594"/>
      <c r="BJ16" s="594"/>
      <c r="BK16" s="594"/>
      <c r="BL16" s="594"/>
      <c r="BM16" s="594"/>
      <c r="BN16" s="595"/>
      <c r="BO16" s="596" t="s">
        <v>109</v>
      </c>
      <c r="BP16" s="596"/>
      <c r="BQ16" s="596"/>
      <c r="BR16" s="596"/>
      <c r="BS16" s="602" t="s">
        <v>109</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3287</v>
      </c>
      <c r="CS16" s="594"/>
      <c r="CT16" s="594"/>
      <c r="CU16" s="594"/>
      <c r="CV16" s="594"/>
      <c r="CW16" s="594"/>
      <c r="CX16" s="594"/>
      <c r="CY16" s="595"/>
      <c r="CZ16" s="596">
        <v>0.2</v>
      </c>
      <c r="DA16" s="596"/>
      <c r="DB16" s="596"/>
      <c r="DC16" s="596"/>
      <c r="DD16" s="602" t="s">
        <v>109</v>
      </c>
      <c r="DE16" s="594"/>
      <c r="DF16" s="594"/>
      <c r="DG16" s="594"/>
      <c r="DH16" s="594"/>
      <c r="DI16" s="594"/>
      <c r="DJ16" s="594"/>
      <c r="DK16" s="594"/>
      <c r="DL16" s="594"/>
      <c r="DM16" s="594"/>
      <c r="DN16" s="594"/>
      <c r="DO16" s="594"/>
      <c r="DP16" s="595"/>
      <c r="DQ16" s="602">
        <v>1025</v>
      </c>
      <c r="DR16" s="594"/>
      <c r="DS16" s="594"/>
      <c r="DT16" s="594"/>
      <c r="DU16" s="594"/>
      <c r="DV16" s="594"/>
      <c r="DW16" s="594"/>
      <c r="DX16" s="594"/>
      <c r="DY16" s="594"/>
      <c r="DZ16" s="594"/>
      <c r="EA16" s="594"/>
      <c r="EB16" s="594"/>
      <c r="EC16" s="603"/>
    </row>
    <row r="17" spans="2:133" ht="11.25" customHeight="1" x14ac:dyDescent="0.15">
      <c r="B17" s="590" t="s">
        <v>245</v>
      </c>
      <c r="C17" s="591"/>
      <c r="D17" s="591"/>
      <c r="E17" s="591"/>
      <c r="F17" s="591"/>
      <c r="G17" s="591"/>
      <c r="H17" s="591"/>
      <c r="I17" s="591"/>
      <c r="J17" s="591"/>
      <c r="K17" s="591"/>
      <c r="L17" s="591"/>
      <c r="M17" s="591"/>
      <c r="N17" s="591"/>
      <c r="O17" s="591"/>
      <c r="P17" s="591"/>
      <c r="Q17" s="592"/>
      <c r="R17" s="593">
        <v>636041</v>
      </c>
      <c r="S17" s="594"/>
      <c r="T17" s="594"/>
      <c r="U17" s="594"/>
      <c r="V17" s="594"/>
      <c r="W17" s="594"/>
      <c r="X17" s="594"/>
      <c r="Y17" s="595"/>
      <c r="Z17" s="596">
        <v>43.1</v>
      </c>
      <c r="AA17" s="596"/>
      <c r="AB17" s="596"/>
      <c r="AC17" s="596"/>
      <c r="AD17" s="597">
        <v>636041</v>
      </c>
      <c r="AE17" s="597"/>
      <c r="AF17" s="597"/>
      <c r="AG17" s="597"/>
      <c r="AH17" s="597"/>
      <c r="AI17" s="597"/>
      <c r="AJ17" s="597"/>
      <c r="AK17" s="597"/>
      <c r="AL17" s="598">
        <v>72.400000000000006</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109</v>
      </c>
      <c r="BH17" s="594"/>
      <c r="BI17" s="594"/>
      <c r="BJ17" s="594"/>
      <c r="BK17" s="594"/>
      <c r="BL17" s="594"/>
      <c r="BM17" s="594"/>
      <c r="BN17" s="595"/>
      <c r="BO17" s="596" t="s">
        <v>109</v>
      </c>
      <c r="BP17" s="596"/>
      <c r="BQ17" s="596"/>
      <c r="BR17" s="596"/>
      <c r="BS17" s="602" t="s">
        <v>109</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99600</v>
      </c>
      <c r="CS17" s="594"/>
      <c r="CT17" s="594"/>
      <c r="CU17" s="594"/>
      <c r="CV17" s="594"/>
      <c r="CW17" s="594"/>
      <c r="CX17" s="594"/>
      <c r="CY17" s="595"/>
      <c r="CZ17" s="596">
        <v>7.3</v>
      </c>
      <c r="DA17" s="596"/>
      <c r="DB17" s="596"/>
      <c r="DC17" s="596"/>
      <c r="DD17" s="602" t="s">
        <v>109</v>
      </c>
      <c r="DE17" s="594"/>
      <c r="DF17" s="594"/>
      <c r="DG17" s="594"/>
      <c r="DH17" s="594"/>
      <c r="DI17" s="594"/>
      <c r="DJ17" s="594"/>
      <c r="DK17" s="594"/>
      <c r="DL17" s="594"/>
      <c r="DM17" s="594"/>
      <c r="DN17" s="594"/>
      <c r="DO17" s="594"/>
      <c r="DP17" s="595"/>
      <c r="DQ17" s="602">
        <v>99600</v>
      </c>
      <c r="DR17" s="594"/>
      <c r="DS17" s="594"/>
      <c r="DT17" s="594"/>
      <c r="DU17" s="594"/>
      <c r="DV17" s="594"/>
      <c r="DW17" s="594"/>
      <c r="DX17" s="594"/>
      <c r="DY17" s="594"/>
      <c r="DZ17" s="594"/>
      <c r="EA17" s="594"/>
      <c r="EB17" s="594"/>
      <c r="EC17" s="603"/>
    </row>
    <row r="18" spans="2:133" ht="11.25" customHeight="1" x14ac:dyDescent="0.15">
      <c r="B18" s="590" t="s">
        <v>248</v>
      </c>
      <c r="C18" s="591"/>
      <c r="D18" s="591"/>
      <c r="E18" s="591"/>
      <c r="F18" s="591"/>
      <c r="G18" s="591"/>
      <c r="H18" s="591"/>
      <c r="I18" s="591"/>
      <c r="J18" s="591"/>
      <c r="K18" s="591"/>
      <c r="L18" s="591"/>
      <c r="M18" s="591"/>
      <c r="N18" s="591"/>
      <c r="O18" s="591"/>
      <c r="P18" s="591"/>
      <c r="Q18" s="592"/>
      <c r="R18" s="593">
        <v>158704</v>
      </c>
      <c r="S18" s="594"/>
      <c r="T18" s="594"/>
      <c r="U18" s="594"/>
      <c r="V18" s="594"/>
      <c r="W18" s="594"/>
      <c r="X18" s="594"/>
      <c r="Y18" s="595"/>
      <c r="Z18" s="596">
        <v>10.8</v>
      </c>
      <c r="AA18" s="596"/>
      <c r="AB18" s="596"/>
      <c r="AC18" s="596"/>
      <c r="AD18" s="597" t="s">
        <v>109</v>
      </c>
      <c r="AE18" s="597"/>
      <c r="AF18" s="597"/>
      <c r="AG18" s="597"/>
      <c r="AH18" s="597"/>
      <c r="AI18" s="597"/>
      <c r="AJ18" s="597"/>
      <c r="AK18" s="597"/>
      <c r="AL18" s="598" t="s">
        <v>109</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109</v>
      </c>
      <c r="BH18" s="594"/>
      <c r="BI18" s="594"/>
      <c r="BJ18" s="594"/>
      <c r="BK18" s="594"/>
      <c r="BL18" s="594"/>
      <c r="BM18" s="594"/>
      <c r="BN18" s="595"/>
      <c r="BO18" s="596" t="s">
        <v>109</v>
      </c>
      <c r="BP18" s="596"/>
      <c r="BQ18" s="596"/>
      <c r="BR18" s="596"/>
      <c r="BS18" s="602" t="s">
        <v>109</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109</v>
      </c>
      <c r="CS18" s="594"/>
      <c r="CT18" s="594"/>
      <c r="CU18" s="594"/>
      <c r="CV18" s="594"/>
      <c r="CW18" s="594"/>
      <c r="CX18" s="594"/>
      <c r="CY18" s="595"/>
      <c r="CZ18" s="596" t="s">
        <v>109</v>
      </c>
      <c r="DA18" s="596"/>
      <c r="DB18" s="596"/>
      <c r="DC18" s="596"/>
      <c r="DD18" s="602" t="s">
        <v>109</v>
      </c>
      <c r="DE18" s="594"/>
      <c r="DF18" s="594"/>
      <c r="DG18" s="594"/>
      <c r="DH18" s="594"/>
      <c r="DI18" s="594"/>
      <c r="DJ18" s="594"/>
      <c r="DK18" s="594"/>
      <c r="DL18" s="594"/>
      <c r="DM18" s="594"/>
      <c r="DN18" s="594"/>
      <c r="DO18" s="594"/>
      <c r="DP18" s="595"/>
      <c r="DQ18" s="602" t="s">
        <v>109</v>
      </c>
      <c r="DR18" s="594"/>
      <c r="DS18" s="594"/>
      <c r="DT18" s="594"/>
      <c r="DU18" s="594"/>
      <c r="DV18" s="594"/>
      <c r="DW18" s="594"/>
      <c r="DX18" s="594"/>
      <c r="DY18" s="594"/>
      <c r="DZ18" s="594"/>
      <c r="EA18" s="594"/>
      <c r="EB18" s="594"/>
      <c r="EC18" s="603"/>
    </row>
    <row r="19" spans="2:133" ht="11.25" customHeight="1" x14ac:dyDescent="0.15">
      <c r="B19" s="590" t="s">
        <v>251</v>
      </c>
      <c r="C19" s="591"/>
      <c r="D19" s="591"/>
      <c r="E19" s="591"/>
      <c r="F19" s="591"/>
      <c r="G19" s="591"/>
      <c r="H19" s="591"/>
      <c r="I19" s="591"/>
      <c r="J19" s="591"/>
      <c r="K19" s="591"/>
      <c r="L19" s="591"/>
      <c r="M19" s="591"/>
      <c r="N19" s="591"/>
      <c r="O19" s="591"/>
      <c r="P19" s="591"/>
      <c r="Q19" s="592"/>
      <c r="R19" s="593" t="s">
        <v>109</v>
      </c>
      <c r="S19" s="594"/>
      <c r="T19" s="594"/>
      <c r="U19" s="594"/>
      <c r="V19" s="594"/>
      <c r="W19" s="594"/>
      <c r="X19" s="594"/>
      <c r="Y19" s="595"/>
      <c r="Z19" s="596" t="s">
        <v>109</v>
      </c>
      <c r="AA19" s="596"/>
      <c r="AB19" s="596"/>
      <c r="AC19" s="596"/>
      <c r="AD19" s="597" t="s">
        <v>109</v>
      </c>
      <c r="AE19" s="597"/>
      <c r="AF19" s="597"/>
      <c r="AG19" s="597"/>
      <c r="AH19" s="597"/>
      <c r="AI19" s="597"/>
      <c r="AJ19" s="597"/>
      <c r="AK19" s="597"/>
      <c r="AL19" s="598" t="s">
        <v>109</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t="s">
        <v>109</v>
      </c>
      <c r="BH19" s="594"/>
      <c r="BI19" s="594"/>
      <c r="BJ19" s="594"/>
      <c r="BK19" s="594"/>
      <c r="BL19" s="594"/>
      <c r="BM19" s="594"/>
      <c r="BN19" s="595"/>
      <c r="BO19" s="596" t="s">
        <v>109</v>
      </c>
      <c r="BP19" s="596"/>
      <c r="BQ19" s="596"/>
      <c r="BR19" s="596"/>
      <c r="BS19" s="602" t="s">
        <v>109</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109</v>
      </c>
      <c r="CS19" s="594"/>
      <c r="CT19" s="594"/>
      <c r="CU19" s="594"/>
      <c r="CV19" s="594"/>
      <c r="CW19" s="594"/>
      <c r="CX19" s="594"/>
      <c r="CY19" s="595"/>
      <c r="CZ19" s="596" t="s">
        <v>109</v>
      </c>
      <c r="DA19" s="596"/>
      <c r="DB19" s="596"/>
      <c r="DC19" s="596"/>
      <c r="DD19" s="602" t="s">
        <v>109</v>
      </c>
      <c r="DE19" s="594"/>
      <c r="DF19" s="594"/>
      <c r="DG19" s="594"/>
      <c r="DH19" s="594"/>
      <c r="DI19" s="594"/>
      <c r="DJ19" s="594"/>
      <c r="DK19" s="594"/>
      <c r="DL19" s="594"/>
      <c r="DM19" s="594"/>
      <c r="DN19" s="594"/>
      <c r="DO19" s="594"/>
      <c r="DP19" s="595"/>
      <c r="DQ19" s="602" t="s">
        <v>109</v>
      </c>
      <c r="DR19" s="594"/>
      <c r="DS19" s="594"/>
      <c r="DT19" s="594"/>
      <c r="DU19" s="594"/>
      <c r="DV19" s="594"/>
      <c r="DW19" s="594"/>
      <c r="DX19" s="594"/>
      <c r="DY19" s="594"/>
      <c r="DZ19" s="594"/>
      <c r="EA19" s="594"/>
      <c r="EB19" s="594"/>
      <c r="EC19" s="603"/>
    </row>
    <row r="20" spans="2:133" ht="11.25" customHeight="1" x14ac:dyDescent="0.15">
      <c r="B20" s="590" t="s">
        <v>254</v>
      </c>
      <c r="C20" s="591"/>
      <c r="D20" s="591"/>
      <c r="E20" s="591"/>
      <c r="F20" s="591"/>
      <c r="G20" s="591"/>
      <c r="H20" s="591"/>
      <c r="I20" s="591"/>
      <c r="J20" s="591"/>
      <c r="K20" s="591"/>
      <c r="L20" s="591"/>
      <c r="M20" s="591"/>
      <c r="N20" s="591"/>
      <c r="O20" s="591"/>
      <c r="P20" s="591"/>
      <c r="Q20" s="592"/>
      <c r="R20" s="593">
        <v>1037143</v>
      </c>
      <c r="S20" s="594"/>
      <c r="T20" s="594"/>
      <c r="U20" s="594"/>
      <c r="V20" s="594"/>
      <c r="W20" s="594"/>
      <c r="X20" s="594"/>
      <c r="Y20" s="595"/>
      <c r="Z20" s="596">
        <v>70.3</v>
      </c>
      <c r="AA20" s="596"/>
      <c r="AB20" s="596"/>
      <c r="AC20" s="596"/>
      <c r="AD20" s="597">
        <v>878439</v>
      </c>
      <c r="AE20" s="597"/>
      <c r="AF20" s="597"/>
      <c r="AG20" s="597"/>
      <c r="AH20" s="597"/>
      <c r="AI20" s="597"/>
      <c r="AJ20" s="597"/>
      <c r="AK20" s="597"/>
      <c r="AL20" s="598">
        <v>99.9</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t="s">
        <v>109</v>
      </c>
      <c r="BH20" s="594"/>
      <c r="BI20" s="594"/>
      <c r="BJ20" s="594"/>
      <c r="BK20" s="594"/>
      <c r="BL20" s="594"/>
      <c r="BM20" s="594"/>
      <c r="BN20" s="595"/>
      <c r="BO20" s="596" t="s">
        <v>109</v>
      </c>
      <c r="BP20" s="596"/>
      <c r="BQ20" s="596"/>
      <c r="BR20" s="596"/>
      <c r="BS20" s="602" t="s">
        <v>109</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1364364</v>
      </c>
      <c r="CS20" s="594"/>
      <c r="CT20" s="594"/>
      <c r="CU20" s="594"/>
      <c r="CV20" s="594"/>
      <c r="CW20" s="594"/>
      <c r="CX20" s="594"/>
      <c r="CY20" s="595"/>
      <c r="CZ20" s="596">
        <v>100</v>
      </c>
      <c r="DA20" s="596"/>
      <c r="DB20" s="596"/>
      <c r="DC20" s="596"/>
      <c r="DD20" s="602">
        <v>122729</v>
      </c>
      <c r="DE20" s="594"/>
      <c r="DF20" s="594"/>
      <c r="DG20" s="594"/>
      <c r="DH20" s="594"/>
      <c r="DI20" s="594"/>
      <c r="DJ20" s="594"/>
      <c r="DK20" s="594"/>
      <c r="DL20" s="594"/>
      <c r="DM20" s="594"/>
      <c r="DN20" s="594"/>
      <c r="DO20" s="594"/>
      <c r="DP20" s="595"/>
      <c r="DQ20" s="602">
        <v>1017719</v>
      </c>
      <c r="DR20" s="594"/>
      <c r="DS20" s="594"/>
      <c r="DT20" s="594"/>
      <c r="DU20" s="594"/>
      <c r="DV20" s="594"/>
      <c r="DW20" s="594"/>
      <c r="DX20" s="594"/>
      <c r="DY20" s="594"/>
      <c r="DZ20" s="594"/>
      <c r="EA20" s="594"/>
      <c r="EB20" s="594"/>
      <c r="EC20" s="603"/>
    </row>
    <row r="21" spans="2:133" ht="11.25" customHeight="1" x14ac:dyDescent="0.15">
      <c r="B21" s="590" t="s">
        <v>257</v>
      </c>
      <c r="C21" s="591"/>
      <c r="D21" s="591"/>
      <c r="E21" s="591"/>
      <c r="F21" s="591"/>
      <c r="G21" s="591"/>
      <c r="H21" s="591"/>
      <c r="I21" s="591"/>
      <c r="J21" s="591"/>
      <c r="K21" s="591"/>
      <c r="L21" s="591"/>
      <c r="M21" s="591"/>
      <c r="N21" s="591"/>
      <c r="O21" s="591"/>
      <c r="P21" s="591"/>
      <c r="Q21" s="592"/>
      <c r="R21" s="593" t="s">
        <v>109</v>
      </c>
      <c r="S21" s="594"/>
      <c r="T21" s="594"/>
      <c r="U21" s="594"/>
      <c r="V21" s="594"/>
      <c r="W21" s="594"/>
      <c r="X21" s="594"/>
      <c r="Y21" s="595"/>
      <c r="Z21" s="596" t="s">
        <v>109</v>
      </c>
      <c r="AA21" s="596"/>
      <c r="AB21" s="596"/>
      <c r="AC21" s="596"/>
      <c r="AD21" s="597" t="s">
        <v>109</v>
      </c>
      <c r="AE21" s="597"/>
      <c r="AF21" s="597"/>
      <c r="AG21" s="597"/>
      <c r="AH21" s="597"/>
      <c r="AI21" s="597"/>
      <c r="AJ21" s="597"/>
      <c r="AK21" s="597"/>
      <c r="AL21" s="598" t="s">
        <v>109</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t="s">
        <v>109</v>
      </c>
      <c r="BH21" s="594"/>
      <c r="BI21" s="594"/>
      <c r="BJ21" s="594"/>
      <c r="BK21" s="594"/>
      <c r="BL21" s="594"/>
      <c r="BM21" s="594"/>
      <c r="BN21" s="595"/>
      <c r="BO21" s="596" t="s">
        <v>109</v>
      </c>
      <c r="BP21" s="596"/>
      <c r="BQ21" s="596"/>
      <c r="BR21" s="596"/>
      <c r="BS21" s="602" t="s">
        <v>109</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259</v>
      </c>
      <c r="C22" s="591"/>
      <c r="D22" s="591"/>
      <c r="E22" s="591"/>
      <c r="F22" s="591"/>
      <c r="G22" s="591"/>
      <c r="H22" s="591"/>
      <c r="I22" s="591"/>
      <c r="J22" s="591"/>
      <c r="K22" s="591"/>
      <c r="L22" s="591"/>
      <c r="M22" s="591"/>
      <c r="N22" s="591"/>
      <c r="O22" s="591"/>
      <c r="P22" s="591"/>
      <c r="Q22" s="592"/>
      <c r="R22" s="593">
        <v>44621</v>
      </c>
      <c r="S22" s="594"/>
      <c r="T22" s="594"/>
      <c r="U22" s="594"/>
      <c r="V22" s="594"/>
      <c r="W22" s="594"/>
      <c r="X22" s="594"/>
      <c r="Y22" s="595"/>
      <c r="Z22" s="596">
        <v>3</v>
      </c>
      <c r="AA22" s="596"/>
      <c r="AB22" s="596"/>
      <c r="AC22" s="596"/>
      <c r="AD22" s="597" t="s">
        <v>109</v>
      </c>
      <c r="AE22" s="597"/>
      <c r="AF22" s="597"/>
      <c r="AG22" s="597"/>
      <c r="AH22" s="597"/>
      <c r="AI22" s="597"/>
      <c r="AJ22" s="597"/>
      <c r="AK22" s="597"/>
      <c r="AL22" s="598" t="s">
        <v>109</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109</v>
      </c>
      <c r="BH22" s="594"/>
      <c r="BI22" s="594"/>
      <c r="BJ22" s="594"/>
      <c r="BK22" s="594"/>
      <c r="BL22" s="594"/>
      <c r="BM22" s="594"/>
      <c r="BN22" s="595"/>
      <c r="BO22" s="596" t="s">
        <v>109</v>
      </c>
      <c r="BP22" s="596"/>
      <c r="BQ22" s="596"/>
      <c r="BR22" s="596"/>
      <c r="BS22" s="602" t="s">
        <v>109</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262</v>
      </c>
      <c r="C23" s="591"/>
      <c r="D23" s="591"/>
      <c r="E23" s="591"/>
      <c r="F23" s="591"/>
      <c r="G23" s="591"/>
      <c r="H23" s="591"/>
      <c r="I23" s="591"/>
      <c r="J23" s="591"/>
      <c r="K23" s="591"/>
      <c r="L23" s="591"/>
      <c r="M23" s="591"/>
      <c r="N23" s="591"/>
      <c r="O23" s="591"/>
      <c r="P23" s="591"/>
      <c r="Q23" s="592"/>
      <c r="R23" s="593">
        <v>11586</v>
      </c>
      <c r="S23" s="594"/>
      <c r="T23" s="594"/>
      <c r="U23" s="594"/>
      <c r="V23" s="594"/>
      <c r="W23" s="594"/>
      <c r="X23" s="594"/>
      <c r="Y23" s="595"/>
      <c r="Z23" s="596">
        <v>0.8</v>
      </c>
      <c r="AA23" s="596"/>
      <c r="AB23" s="596"/>
      <c r="AC23" s="596"/>
      <c r="AD23" s="597">
        <v>367</v>
      </c>
      <c r="AE23" s="597"/>
      <c r="AF23" s="597"/>
      <c r="AG23" s="597"/>
      <c r="AH23" s="597"/>
      <c r="AI23" s="597"/>
      <c r="AJ23" s="597"/>
      <c r="AK23" s="597"/>
      <c r="AL23" s="598">
        <v>0</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t="s">
        <v>109</v>
      </c>
      <c r="BH23" s="594"/>
      <c r="BI23" s="594"/>
      <c r="BJ23" s="594"/>
      <c r="BK23" s="594"/>
      <c r="BL23" s="594"/>
      <c r="BM23" s="594"/>
      <c r="BN23" s="595"/>
      <c r="BO23" s="596" t="s">
        <v>109</v>
      </c>
      <c r="BP23" s="596"/>
      <c r="BQ23" s="596"/>
      <c r="BR23" s="596"/>
      <c r="BS23" s="602" t="s">
        <v>109</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x14ac:dyDescent="0.15">
      <c r="B24" s="590" t="s">
        <v>269</v>
      </c>
      <c r="C24" s="591"/>
      <c r="D24" s="591"/>
      <c r="E24" s="591"/>
      <c r="F24" s="591"/>
      <c r="G24" s="591"/>
      <c r="H24" s="591"/>
      <c r="I24" s="591"/>
      <c r="J24" s="591"/>
      <c r="K24" s="591"/>
      <c r="L24" s="591"/>
      <c r="M24" s="591"/>
      <c r="N24" s="591"/>
      <c r="O24" s="591"/>
      <c r="P24" s="591"/>
      <c r="Q24" s="592"/>
      <c r="R24" s="593">
        <v>10502</v>
      </c>
      <c r="S24" s="594"/>
      <c r="T24" s="594"/>
      <c r="U24" s="594"/>
      <c r="V24" s="594"/>
      <c r="W24" s="594"/>
      <c r="X24" s="594"/>
      <c r="Y24" s="595"/>
      <c r="Z24" s="596">
        <v>0.7</v>
      </c>
      <c r="AA24" s="596"/>
      <c r="AB24" s="596"/>
      <c r="AC24" s="596"/>
      <c r="AD24" s="597" t="s">
        <v>109</v>
      </c>
      <c r="AE24" s="597"/>
      <c r="AF24" s="597"/>
      <c r="AG24" s="597"/>
      <c r="AH24" s="597"/>
      <c r="AI24" s="597"/>
      <c r="AJ24" s="597"/>
      <c r="AK24" s="597"/>
      <c r="AL24" s="598" t="s">
        <v>109</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109</v>
      </c>
      <c r="BH24" s="594"/>
      <c r="BI24" s="594"/>
      <c r="BJ24" s="594"/>
      <c r="BK24" s="594"/>
      <c r="BL24" s="594"/>
      <c r="BM24" s="594"/>
      <c r="BN24" s="595"/>
      <c r="BO24" s="596" t="s">
        <v>109</v>
      </c>
      <c r="BP24" s="596"/>
      <c r="BQ24" s="596"/>
      <c r="BR24" s="596"/>
      <c r="BS24" s="602" t="s">
        <v>109</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519425</v>
      </c>
      <c r="CS24" s="583"/>
      <c r="CT24" s="583"/>
      <c r="CU24" s="583"/>
      <c r="CV24" s="583"/>
      <c r="CW24" s="583"/>
      <c r="CX24" s="583"/>
      <c r="CY24" s="584"/>
      <c r="CZ24" s="624">
        <v>38.1</v>
      </c>
      <c r="DA24" s="625"/>
      <c r="DB24" s="625"/>
      <c r="DC24" s="626"/>
      <c r="DD24" s="623">
        <v>426923</v>
      </c>
      <c r="DE24" s="583"/>
      <c r="DF24" s="583"/>
      <c r="DG24" s="583"/>
      <c r="DH24" s="583"/>
      <c r="DI24" s="583"/>
      <c r="DJ24" s="583"/>
      <c r="DK24" s="584"/>
      <c r="DL24" s="623">
        <v>423450</v>
      </c>
      <c r="DM24" s="583"/>
      <c r="DN24" s="583"/>
      <c r="DO24" s="583"/>
      <c r="DP24" s="583"/>
      <c r="DQ24" s="583"/>
      <c r="DR24" s="583"/>
      <c r="DS24" s="583"/>
      <c r="DT24" s="583"/>
      <c r="DU24" s="583"/>
      <c r="DV24" s="584"/>
      <c r="DW24" s="587">
        <v>45.5</v>
      </c>
      <c r="DX24" s="588"/>
      <c r="DY24" s="588"/>
      <c r="DZ24" s="588"/>
      <c r="EA24" s="588"/>
      <c r="EB24" s="588"/>
      <c r="EC24" s="589"/>
    </row>
    <row r="25" spans="2:133" ht="11.25" customHeight="1" x14ac:dyDescent="0.15">
      <c r="B25" s="590" t="s">
        <v>272</v>
      </c>
      <c r="C25" s="591"/>
      <c r="D25" s="591"/>
      <c r="E25" s="591"/>
      <c r="F25" s="591"/>
      <c r="G25" s="591"/>
      <c r="H25" s="591"/>
      <c r="I25" s="591"/>
      <c r="J25" s="591"/>
      <c r="K25" s="591"/>
      <c r="L25" s="591"/>
      <c r="M25" s="591"/>
      <c r="N25" s="591"/>
      <c r="O25" s="591"/>
      <c r="P25" s="591"/>
      <c r="Q25" s="592"/>
      <c r="R25" s="593">
        <v>91639</v>
      </c>
      <c r="S25" s="594"/>
      <c r="T25" s="594"/>
      <c r="U25" s="594"/>
      <c r="V25" s="594"/>
      <c r="W25" s="594"/>
      <c r="X25" s="594"/>
      <c r="Y25" s="595"/>
      <c r="Z25" s="596">
        <v>6.2</v>
      </c>
      <c r="AA25" s="596"/>
      <c r="AB25" s="596"/>
      <c r="AC25" s="596"/>
      <c r="AD25" s="597" t="s">
        <v>109</v>
      </c>
      <c r="AE25" s="597"/>
      <c r="AF25" s="597"/>
      <c r="AG25" s="597"/>
      <c r="AH25" s="597"/>
      <c r="AI25" s="597"/>
      <c r="AJ25" s="597"/>
      <c r="AK25" s="597"/>
      <c r="AL25" s="598" t="s">
        <v>109</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109</v>
      </c>
      <c r="BH25" s="594"/>
      <c r="BI25" s="594"/>
      <c r="BJ25" s="594"/>
      <c r="BK25" s="594"/>
      <c r="BL25" s="594"/>
      <c r="BM25" s="594"/>
      <c r="BN25" s="595"/>
      <c r="BO25" s="596" t="s">
        <v>109</v>
      </c>
      <c r="BP25" s="596"/>
      <c r="BQ25" s="596"/>
      <c r="BR25" s="596"/>
      <c r="BS25" s="602" t="s">
        <v>109</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344458</v>
      </c>
      <c r="CS25" s="619"/>
      <c r="CT25" s="619"/>
      <c r="CU25" s="619"/>
      <c r="CV25" s="619"/>
      <c r="CW25" s="619"/>
      <c r="CX25" s="619"/>
      <c r="CY25" s="620"/>
      <c r="CZ25" s="627">
        <v>25.2</v>
      </c>
      <c r="DA25" s="628"/>
      <c r="DB25" s="628"/>
      <c r="DC25" s="629"/>
      <c r="DD25" s="602">
        <v>293950</v>
      </c>
      <c r="DE25" s="619"/>
      <c r="DF25" s="619"/>
      <c r="DG25" s="619"/>
      <c r="DH25" s="619"/>
      <c r="DI25" s="619"/>
      <c r="DJ25" s="619"/>
      <c r="DK25" s="620"/>
      <c r="DL25" s="602">
        <v>292936</v>
      </c>
      <c r="DM25" s="619"/>
      <c r="DN25" s="619"/>
      <c r="DO25" s="619"/>
      <c r="DP25" s="619"/>
      <c r="DQ25" s="619"/>
      <c r="DR25" s="619"/>
      <c r="DS25" s="619"/>
      <c r="DT25" s="619"/>
      <c r="DU25" s="619"/>
      <c r="DV25" s="620"/>
      <c r="DW25" s="598">
        <v>31.5</v>
      </c>
      <c r="DX25" s="621"/>
      <c r="DY25" s="621"/>
      <c r="DZ25" s="621"/>
      <c r="EA25" s="621"/>
      <c r="EB25" s="621"/>
      <c r="EC25" s="622"/>
    </row>
    <row r="26" spans="2:133" ht="11.25" customHeight="1" x14ac:dyDescent="0.15">
      <c r="B26" s="630" t="s">
        <v>275</v>
      </c>
      <c r="C26" s="631"/>
      <c r="D26" s="631"/>
      <c r="E26" s="631"/>
      <c r="F26" s="631"/>
      <c r="G26" s="631"/>
      <c r="H26" s="631"/>
      <c r="I26" s="631"/>
      <c r="J26" s="631"/>
      <c r="K26" s="631"/>
      <c r="L26" s="631"/>
      <c r="M26" s="631"/>
      <c r="N26" s="631"/>
      <c r="O26" s="631"/>
      <c r="P26" s="631"/>
      <c r="Q26" s="632"/>
      <c r="R26" s="593" t="s">
        <v>109</v>
      </c>
      <c r="S26" s="594"/>
      <c r="T26" s="594"/>
      <c r="U26" s="594"/>
      <c r="V26" s="594"/>
      <c r="W26" s="594"/>
      <c r="X26" s="594"/>
      <c r="Y26" s="595"/>
      <c r="Z26" s="596" t="s">
        <v>109</v>
      </c>
      <c r="AA26" s="596"/>
      <c r="AB26" s="596"/>
      <c r="AC26" s="596"/>
      <c r="AD26" s="597" t="s">
        <v>109</v>
      </c>
      <c r="AE26" s="597"/>
      <c r="AF26" s="597"/>
      <c r="AG26" s="597"/>
      <c r="AH26" s="597"/>
      <c r="AI26" s="597"/>
      <c r="AJ26" s="597"/>
      <c r="AK26" s="597"/>
      <c r="AL26" s="598" t="s">
        <v>109</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109</v>
      </c>
      <c r="BH26" s="594"/>
      <c r="BI26" s="594"/>
      <c r="BJ26" s="594"/>
      <c r="BK26" s="594"/>
      <c r="BL26" s="594"/>
      <c r="BM26" s="594"/>
      <c r="BN26" s="595"/>
      <c r="BO26" s="596" t="s">
        <v>109</v>
      </c>
      <c r="BP26" s="596"/>
      <c r="BQ26" s="596"/>
      <c r="BR26" s="596"/>
      <c r="BS26" s="602" t="s">
        <v>109</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195988</v>
      </c>
      <c r="CS26" s="594"/>
      <c r="CT26" s="594"/>
      <c r="CU26" s="594"/>
      <c r="CV26" s="594"/>
      <c r="CW26" s="594"/>
      <c r="CX26" s="594"/>
      <c r="CY26" s="595"/>
      <c r="CZ26" s="627">
        <v>14.4</v>
      </c>
      <c r="DA26" s="628"/>
      <c r="DB26" s="628"/>
      <c r="DC26" s="629"/>
      <c r="DD26" s="602">
        <v>146632</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1"/>
      <c r="DY26" s="621"/>
      <c r="DZ26" s="621"/>
      <c r="EA26" s="621"/>
      <c r="EB26" s="621"/>
      <c r="EC26" s="622"/>
    </row>
    <row r="27" spans="2:133" ht="11.25" customHeight="1" x14ac:dyDescent="0.15">
      <c r="B27" s="590" t="s">
        <v>278</v>
      </c>
      <c r="C27" s="591"/>
      <c r="D27" s="591"/>
      <c r="E27" s="591"/>
      <c r="F27" s="591"/>
      <c r="G27" s="591"/>
      <c r="H27" s="591"/>
      <c r="I27" s="591"/>
      <c r="J27" s="591"/>
      <c r="K27" s="591"/>
      <c r="L27" s="591"/>
      <c r="M27" s="591"/>
      <c r="N27" s="591"/>
      <c r="O27" s="591"/>
      <c r="P27" s="591"/>
      <c r="Q27" s="592"/>
      <c r="R27" s="593">
        <v>88052</v>
      </c>
      <c r="S27" s="594"/>
      <c r="T27" s="594"/>
      <c r="U27" s="594"/>
      <c r="V27" s="594"/>
      <c r="W27" s="594"/>
      <c r="X27" s="594"/>
      <c r="Y27" s="595"/>
      <c r="Z27" s="596">
        <v>6</v>
      </c>
      <c r="AA27" s="596"/>
      <c r="AB27" s="596"/>
      <c r="AC27" s="596"/>
      <c r="AD27" s="597" t="s">
        <v>109</v>
      </c>
      <c r="AE27" s="597"/>
      <c r="AF27" s="597"/>
      <c r="AG27" s="597"/>
      <c r="AH27" s="597"/>
      <c r="AI27" s="597"/>
      <c r="AJ27" s="597"/>
      <c r="AK27" s="597"/>
      <c r="AL27" s="598" t="s">
        <v>109</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158397</v>
      </c>
      <c r="BH27" s="594"/>
      <c r="BI27" s="594"/>
      <c r="BJ27" s="594"/>
      <c r="BK27" s="594"/>
      <c r="BL27" s="594"/>
      <c r="BM27" s="594"/>
      <c r="BN27" s="595"/>
      <c r="BO27" s="596">
        <v>100</v>
      </c>
      <c r="BP27" s="596"/>
      <c r="BQ27" s="596"/>
      <c r="BR27" s="596"/>
      <c r="BS27" s="602">
        <v>762</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75367</v>
      </c>
      <c r="CS27" s="619"/>
      <c r="CT27" s="619"/>
      <c r="CU27" s="619"/>
      <c r="CV27" s="619"/>
      <c r="CW27" s="619"/>
      <c r="CX27" s="619"/>
      <c r="CY27" s="620"/>
      <c r="CZ27" s="627">
        <v>5.5</v>
      </c>
      <c r="DA27" s="628"/>
      <c r="DB27" s="628"/>
      <c r="DC27" s="629"/>
      <c r="DD27" s="602">
        <v>33373</v>
      </c>
      <c r="DE27" s="619"/>
      <c r="DF27" s="619"/>
      <c r="DG27" s="619"/>
      <c r="DH27" s="619"/>
      <c r="DI27" s="619"/>
      <c r="DJ27" s="619"/>
      <c r="DK27" s="620"/>
      <c r="DL27" s="602">
        <v>31728</v>
      </c>
      <c r="DM27" s="619"/>
      <c r="DN27" s="619"/>
      <c r="DO27" s="619"/>
      <c r="DP27" s="619"/>
      <c r="DQ27" s="619"/>
      <c r="DR27" s="619"/>
      <c r="DS27" s="619"/>
      <c r="DT27" s="619"/>
      <c r="DU27" s="619"/>
      <c r="DV27" s="620"/>
      <c r="DW27" s="598">
        <v>3.4</v>
      </c>
      <c r="DX27" s="621"/>
      <c r="DY27" s="621"/>
      <c r="DZ27" s="621"/>
      <c r="EA27" s="621"/>
      <c r="EB27" s="621"/>
      <c r="EC27" s="622"/>
    </row>
    <row r="28" spans="2:133" ht="11.25" customHeight="1" x14ac:dyDescent="0.15">
      <c r="B28" s="590" t="s">
        <v>281</v>
      </c>
      <c r="C28" s="591"/>
      <c r="D28" s="591"/>
      <c r="E28" s="591"/>
      <c r="F28" s="591"/>
      <c r="G28" s="591"/>
      <c r="H28" s="591"/>
      <c r="I28" s="591"/>
      <c r="J28" s="591"/>
      <c r="K28" s="591"/>
      <c r="L28" s="591"/>
      <c r="M28" s="591"/>
      <c r="N28" s="591"/>
      <c r="O28" s="591"/>
      <c r="P28" s="591"/>
      <c r="Q28" s="592"/>
      <c r="R28" s="593">
        <v>367</v>
      </c>
      <c r="S28" s="594"/>
      <c r="T28" s="594"/>
      <c r="U28" s="594"/>
      <c r="V28" s="594"/>
      <c r="W28" s="594"/>
      <c r="X28" s="594"/>
      <c r="Y28" s="595"/>
      <c r="Z28" s="596">
        <v>0</v>
      </c>
      <c r="AA28" s="596"/>
      <c r="AB28" s="596"/>
      <c r="AC28" s="596"/>
      <c r="AD28" s="597">
        <v>266</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99600</v>
      </c>
      <c r="CS28" s="594"/>
      <c r="CT28" s="594"/>
      <c r="CU28" s="594"/>
      <c r="CV28" s="594"/>
      <c r="CW28" s="594"/>
      <c r="CX28" s="594"/>
      <c r="CY28" s="595"/>
      <c r="CZ28" s="627">
        <v>7.3</v>
      </c>
      <c r="DA28" s="628"/>
      <c r="DB28" s="628"/>
      <c r="DC28" s="629"/>
      <c r="DD28" s="602">
        <v>99600</v>
      </c>
      <c r="DE28" s="594"/>
      <c r="DF28" s="594"/>
      <c r="DG28" s="594"/>
      <c r="DH28" s="594"/>
      <c r="DI28" s="594"/>
      <c r="DJ28" s="594"/>
      <c r="DK28" s="595"/>
      <c r="DL28" s="602">
        <v>98786</v>
      </c>
      <c r="DM28" s="594"/>
      <c r="DN28" s="594"/>
      <c r="DO28" s="594"/>
      <c r="DP28" s="594"/>
      <c r="DQ28" s="594"/>
      <c r="DR28" s="594"/>
      <c r="DS28" s="594"/>
      <c r="DT28" s="594"/>
      <c r="DU28" s="594"/>
      <c r="DV28" s="595"/>
      <c r="DW28" s="598">
        <v>10.6</v>
      </c>
      <c r="DX28" s="621"/>
      <c r="DY28" s="621"/>
      <c r="DZ28" s="621"/>
      <c r="EA28" s="621"/>
      <c r="EB28" s="621"/>
      <c r="EC28" s="622"/>
    </row>
    <row r="29" spans="2:133" ht="11.25" customHeight="1" x14ac:dyDescent="0.15">
      <c r="B29" s="590" t="s">
        <v>283</v>
      </c>
      <c r="C29" s="591"/>
      <c r="D29" s="591"/>
      <c r="E29" s="591"/>
      <c r="F29" s="591"/>
      <c r="G29" s="591"/>
      <c r="H29" s="591"/>
      <c r="I29" s="591"/>
      <c r="J29" s="591"/>
      <c r="K29" s="591"/>
      <c r="L29" s="591"/>
      <c r="M29" s="591"/>
      <c r="N29" s="591"/>
      <c r="O29" s="591"/>
      <c r="P29" s="591"/>
      <c r="Q29" s="592"/>
      <c r="R29" s="593">
        <v>958</v>
      </c>
      <c r="S29" s="594"/>
      <c r="T29" s="594"/>
      <c r="U29" s="594"/>
      <c r="V29" s="594"/>
      <c r="W29" s="594"/>
      <c r="X29" s="594"/>
      <c r="Y29" s="595"/>
      <c r="Z29" s="596">
        <v>0.1</v>
      </c>
      <c r="AA29" s="596"/>
      <c r="AB29" s="596"/>
      <c r="AC29" s="596"/>
      <c r="AD29" s="597" t="s">
        <v>109</v>
      </c>
      <c r="AE29" s="597"/>
      <c r="AF29" s="597"/>
      <c r="AG29" s="597"/>
      <c r="AH29" s="597"/>
      <c r="AI29" s="597"/>
      <c r="AJ29" s="597"/>
      <c r="AK29" s="597"/>
      <c r="AL29" s="598" t="s">
        <v>109</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287</v>
      </c>
      <c r="CG29" s="608"/>
      <c r="CH29" s="608"/>
      <c r="CI29" s="608"/>
      <c r="CJ29" s="608"/>
      <c r="CK29" s="608"/>
      <c r="CL29" s="608"/>
      <c r="CM29" s="608"/>
      <c r="CN29" s="608"/>
      <c r="CO29" s="608"/>
      <c r="CP29" s="608"/>
      <c r="CQ29" s="609"/>
      <c r="CR29" s="593">
        <v>99600</v>
      </c>
      <c r="CS29" s="619"/>
      <c r="CT29" s="619"/>
      <c r="CU29" s="619"/>
      <c r="CV29" s="619"/>
      <c r="CW29" s="619"/>
      <c r="CX29" s="619"/>
      <c r="CY29" s="620"/>
      <c r="CZ29" s="627">
        <v>7.3</v>
      </c>
      <c r="DA29" s="628"/>
      <c r="DB29" s="628"/>
      <c r="DC29" s="629"/>
      <c r="DD29" s="602">
        <v>99600</v>
      </c>
      <c r="DE29" s="619"/>
      <c r="DF29" s="619"/>
      <c r="DG29" s="619"/>
      <c r="DH29" s="619"/>
      <c r="DI29" s="619"/>
      <c r="DJ29" s="619"/>
      <c r="DK29" s="620"/>
      <c r="DL29" s="602">
        <v>98786</v>
      </c>
      <c r="DM29" s="619"/>
      <c r="DN29" s="619"/>
      <c r="DO29" s="619"/>
      <c r="DP29" s="619"/>
      <c r="DQ29" s="619"/>
      <c r="DR29" s="619"/>
      <c r="DS29" s="619"/>
      <c r="DT29" s="619"/>
      <c r="DU29" s="619"/>
      <c r="DV29" s="620"/>
      <c r="DW29" s="598">
        <v>10.6</v>
      </c>
      <c r="DX29" s="621"/>
      <c r="DY29" s="621"/>
      <c r="DZ29" s="621"/>
      <c r="EA29" s="621"/>
      <c r="EB29" s="621"/>
      <c r="EC29" s="622"/>
    </row>
    <row r="30" spans="2:133" ht="11.25" customHeight="1" x14ac:dyDescent="0.15">
      <c r="B30" s="590" t="s">
        <v>288</v>
      </c>
      <c r="C30" s="591"/>
      <c r="D30" s="591"/>
      <c r="E30" s="591"/>
      <c r="F30" s="591"/>
      <c r="G30" s="591"/>
      <c r="H30" s="591"/>
      <c r="I30" s="591"/>
      <c r="J30" s="591"/>
      <c r="K30" s="591"/>
      <c r="L30" s="591"/>
      <c r="M30" s="591"/>
      <c r="N30" s="591"/>
      <c r="O30" s="591"/>
      <c r="P30" s="591"/>
      <c r="Q30" s="592"/>
      <c r="R30" s="593">
        <v>22886</v>
      </c>
      <c r="S30" s="594"/>
      <c r="T30" s="594"/>
      <c r="U30" s="594"/>
      <c r="V30" s="594"/>
      <c r="W30" s="594"/>
      <c r="X30" s="594"/>
      <c r="Y30" s="595"/>
      <c r="Z30" s="596">
        <v>1.6</v>
      </c>
      <c r="AA30" s="596"/>
      <c r="AB30" s="596"/>
      <c r="AC30" s="596"/>
      <c r="AD30" s="597" t="s">
        <v>109</v>
      </c>
      <c r="AE30" s="597"/>
      <c r="AF30" s="597"/>
      <c r="AG30" s="597"/>
      <c r="AH30" s="597"/>
      <c r="AI30" s="597"/>
      <c r="AJ30" s="597"/>
      <c r="AK30" s="597"/>
      <c r="AL30" s="598" t="s">
        <v>109</v>
      </c>
      <c r="AM30" s="599"/>
      <c r="AN30" s="599"/>
      <c r="AO30" s="600"/>
      <c r="AP30" s="639" t="s">
        <v>289</v>
      </c>
      <c r="AQ30" s="640"/>
      <c r="AR30" s="640"/>
      <c r="AS30" s="640"/>
      <c r="AT30" s="645" t="s">
        <v>290</v>
      </c>
      <c r="AU30" s="182"/>
      <c r="AV30" s="182"/>
      <c r="AW30" s="182"/>
      <c r="AX30" s="579" t="s">
        <v>168</v>
      </c>
      <c r="AY30" s="580"/>
      <c r="AZ30" s="580"/>
      <c r="BA30" s="580"/>
      <c r="BB30" s="580"/>
      <c r="BC30" s="580"/>
      <c r="BD30" s="580"/>
      <c r="BE30" s="580"/>
      <c r="BF30" s="581"/>
      <c r="BG30" s="651">
        <v>98</v>
      </c>
      <c r="BH30" s="652"/>
      <c r="BI30" s="652"/>
      <c r="BJ30" s="652"/>
      <c r="BK30" s="652"/>
      <c r="BL30" s="652"/>
      <c r="BM30" s="588">
        <v>92.4</v>
      </c>
      <c r="BN30" s="652"/>
      <c r="BO30" s="652"/>
      <c r="BP30" s="652"/>
      <c r="BQ30" s="653"/>
      <c r="BR30" s="651">
        <v>97.7</v>
      </c>
      <c r="BS30" s="652"/>
      <c r="BT30" s="652"/>
      <c r="BU30" s="652"/>
      <c r="BV30" s="652"/>
      <c r="BW30" s="652"/>
      <c r="BX30" s="588">
        <v>92.1</v>
      </c>
      <c r="BY30" s="652"/>
      <c r="BZ30" s="652"/>
      <c r="CA30" s="652"/>
      <c r="CB30" s="653"/>
      <c r="CD30" s="656"/>
      <c r="CE30" s="657"/>
      <c r="CF30" s="607" t="s">
        <v>291</v>
      </c>
      <c r="CG30" s="608"/>
      <c r="CH30" s="608"/>
      <c r="CI30" s="608"/>
      <c r="CJ30" s="608"/>
      <c r="CK30" s="608"/>
      <c r="CL30" s="608"/>
      <c r="CM30" s="608"/>
      <c r="CN30" s="608"/>
      <c r="CO30" s="608"/>
      <c r="CP30" s="608"/>
      <c r="CQ30" s="609"/>
      <c r="CR30" s="593">
        <v>89163</v>
      </c>
      <c r="CS30" s="594"/>
      <c r="CT30" s="594"/>
      <c r="CU30" s="594"/>
      <c r="CV30" s="594"/>
      <c r="CW30" s="594"/>
      <c r="CX30" s="594"/>
      <c r="CY30" s="595"/>
      <c r="CZ30" s="627">
        <v>6.5</v>
      </c>
      <c r="DA30" s="628"/>
      <c r="DB30" s="628"/>
      <c r="DC30" s="629"/>
      <c r="DD30" s="602">
        <v>89163</v>
      </c>
      <c r="DE30" s="594"/>
      <c r="DF30" s="594"/>
      <c r="DG30" s="594"/>
      <c r="DH30" s="594"/>
      <c r="DI30" s="594"/>
      <c r="DJ30" s="594"/>
      <c r="DK30" s="595"/>
      <c r="DL30" s="602">
        <v>88349</v>
      </c>
      <c r="DM30" s="594"/>
      <c r="DN30" s="594"/>
      <c r="DO30" s="594"/>
      <c r="DP30" s="594"/>
      <c r="DQ30" s="594"/>
      <c r="DR30" s="594"/>
      <c r="DS30" s="594"/>
      <c r="DT30" s="594"/>
      <c r="DU30" s="594"/>
      <c r="DV30" s="595"/>
      <c r="DW30" s="598">
        <v>9.5</v>
      </c>
      <c r="DX30" s="621"/>
      <c r="DY30" s="621"/>
      <c r="DZ30" s="621"/>
      <c r="EA30" s="621"/>
      <c r="EB30" s="621"/>
      <c r="EC30" s="622"/>
    </row>
    <row r="31" spans="2:133" ht="11.25" customHeight="1" x14ac:dyDescent="0.15">
      <c r="B31" s="590" t="s">
        <v>292</v>
      </c>
      <c r="C31" s="591"/>
      <c r="D31" s="591"/>
      <c r="E31" s="591"/>
      <c r="F31" s="591"/>
      <c r="G31" s="591"/>
      <c r="H31" s="591"/>
      <c r="I31" s="591"/>
      <c r="J31" s="591"/>
      <c r="K31" s="591"/>
      <c r="L31" s="591"/>
      <c r="M31" s="591"/>
      <c r="N31" s="591"/>
      <c r="O31" s="591"/>
      <c r="P31" s="591"/>
      <c r="Q31" s="592"/>
      <c r="R31" s="593">
        <v>26470</v>
      </c>
      <c r="S31" s="594"/>
      <c r="T31" s="594"/>
      <c r="U31" s="594"/>
      <c r="V31" s="594"/>
      <c r="W31" s="594"/>
      <c r="X31" s="594"/>
      <c r="Y31" s="595"/>
      <c r="Z31" s="596">
        <v>1.8</v>
      </c>
      <c r="AA31" s="596"/>
      <c r="AB31" s="596"/>
      <c r="AC31" s="596"/>
      <c r="AD31" s="597" t="s">
        <v>109</v>
      </c>
      <c r="AE31" s="597"/>
      <c r="AF31" s="597"/>
      <c r="AG31" s="597"/>
      <c r="AH31" s="597"/>
      <c r="AI31" s="597"/>
      <c r="AJ31" s="597"/>
      <c r="AK31" s="597"/>
      <c r="AL31" s="598" t="s">
        <v>109</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v>
      </c>
      <c r="BH31" s="619"/>
      <c r="BI31" s="619"/>
      <c r="BJ31" s="619"/>
      <c r="BK31" s="619"/>
      <c r="BL31" s="619"/>
      <c r="BM31" s="599">
        <v>95.1</v>
      </c>
      <c r="BN31" s="649"/>
      <c r="BO31" s="649"/>
      <c r="BP31" s="649"/>
      <c r="BQ31" s="650"/>
      <c r="BR31" s="648">
        <v>98.4</v>
      </c>
      <c r="BS31" s="619"/>
      <c r="BT31" s="619"/>
      <c r="BU31" s="619"/>
      <c r="BV31" s="619"/>
      <c r="BW31" s="619"/>
      <c r="BX31" s="599">
        <v>94</v>
      </c>
      <c r="BY31" s="649"/>
      <c r="BZ31" s="649"/>
      <c r="CA31" s="649"/>
      <c r="CB31" s="650"/>
      <c r="CD31" s="656"/>
      <c r="CE31" s="657"/>
      <c r="CF31" s="607" t="s">
        <v>295</v>
      </c>
      <c r="CG31" s="608"/>
      <c r="CH31" s="608"/>
      <c r="CI31" s="608"/>
      <c r="CJ31" s="608"/>
      <c r="CK31" s="608"/>
      <c r="CL31" s="608"/>
      <c r="CM31" s="608"/>
      <c r="CN31" s="608"/>
      <c r="CO31" s="608"/>
      <c r="CP31" s="608"/>
      <c r="CQ31" s="609"/>
      <c r="CR31" s="593">
        <v>10437</v>
      </c>
      <c r="CS31" s="619"/>
      <c r="CT31" s="619"/>
      <c r="CU31" s="619"/>
      <c r="CV31" s="619"/>
      <c r="CW31" s="619"/>
      <c r="CX31" s="619"/>
      <c r="CY31" s="620"/>
      <c r="CZ31" s="627">
        <v>0.8</v>
      </c>
      <c r="DA31" s="628"/>
      <c r="DB31" s="628"/>
      <c r="DC31" s="629"/>
      <c r="DD31" s="602">
        <v>10437</v>
      </c>
      <c r="DE31" s="619"/>
      <c r="DF31" s="619"/>
      <c r="DG31" s="619"/>
      <c r="DH31" s="619"/>
      <c r="DI31" s="619"/>
      <c r="DJ31" s="619"/>
      <c r="DK31" s="620"/>
      <c r="DL31" s="602">
        <v>10437</v>
      </c>
      <c r="DM31" s="619"/>
      <c r="DN31" s="619"/>
      <c r="DO31" s="619"/>
      <c r="DP31" s="619"/>
      <c r="DQ31" s="619"/>
      <c r="DR31" s="619"/>
      <c r="DS31" s="619"/>
      <c r="DT31" s="619"/>
      <c r="DU31" s="619"/>
      <c r="DV31" s="620"/>
      <c r="DW31" s="598">
        <v>1.1000000000000001</v>
      </c>
      <c r="DX31" s="621"/>
      <c r="DY31" s="621"/>
      <c r="DZ31" s="621"/>
      <c r="EA31" s="621"/>
      <c r="EB31" s="621"/>
      <c r="EC31" s="622"/>
    </row>
    <row r="32" spans="2:133" ht="11.25" customHeight="1" x14ac:dyDescent="0.15">
      <c r="B32" s="590" t="s">
        <v>296</v>
      </c>
      <c r="C32" s="591"/>
      <c r="D32" s="591"/>
      <c r="E32" s="591"/>
      <c r="F32" s="591"/>
      <c r="G32" s="591"/>
      <c r="H32" s="591"/>
      <c r="I32" s="591"/>
      <c r="J32" s="591"/>
      <c r="K32" s="591"/>
      <c r="L32" s="591"/>
      <c r="M32" s="591"/>
      <c r="N32" s="591"/>
      <c r="O32" s="591"/>
      <c r="P32" s="591"/>
      <c r="Q32" s="592"/>
      <c r="R32" s="593">
        <v>30490</v>
      </c>
      <c r="S32" s="594"/>
      <c r="T32" s="594"/>
      <c r="U32" s="594"/>
      <c r="V32" s="594"/>
      <c r="W32" s="594"/>
      <c r="X32" s="594"/>
      <c r="Y32" s="595"/>
      <c r="Z32" s="596">
        <v>2.1</v>
      </c>
      <c r="AA32" s="596"/>
      <c r="AB32" s="596"/>
      <c r="AC32" s="596"/>
      <c r="AD32" s="597">
        <v>32</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97</v>
      </c>
      <c r="BH32" s="661"/>
      <c r="BI32" s="661"/>
      <c r="BJ32" s="661"/>
      <c r="BK32" s="661"/>
      <c r="BL32" s="661"/>
      <c r="BM32" s="662">
        <v>89.8</v>
      </c>
      <c r="BN32" s="661"/>
      <c r="BO32" s="661"/>
      <c r="BP32" s="661"/>
      <c r="BQ32" s="663"/>
      <c r="BR32" s="660">
        <v>97.1</v>
      </c>
      <c r="BS32" s="661"/>
      <c r="BT32" s="661"/>
      <c r="BU32" s="661"/>
      <c r="BV32" s="661"/>
      <c r="BW32" s="661"/>
      <c r="BX32" s="662">
        <v>90</v>
      </c>
      <c r="BY32" s="661"/>
      <c r="BZ32" s="661"/>
      <c r="CA32" s="661"/>
      <c r="CB32" s="663"/>
      <c r="CD32" s="658"/>
      <c r="CE32" s="659"/>
      <c r="CF32" s="607" t="s">
        <v>298</v>
      </c>
      <c r="CG32" s="608"/>
      <c r="CH32" s="608"/>
      <c r="CI32" s="608"/>
      <c r="CJ32" s="608"/>
      <c r="CK32" s="608"/>
      <c r="CL32" s="608"/>
      <c r="CM32" s="608"/>
      <c r="CN32" s="608"/>
      <c r="CO32" s="608"/>
      <c r="CP32" s="608"/>
      <c r="CQ32" s="609"/>
      <c r="CR32" s="593" t="s">
        <v>109</v>
      </c>
      <c r="CS32" s="594"/>
      <c r="CT32" s="594"/>
      <c r="CU32" s="594"/>
      <c r="CV32" s="594"/>
      <c r="CW32" s="594"/>
      <c r="CX32" s="594"/>
      <c r="CY32" s="595"/>
      <c r="CZ32" s="627" t="s">
        <v>109</v>
      </c>
      <c r="DA32" s="628"/>
      <c r="DB32" s="628"/>
      <c r="DC32" s="629"/>
      <c r="DD32" s="602" t="s">
        <v>109</v>
      </c>
      <c r="DE32" s="594"/>
      <c r="DF32" s="594"/>
      <c r="DG32" s="594"/>
      <c r="DH32" s="594"/>
      <c r="DI32" s="594"/>
      <c r="DJ32" s="594"/>
      <c r="DK32" s="595"/>
      <c r="DL32" s="602" t="s">
        <v>109</v>
      </c>
      <c r="DM32" s="594"/>
      <c r="DN32" s="594"/>
      <c r="DO32" s="594"/>
      <c r="DP32" s="594"/>
      <c r="DQ32" s="594"/>
      <c r="DR32" s="594"/>
      <c r="DS32" s="594"/>
      <c r="DT32" s="594"/>
      <c r="DU32" s="594"/>
      <c r="DV32" s="595"/>
      <c r="DW32" s="598" t="s">
        <v>109</v>
      </c>
      <c r="DX32" s="621"/>
      <c r="DY32" s="621"/>
      <c r="DZ32" s="621"/>
      <c r="EA32" s="621"/>
      <c r="EB32" s="621"/>
      <c r="EC32" s="622"/>
    </row>
    <row r="33" spans="2:133" ht="11.25" customHeight="1" x14ac:dyDescent="0.15">
      <c r="B33" s="590" t="s">
        <v>299</v>
      </c>
      <c r="C33" s="591"/>
      <c r="D33" s="591"/>
      <c r="E33" s="591"/>
      <c r="F33" s="591"/>
      <c r="G33" s="591"/>
      <c r="H33" s="591"/>
      <c r="I33" s="591"/>
      <c r="J33" s="591"/>
      <c r="K33" s="591"/>
      <c r="L33" s="591"/>
      <c r="M33" s="591"/>
      <c r="N33" s="591"/>
      <c r="O33" s="591"/>
      <c r="P33" s="591"/>
      <c r="Q33" s="592"/>
      <c r="R33" s="593">
        <v>110265</v>
      </c>
      <c r="S33" s="594"/>
      <c r="T33" s="594"/>
      <c r="U33" s="594"/>
      <c r="V33" s="594"/>
      <c r="W33" s="594"/>
      <c r="X33" s="594"/>
      <c r="Y33" s="595"/>
      <c r="Z33" s="596">
        <v>7.5</v>
      </c>
      <c r="AA33" s="596"/>
      <c r="AB33" s="596"/>
      <c r="AC33" s="596"/>
      <c r="AD33" s="597" t="s">
        <v>109</v>
      </c>
      <c r="AE33" s="597"/>
      <c r="AF33" s="597"/>
      <c r="AG33" s="597"/>
      <c r="AH33" s="597"/>
      <c r="AI33" s="597"/>
      <c r="AJ33" s="597"/>
      <c r="AK33" s="597"/>
      <c r="AL33" s="598" t="s">
        <v>109</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718923</v>
      </c>
      <c r="CS33" s="619"/>
      <c r="CT33" s="619"/>
      <c r="CU33" s="619"/>
      <c r="CV33" s="619"/>
      <c r="CW33" s="619"/>
      <c r="CX33" s="619"/>
      <c r="CY33" s="620"/>
      <c r="CZ33" s="627">
        <v>52.7</v>
      </c>
      <c r="DA33" s="628"/>
      <c r="DB33" s="628"/>
      <c r="DC33" s="629"/>
      <c r="DD33" s="602">
        <v>563447</v>
      </c>
      <c r="DE33" s="619"/>
      <c r="DF33" s="619"/>
      <c r="DG33" s="619"/>
      <c r="DH33" s="619"/>
      <c r="DI33" s="619"/>
      <c r="DJ33" s="619"/>
      <c r="DK33" s="620"/>
      <c r="DL33" s="602">
        <v>400488</v>
      </c>
      <c r="DM33" s="619"/>
      <c r="DN33" s="619"/>
      <c r="DO33" s="619"/>
      <c r="DP33" s="619"/>
      <c r="DQ33" s="619"/>
      <c r="DR33" s="619"/>
      <c r="DS33" s="619"/>
      <c r="DT33" s="619"/>
      <c r="DU33" s="619"/>
      <c r="DV33" s="620"/>
      <c r="DW33" s="598">
        <v>43</v>
      </c>
      <c r="DX33" s="621"/>
      <c r="DY33" s="621"/>
      <c r="DZ33" s="621"/>
      <c r="EA33" s="621"/>
      <c r="EB33" s="621"/>
      <c r="EC33" s="622"/>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109</v>
      </c>
      <c r="S34" s="594"/>
      <c r="T34" s="594"/>
      <c r="U34" s="594"/>
      <c r="V34" s="594"/>
      <c r="W34" s="594"/>
      <c r="X34" s="594"/>
      <c r="Y34" s="595"/>
      <c r="Z34" s="596" t="s">
        <v>109</v>
      </c>
      <c r="AA34" s="596"/>
      <c r="AB34" s="596"/>
      <c r="AC34" s="596"/>
      <c r="AD34" s="597" t="s">
        <v>109</v>
      </c>
      <c r="AE34" s="597"/>
      <c r="AF34" s="597"/>
      <c r="AG34" s="597"/>
      <c r="AH34" s="597"/>
      <c r="AI34" s="597"/>
      <c r="AJ34" s="597"/>
      <c r="AK34" s="597"/>
      <c r="AL34" s="598" t="s">
        <v>109</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132245</v>
      </c>
      <c r="CS34" s="594"/>
      <c r="CT34" s="594"/>
      <c r="CU34" s="594"/>
      <c r="CV34" s="594"/>
      <c r="CW34" s="594"/>
      <c r="CX34" s="594"/>
      <c r="CY34" s="595"/>
      <c r="CZ34" s="627">
        <v>9.6999999999999993</v>
      </c>
      <c r="DA34" s="628"/>
      <c r="DB34" s="628"/>
      <c r="DC34" s="629"/>
      <c r="DD34" s="602">
        <v>81745</v>
      </c>
      <c r="DE34" s="594"/>
      <c r="DF34" s="594"/>
      <c r="DG34" s="594"/>
      <c r="DH34" s="594"/>
      <c r="DI34" s="594"/>
      <c r="DJ34" s="594"/>
      <c r="DK34" s="595"/>
      <c r="DL34" s="602">
        <v>53337</v>
      </c>
      <c r="DM34" s="594"/>
      <c r="DN34" s="594"/>
      <c r="DO34" s="594"/>
      <c r="DP34" s="594"/>
      <c r="DQ34" s="594"/>
      <c r="DR34" s="594"/>
      <c r="DS34" s="594"/>
      <c r="DT34" s="594"/>
      <c r="DU34" s="594"/>
      <c r="DV34" s="595"/>
      <c r="DW34" s="598">
        <v>5.7</v>
      </c>
      <c r="DX34" s="621"/>
      <c r="DY34" s="621"/>
      <c r="DZ34" s="621"/>
      <c r="EA34" s="621"/>
      <c r="EB34" s="621"/>
      <c r="EC34" s="622"/>
    </row>
    <row r="35" spans="2:133" ht="11.25" customHeight="1" x14ac:dyDescent="0.15">
      <c r="B35" s="590" t="s">
        <v>305</v>
      </c>
      <c r="C35" s="591"/>
      <c r="D35" s="591"/>
      <c r="E35" s="591"/>
      <c r="F35" s="591"/>
      <c r="G35" s="591"/>
      <c r="H35" s="591"/>
      <c r="I35" s="591"/>
      <c r="J35" s="591"/>
      <c r="K35" s="591"/>
      <c r="L35" s="591"/>
      <c r="M35" s="591"/>
      <c r="N35" s="591"/>
      <c r="O35" s="591"/>
      <c r="P35" s="591"/>
      <c r="Q35" s="592"/>
      <c r="R35" s="593">
        <v>51215</v>
      </c>
      <c r="S35" s="594"/>
      <c r="T35" s="594"/>
      <c r="U35" s="594"/>
      <c r="V35" s="594"/>
      <c r="W35" s="594"/>
      <c r="X35" s="594"/>
      <c r="Y35" s="595"/>
      <c r="Z35" s="596">
        <v>3.5</v>
      </c>
      <c r="AA35" s="596"/>
      <c r="AB35" s="596"/>
      <c r="AC35" s="596"/>
      <c r="AD35" s="597" t="s">
        <v>109</v>
      </c>
      <c r="AE35" s="597"/>
      <c r="AF35" s="597"/>
      <c r="AG35" s="597"/>
      <c r="AH35" s="597"/>
      <c r="AI35" s="597"/>
      <c r="AJ35" s="597"/>
      <c r="AK35" s="597"/>
      <c r="AL35" s="598" t="s">
        <v>109</v>
      </c>
      <c r="AM35" s="599"/>
      <c r="AN35" s="599"/>
      <c r="AO35" s="600"/>
      <c r="AP35" s="186"/>
      <c r="AQ35" s="604" t="s">
        <v>306</v>
      </c>
      <c r="AR35" s="605"/>
      <c r="AS35" s="605"/>
      <c r="AT35" s="605"/>
      <c r="AU35" s="605"/>
      <c r="AV35" s="605"/>
      <c r="AW35" s="605"/>
      <c r="AX35" s="605"/>
      <c r="AY35" s="606"/>
      <c r="AZ35" s="582">
        <v>145183</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53319</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2735</v>
      </c>
      <c r="CS35" s="619"/>
      <c r="CT35" s="619"/>
      <c r="CU35" s="619"/>
      <c r="CV35" s="619"/>
      <c r="CW35" s="619"/>
      <c r="CX35" s="619"/>
      <c r="CY35" s="620"/>
      <c r="CZ35" s="627">
        <v>0.2</v>
      </c>
      <c r="DA35" s="628"/>
      <c r="DB35" s="628"/>
      <c r="DC35" s="629"/>
      <c r="DD35" s="602">
        <v>2072</v>
      </c>
      <c r="DE35" s="619"/>
      <c r="DF35" s="619"/>
      <c r="DG35" s="619"/>
      <c r="DH35" s="619"/>
      <c r="DI35" s="619"/>
      <c r="DJ35" s="619"/>
      <c r="DK35" s="620"/>
      <c r="DL35" s="602">
        <v>2072</v>
      </c>
      <c r="DM35" s="619"/>
      <c r="DN35" s="619"/>
      <c r="DO35" s="619"/>
      <c r="DP35" s="619"/>
      <c r="DQ35" s="619"/>
      <c r="DR35" s="619"/>
      <c r="DS35" s="619"/>
      <c r="DT35" s="619"/>
      <c r="DU35" s="619"/>
      <c r="DV35" s="620"/>
      <c r="DW35" s="598">
        <v>0.2</v>
      </c>
      <c r="DX35" s="621"/>
      <c r="DY35" s="621"/>
      <c r="DZ35" s="621"/>
      <c r="EA35" s="621"/>
      <c r="EB35" s="621"/>
      <c r="EC35" s="622"/>
    </row>
    <row r="36" spans="2:133" ht="11.25" customHeight="1" x14ac:dyDescent="0.15">
      <c r="B36" s="636" t="s">
        <v>309</v>
      </c>
      <c r="C36" s="637"/>
      <c r="D36" s="637"/>
      <c r="E36" s="637"/>
      <c r="F36" s="637"/>
      <c r="G36" s="637"/>
      <c r="H36" s="637"/>
      <c r="I36" s="637"/>
      <c r="J36" s="637"/>
      <c r="K36" s="637"/>
      <c r="L36" s="637"/>
      <c r="M36" s="637"/>
      <c r="N36" s="637"/>
      <c r="O36" s="637"/>
      <c r="P36" s="637"/>
      <c r="Q36" s="638"/>
      <c r="R36" s="665">
        <v>1474979</v>
      </c>
      <c r="S36" s="666"/>
      <c r="T36" s="666"/>
      <c r="U36" s="666"/>
      <c r="V36" s="666"/>
      <c r="W36" s="666"/>
      <c r="X36" s="666"/>
      <c r="Y36" s="667"/>
      <c r="Z36" s="668">
        <v>100</v>
      </c>
      <c r="AA36" s="668"/>
      <c r="AB36" s="668"/>
      <c r="AC36" s="668"/>
      <c r="AD36" s="669">
        <v>879104</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17008</v>
      </c>
      <c r="BA36" s="594"/>
      <c r="BB36" s="594"/>
      <c r="BC36" s="594"/>
      <c r="BD36" s="619"/>
      <c r="BE36" s="619"/>
      <c r="BF36" s="650"/>
      <c r="BG36" s="607" t="s">
        <v>311</v>
      </c>
      <c r="BH36" s="608"/>
      <c r="BI36" s="608"/>
      <c r="BJ36" s="608"/>
      <c r="BK36" s="608"/>
      <c r="BL36" s="608"/>
      <c r="BM36" s="608"/>
      <c r="BN36" s="608"/>
      <c r="BO36" s="608"/>
      <c r="BP36" s="608"/>
      <c r="BQ36" s="608"/>
      <c r="BR36" s="608"/>
      <c r="BS36" s="608"/>
      <c r="BT36" s="608"/>
      <c r="BU36" s="609"/>
      <c r="BV36" s="593">
        <v>49379</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350935</v>
      </c>
      <c r="CS36" s="594"/>
      <c r="CT36" s="594"/>
      <c r="CU36" s="594"/>
      <c r="CV36" s="594"/>
      <c r="CW36" s="594"/>
      <c r="CX36" s="594"/>
      <c r="CY36" s="595"/>
      <c r="CZ36" s="627">
        <v>25.7</v>
      </c>
      <c r="DA36" s="628"/>
      <c r="DB36" s="628"/>
      <c r="DC36" s="629"/>
      <c r="DD36" s="602">
        <v>263770</v>
      </c>
      <c r="DE36" s="594"/>
      <c r="DF36" s="594"/>
      <c r="DG36" s="594"/>
      <c r="DH36" s="594"/>
      <c r="DI36" s="594"/>
      <c r="DJ36" s="594"/>
      <c r="DK36" s="595"/>
      <c r="DL36" s="602">
        <v>241981</v>
      </c>
      <c r="DM36" s="594"/>
      <c r="DN36" s="594"/>
      <c r="DO36" s="594"/>
      <c r="DP36" s="594"/>
      <c r="DQ36" s="594"/>
      <c r="DR36" s="594"/>
      <c r="DS36" s="594"/>
      <c r="DT36" s="594"/>
      <c r="DU36" s="594"/>
      <c r="DV36" s="595"/>
      <c r="DW36" s="598">
        <v>26</v>
      </c>
      <c r="DX36" s="621"/>
      <c r="DY36" s="621"/>
      <c r="DZ36" s="621"/>
      <c r="EA36" s="621"/>
      <c r="EB36" s="621"/>
      <c r="EC36" s="622"/>
    </row>
    <row r="37" spans="2:133" ht="11.25" customHeight="1" x14ac:dyDescent="0.15">
      <c r="AQ37" s="672" t="s">
        <v>313</v>
      </c>
      <c r="AR37" s="673"/>
      <c r="AS37" s="673"/>
      <c r="AT37" s="673"/>
      <c r="AU37" s="673"/>
      <c r="AV37" s="673"/>
      <c r="AW37" s="673"/>
      <c r="AX37" s="673"/>
      <c r="AY37" s="674"/>
      <c r="AZ37" s="593">
        <v>11585</v>
      </c>
      <c r="BA37" s="594"/>
      <c r="BB37" s="594"/>
      <c r="BC37" s="594"/>
      <c r="BD37" s="619"/>
      <c r="BE37" s="619"/>
      <c r="BF37" s="650"/>
      <c r="BG37" s="607" t="s">
        <v>314</v>
      </c>
      <c r="BH37" s="608"/>
      <c r="BI37" s="608"/>
      <c r="BJ37" s="608"/>
      <c r="BK37" s="608"/>
      <c r="BL37" s="608"/>
      <c r="BM37" s="608"/>
      <c r="BN37" s="608"/>
      <c r="BO37" s="608"/>
      <c r="BP37" s="608"/>
      <c r="BQ37" s="608"/>
      <c r="BR37" s="608"/>
      <c r="BS37" s="608"/>
      <c r="BT37" s="608"/>
      <c r="BU37" s="609"/>
      <c r="BV37" s="593">
        <v>255</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206380</v>
      </c>
      <c r="CS37" s="619"/>
      <c r="CT37" s="619"/>
      <c r="CU37" s="619"/>
      <c r="CV37" s="619"/>
      <c r="CW37" s="619"/>
      <c r="CX37" s="619"/>
      <c r="CY37" s="620"/>
      <c r="CZ37" s="627">
        <v>15.1</v>
      </c>
      <c r="DA37" s="628"/>
      <c r="DB37" s="628"/>
      <c r="DC37" s="629"/>
      <c r="DD37" s="602">
        <v>199163</v>
      </c>
      <c r="DE37" s="619"/>
      <c r="DF37" s="619"/>
      <c r="DG37" s="619"/>
      <c r="DH37" s="619"/>
      <c r="DI37" s="619"/>
      <c r="DJ37" s="619"/>
      <c r="DK37" s="620"/>
      <c r="DL37" s="602">
        <v>193461</v>
      </c>
      <c r="DM37" s="619"/>
      <c r="DN37" s="619"/>
      <c r="DO37" s="619"/>
      <c r="DP37" s="619"/>
      <c r="DQ37" s="619"/>
      <c r="DR37" s="619"/>
      <c r="DS37" s="619"/>
      <c r="DT37" s="619"/>
      <c r="DU37" s="619"/>
      <c r="DV37" s="620"/>
      <c r="DW37" s="598">
        <v>20.8</v>
      </c>
      <c r="DX37" s="621"/>
      <c r="DY37" s="621"/>
      <c r="DZ37" s="621"/>
      <c r="EA37" s="621"/>
      <c r="EB37" s="621"/>
      <c r="EC37" s="622"/>
    </row>
    <row r="38" spans="2:133" ht="11.25" customHeight="1" x14ac:dyDescent="0.15">
      <c r="AQ38" s="672" t="s">
        <v>316</v>
      </c>
      <c r="AR38" s="673"/>
      <c r="AS38" s="673"/>
      <c r="AT38" s="673"/>
      <c r="AU38" s="673"/>
      <c r="AV38" s="673"/>
      <c r="AW38" s="673"/>
      <c r="AX38" s="673"/>
      <c r="AY38" s="674"/>
      <c r="AZ38" s="593">
        <v>1649</v>
      </c>
      <c r="BA38" s="594"/>
      <c r="BB38" s="594"/>
      <c r="BC38" s="594"/>
      <c r="BD38" s="619"/>
      <c r="BE38" s="619"/>
      <c r="BF38" s="650"/>
      <c r="BG38" s="607" t="s">
        <v>317</v>
      </c>
      <c r="BH38" s="608"/>
      <c r="BI38" s="608"/>
      <c r="BJ38" s="608"/>
      <c r="BK38" s="608"/>
      <c r="BL38" s="608"/>
      <c r="BM38" s="608"/>
      <c r="BN38" s="608"/>
      <c r="BO38" s="608"/>
      <c r="BP38" s="608"/>
      <c r="BQ38" s="608"/>
      <c r="BR38" s="608"/>
      <c r="BS38" s="608"/>
      <c r="BT38" s="608"/>
      <c r="BU38" s="609"/>
      <c r="BV38" s="593">
        <v>446</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131949</v>
      </c>
      <c r="CS38" s="594"/>
      <c r="CT38" s="594"/>
      <c r="CU38" s="594"/>
      <c r="CV38" s="594"/>
      <c r="CW38" s="594"/>
      <c r="CX38" s="594"/>
      <c r="CY38" s="595"/>
      <c r="CZ38" s="627">
        <v>9.6999999999999993</v>
      </c>
      <c r="DA38" s="628"/>
      <c r="DB38" s="628"/>
      <c r="DC38" s="629"/>
      <c r="DD38" s="602">
        <v>115860</v>
      </c>
      <c r="DE38" s="594"/>
      <c r="DF38" s="594"/>
      <c r="DG38" s="594"/>
      <c r="DH38" s="594"/>
      <c r="DI38" s="594"/>
      <c r="DJ38" s="594"/>
      <c r="DK38" s="595"/>
      <c r="DL38" s="602">
        <v>103098</v>
      </c>
      <c r="DM38" s="594"/>
      <c r="DN38" s="594"/>
      <c r="DO38" s="594"/>
      <c r="DP38" s="594"/>
      <c r="DQ38" s="594"/>
      <c r="DR38" s="594"/>
      <c r="DS38" s="594"/>
      <c r="DT38" s="594"/>
      <c r="DU38" s="594"/>
      <c r="DV38" s="595"/>
      <c r="DW38" s="598">
        <v>11.1</v>
      </c>
      <c r="DX38" s="621"/>
      <c r="DY38" s="621"/>
      <c r="DZ38" s="621"/>
      <c r="EA38" s="621"/>
      <c r="EB38" s="621"/>
      <c r="EC38" s="622"/>
    </row>
    <row r="39" spans="2:133" ht="11.25" customHeight="1" x14ac:dyDescent="0.15">
      <c r="AQ39" s="672" t="s">
        <v>319</v>
      </c>
      <c r="AR39" s="673"/>
      <c r="AS39" s="673"/>
      <c r="AT39" s="673"/>
      <c r="AU39" s="673"/>
      <c r="AV39" s="673"/>
      <c r="AW39" s="673"/>
      <c r="AX39" s="673"/>
      <c r="AY39" s="674"/>
      <c r="AZ39" s="593" t="s">
        <v>109</v>
      </c>
      <c r="BA39" s="594"/>
      <c r="BB39" s="594"/>
      <c r="BC39" s="594"/>
      <c r="BD39" s="619"/>
      <c r="BE39" s="619"/>
      <c r="BF39" s="650"/>
      <c r="BG39" s="676" t="s">
        <v>320</v>
      </c>
      <c r="BH39" s="677"/>
      <c r="BI39" s="677"/>
      <c r="BJ39" s="677"/>
      <c r="BK39" s="677"/>
      <c r="BL39" s="187"/>
      <c r="BM39" s="608" t="s">
        <v>321</v>
      </c>
      <c r="BN39" s="608"/>
      <c r="BO39" s="608"/>
      <c r="BP39" s="608"/>
      <c r="BQ39" s="608"/>
      <c r="BR39" s="608"/>
      <c r="BS39" s="608"/>
      <c r="BT39" s="608"/>
      <c r="BU39" s="609"/>
      <c r="BV39" s="593">
        <v>81</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101059</v>
      </c>
      <c r="CS39" s="619"/>
      <c r="CT39" s="619"/>
      <c r="CU39" s="619"/>
      <c r="CV39" s="619"/>
      <c r="CW39" s="619"/>
      <c r="CX39" s="619"/>
      <c r="CY39" s="620"/>
      <c r="CZ39" s="627">
        <v>7.4</v>
      </c>
      <c r="DA39" s="628"/>
      <c r="DB39" s="628"/>
      <c r="DC39" s="629"/>
      <c r="DD39" s="602">
        <v>100000</v>
      </c>
      <c r="DE39" s="619"/>
      <c r="DF39" s="619"/>
      <c r="DG39" s="619"/>
      <c r="DH39" s="619"/>
      <c r="DI39" s="619"/>
      <c r="DJ39" s="619"/>
      <c r="DK39" s="620"/>
      <c r="DL39" s="602" t="s">
        <v>109</v>
      </c>
      <c r="DM39" s="619"/>
      <c r="DN39" s="619"/>
      <c r="DO39" s="619"/>
      <c r="DP39" s="619"/>
      <c r="DQ39" s="619"/>
      <c r="DR39" s="619"/>
      <c r="DS39" s="619"/>
      <c r="DT39" s="619"/>
      <c r="DU39" s="619"/>
      <c r="DV39" s="620"/>
      <c r="DW39" s="598" t="s">
        <v>109</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19257</v>
      </c>
      <c r="BA40" s="594"/>
      <c r="BB40" s="594"/>
      <c r="BC40" s="594"/>
      <c r="BD40" s="619"/>
      <c r="BE40" s="619"/>
      <c r="BF40" s="650"/>
      <c r="BG40" s="676"/>
      <c r="BH40" s="677"/>
      <c r="BI40" s="677"/>
      <c r="BJ40" s="677"/>
      <c r="BK40" s="677"/>
      <c r="BL40" s="187"/>
      <c r="BM40" s="608" t="s">
        <v>324</v>
      </c>
      <c r="BN40" s="608"/>
      <c r="BO40" s="608"/>
      <c r="BP40" s="608"/>
      <c r="BQ40" s="608"/>
      <c r="BR40" s="608"/>
      <c r="BS40" s="608"/>
      <c r="BT40" s="608"/>
      <c r="BU40" s="609"/>
      <c r="BV40" s="593">
        <v>138</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t="s">
        <v>109</v>
      </c>
      <c r="CS40" s="594"/>
      <c r="CT40" s="594"/>
      <c r="CU40" s="594"/>
      <c r="CV40" s="594"/>
      <c r="CW40" s="594"/>
      <c r="CX40" s="594"/>
      <c r="CY40" s="595"/>
      <c r="CZ40" s="627" t="s">
        <v>109</v>
      </c>
      <c r="DA40" s="628"/>
      <c r="DB40" s="628"/>
      <c r="DC40" s="629"/>
      <c r="DD40" s="602" t="s">
        <v>109</v>
      </c>
      <c r="DE40" s="594"/>
      <c r="DF40" s="594"/>
      <c r="DG40" s="594"/>
      <c r="DH40" s="594"/>
      <c r="DI40" s="594"/>
      <c r="DJ40" s="594"/>
      <c r="DK40" s="595"/>
      <c r="DL40" s="602" t="s">
        <v>109</v>
      </c>
      <c r="DM40" s="594"/>
      <c r="DN40" s="594"/>
      <c r="DO40" s="594"/>
      <c r="DP40" s="594"/>
      <c r="DQ40" s="594"/>
      <c r="DR40" s="594"/>
      <c r="DS40" s="594"/>
      <c r="DT40" s="594"/>
      <c r="DU40" s="594"/>
      <c r="DV40" s="595"/>
      <c r="DW40" s="598" t="s">
        <v>109</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95684</v>
      </c>
      <c r="BA41" s="666"/>
      <c r="BB41" s="666"/>
      <c r="BC41" s="666"/>
      <c r="BD41" s="661"/>
      <c r="BE41" s="661"/>
      <c r="BF41" s="663"/>
      <c r="BG41" s="678"/>
      <c r="BH41" s="679"/>
      <c r="BI41" s="679"/>
      <c r="BJ41" s="679"/>
      <c r="BK41" s="679"/>
      <c r="BL41" s="189"/>
      <c r="BM41" s="614" t="s">
        <v>327</v>
      </c>
      <c r="BN41" s="614"/>
      <c r="BO41" s="614"/>
      <c r="BP41" s="614"/>
      <c r="BQ41" s="614"/>
      <c r="BR41" s="614"/>
      <c r="BS41" s="614"/>
      <c r="BT41" s="614"/>
      <c r="BU41" s="615"/>
      <c r="BV41" s="665">
        <v>408</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214</v>
      </c>
      <c r="CS41" s="619"/>
      <c r="CT41" s="619"/>
      <c r="CU41" s="619"/>
      <c r="CV41" s="619"/>
      <c r="CW41" s="619"/>
      <c r="CX41" s="619"/>
      <c r="CY41" s="620"/>
      <c r="CZ41" s="627" t="s">
        <v>214</v>
      </c>
      <c r="DA41" s="628"/>
      <c r="DB41" s="628"/>
      <c r="DC41" s="629"/>
      <c r="DD41" s="602" t="s">
        <v>214</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330</v>
      </c>
      <c r="CE42" s="591"/>
      <c r="CF42" s="591"/>
      <c r="CG42" s="591"/>
      <c r="CH42" s="591"/>
      <c r="CI42" s="591"/>
      <c r="CJ42" s="591"/>
      <c r="CK42" s="591"/>
      <c r="CL42" s="591"/>
      <c r="CM42" s="591"/>
      <c r="CN42" s="591"/>
      <c r="CO42" s="591"/>
      <c r="CP42" s="591"/>
      <c r="CQ42" s="592"/>
      <c r="CR42" s="593">
        <v>126016</v>
      </c>
      <c r="CS42" s="594"/>
      <c r="CT42" s="594"/>
      <c r="CU42" s="594"/>
      <c r="CV42" s="594"/>
      <c r="CW42" s="594"/>
      <c r="CX42" s="594"/>
      <c r="CY42" s="595"/>
      <c r="CZ42" s="627">
        <v>9.1999999999999993</v>
      </c>
      <c r="DA42" s="686"/>
      <c r="DB42" s="686"/>
      <c r="DC42" s="687"/>
      <c r="DD42" s="602">
        <v>27349</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332</v>
      </c>
      <c r="CE43" s="591"/>
      <c r="CF43" s="591"/>
      <c r="CG43" s="591"/>
      <c r="CH43" s="591"/>
      <c r="CI43" s="591"/>
      <c r="CJ43" s="591"/>
      <c r="CK43" s="591"/>
      <c r="CL43" s="591"/>
      <c r="CM43" s="591"/>
      <c r="CN43" s="591"/>
      <c r="CO43" s="591"/>
      <c r="CP43" s="591"/>
      <c r="CQ43" s="592"/>
      <c r="CR43" s="593">
        <v>5995</v>
      </c>
      <c r="CS43" s="619"/>
      <c r="CT43" s="619"/>
      <c r="CU43" s="619"/>
      <c r="CV43" s="619"/>
      <c r="CW43" s="619"/>
      <c r="CX43" s="619"/>
      <c r="CY43" s="620"/>
      <c r="CZ43" s="627">
        <v>0.4</v>
      </c>
      <c r="DA43" s="628"/>
      <c r="DB43" s="628"/>
      <c r="DC43" s="629"/>
      <c r="DD43" s="602">
        <v>1312</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333</v>
      </c>
      <c r="CD44" s="699" t="s">
        <v>286</v>
      </c>
      <c r="CE44" s="700"/>
      <c r="CF44" s="590" t="s">
        <v>334</v>
      </c>
      <c r="CG44" s="591"/>
      <c r="CH44" s="591"/>
      <c r="CI44" s="591"/>
      <c r="CJ44" s="591"/>
      <c r="CK44" s="591"/>
      <c r="CL44" s="591"/>
      <c r="CM44" s="591"/>
      <c r="CN44" s="591"/>
      <c r="CO44" s="591"/>
      <c r="CP44" s="591"/>
      <c r="CQ44" s="592"/>
      <c r="CR44" s="593">
        <v>122729</v>
      </c>
      <c r="CS44" s="594"/>
      <c r="CT44" s="594"/>
      <c r="CU44" s="594"/>
      <c r="CV44" s="594"/>
      <c r="CW44" s="594"/>
      <c r="CX44" s="594"/>
      <c r="CY44" s="595"/>
      <c r="CZ44" s="627">
        <v>9</v>
      </c>
      <c r="DA44" s="686"/>
      <c r="DB44" s="686"/>
      <c r="DC44" s="687"/>
      <c r="DD44" s="602">
        <v>26324</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701"/>
      <c r="CE45" s="702"/>
      <c r="CF45" s="590" t="s">
        <v>335</v>
      </c>
      <c r="CG45" s="591"/>
      <c r="CH45" s="591"/>
      <c r="CI45" s="591"/>
      <c r="CJ45" s="591"/>
      <c r="CK45" s="591"/>
      <c r="CL45" s="591"/>
      <c r="CM45" s="591"/>
      <c r="CN45" s="591"/>
      <c r="CO45" s="591"/>
      <c r="CP45" s="591"/>
      <c r="CQ45" s="592"/>
      <c r="CR45" s="593">
        <v>70744</v>
      </c>
      <c r="CS45" s="619"/>
      <c r="CT45" s="619"/>
      <c r="CU45" s="619"/>
      <c r="CV45" s="619"/>
      <c r="CW45" s="619"/>
      <c r="CX45" s="619"/>
      <c r="CY45" s="620"/>
      <c r="CZ45" s="627">
        <v>5.2</v>
      </c>
      <c r="DA45" s="628"/>
      <c r="DB45" s="628"/>
      <c r="DC45" s="629"/>
      <c r="DD45" s="602">
        <v>8381</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701"/>
      <c r="CE46" s="702"/>
      <c r="CF46" s="590" t="s">
        <v>336</v>
      </c>
      <c r="CG46" s="591"/>
      <c r="CH46" s="591"/>
      <c r="CI46" s="591"/>
      <c r="CJ46" s="591"/>
      <c r="CK46" s="591"/>
      <c r="CL46" s="591"/>
      <c r="CM46" s="591"/>
      <c r="CN46" s="591"/>
      <c r="CO46" s="591"/>
      <c r="CP46" s="591"/>
      <c r="CQ46" s="592"/>
      <c r="CR46" s="593">
        <v>51985</v>
      </c>
      <c r="CS46" s="594"/>
      <c r="CT46" s="594"/>
      <c r="CU46" s="594"/>
      <c r="CV46" s="594"/>
      <c r="CW46" s="594"/>
      <c r="CX46" s="594"/>
      <c r="CY46" s="595"/>
      <c r="CZ46" s="627">
        <v>3.8</v>
      </c>
      <c r="DA46" s="686"/>
      <c r="DB46" s="686"/>
      <c r="DC46" s="687"/>
      <c r="DD46" s="602">
        <v>17943</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701"/>
      <c r="CE47" s="702"/>
      <c r="CF47" s="590" t="s">
        <v>337</v>
      </c>
      <c r="CG47" s="591"/>
      <c r="CH47" s="591"/>
      <c r="CI47" s="591"/>
      <c r="CJ47" s="591"/>
      <c r="CK47" s="591"/>
      <c r="CL47" s="591"/>
      <c r="CM47" s="591"/>
      <c r="CN47" s="591"/>
      <c r="CO47" s="591"/>
      <c r="CP47" s="591"/>
      <c r="CQ47" s="592"/>
      <c r="CR47" s="593">
        <v>3287</v>
      </c>
      <c r="CS47" s="619"/>
      <c r="CT47" s="619"/>
      <c r="CU47" s="619"/>
      <c r="CV47" s="619"/>
      <c r="CW47" s="619"/>
      <c r="CX47" s="619"/>
      <c r="CY47" s="620"/>
      <c r="CZ47" s="627">
        <v>0.2</v>
      </c>
      <c r="DA47" s="628"/>
      <c r="DB47" s="628"/>
      <c r="DC47" s="629"/>
      <c r="DD47" s="602">
        <v>1025</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3"/>
      <c r="CE48" s="704"/>
      <c r="CF48" s="590" t="s">
        <v>338</v>
      </c>
      <c r="CG48" s="591"/>
      <c r="CH48" s="591"/>
      <c r="CI48" s="591"/>
      <c r="CJ48" s="591"/>
      <c r="CK48" s="591"/>
      <c r="CL48" s="591"/>
      <c r="CM48" s="591"/>
      <c r="CN48" s="591"/>
      <c r="CO48" s="591"/>
      <c r="CP48" s="591"/>
      <c r="CQ48" s="592"/>
      <c r="CR48" s="593" t="s">
        <v>117</v>
      </c>
      <c r="CS48" s="594"/>
      <c r="CT48" s="594"/>
      <c r="CU48" s="594"/>
      <c r="CV48" s="594"/>
      <c r="CW48" s="594"/>
      <c r="CX48" s="594"/>
      <c r="CY48" s="595"/>
      <c r="CZ48" s="627" t="s">
        <v>117</v>
      </c>
      <c r="DA48" s="686"/>
      <c r="DB48" s="686"/>
      <c r="DC48" s="687"/>
      <c r="DD48" s="602" t="s">
        <v>117</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6" t="s">
        <v>339</v>
      </c>
      <c r="CE49" s="637"/>
      <c r="CF49" s="637"/>
      <c r="CG49" s="637"/>
      <c r="CH49" s="637"/>
      <c r="CI49" s="637"/>
      <c r="CJ49" s="637"/>
      <c r="CK49" s="637"/>
      <c r="CL49" s="637"/>
      <c r="CM49" s="637"/>
      <c r="CN49" s="637"/>
      <c r="CO49" s="637"/>
      <c r="CP49" s="637"/>
      <c r="CQ49" s="638"/>
      <c r="CR49" s="665">
        <v>1364364</v>
      </c>
      <c r="CS49" s="661"/>
      <c r="CT49" s="661"/>
      <c r="CU49" s="661"/>
      <c r="CV49" s="661"/>
      <c r="CW49" s="661"/>
      <c r="CX49" s="661"/>
      <c r="CY49" s="688"/>
      <c r="CZ49" s="689">
        <v>100</v>
      </c>
      <c r="DA49" s="690"/>
      <c r="DB49" s="690"/>
      <c r="DC49" s="691"/>
      <c r="DD49" s="692">
        <v>1017719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2" zoomScale="70" zoomScaleNormal="25" zoomScaleSheetLayoutView="70" workbookViewId="0">
      <selection activeCell="AA32" sqref="AA32:AE3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341</v>
      </c>
      <c r="DK2" s="735"/>
      <c r="DL2" s="735"/>
      <c r="DM2" s="735"/>
      <c r="DN2" s="735"/>
      <c r="DO2" s="736"/>
      <c r="DP2" s="200"/>
      <c r="DQ2" s="734" t="s">
        <v>342</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343</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345</v>
      </c>
      <c r="B5" s="729"/>
      <c r="C5" s="729"/>
      <c r="D5" s="729"/>
      <c r="E5" s="729"/>
      <c r="F5" s="729"/>
      <c r="G5" s="729"/>
      <c r="H5" s="729"/>
      <c r="I5" s="729"/>
      <c r="J5" s="729"/>
      <c r="K5" s="729"/>
      <c r="L5" s="729"/>
      <c r="M5" s="729"/>
      <c r="N5" s="729"/>
      <c r="O5" s="729"/>
      <c r="P5" s="730"/>
      <c r="Q5" s="705" t="s">
        <v>346</v>
      </c>
      <c r="R5" s="706"/>
      <c r="S5" s="706"/>
      <c r="T5" s="706"/>
      <c r="U5" s="707"/>
      <c r="V5" s="705" t="s">
        <v>347</v>
      </c>
      <c r="W5" s="706"/>
      <c r="X5" s="706"/>
      <c r="Y5" s="706"/>
      <c r="Z5" s="707"/>
      <c r="AA5" s="705" t="s">
        <v>348</v>
      </c>
      <c r="AB5" s="706"/>
      <c r="AC5" s="706"/>
      <c r="AD5" s="706"/>
      <c r="AE5" s="706"/>
      <c r="AF5" s="738" t="s">
        <v>349</v>
      </c>
      <c r="AG5" s="706"/>
      <c r="AH5" s="706"/>
      <c r="AI5" s="706"/>
      <c r="AJ5" s="717"/>
      <c r="AK5" s="706" t="s">
        <v>350</v>
      </c>
      <c r="AL5" s="706"/>
      <c r="AM5" s="706"/>
      <c r="AN5" s="706"/>
      <c r="AO5" s="707"/>
      <c r="AP5" s="705" t="s">
        <v>351</v>
      </c>
      <c r="AQ5" s="706"/>
      <c r="AR5" s="706"/>
      <c r="AS5" s="706"/>
      <c r="AT5" s="707"/>
      <c r="AU5" s="705" t="s">
        <v>352</v>
      </c>
      <c r="AV5" s="706"/>
      <c r="AW5" s="706"/>
      <c r="AX5" s="706"/>
      <c r="AY5" s="717"/>
      <c r="AZ5" s="207"/>
      <c r="BA5" s="207"/>
      <c r="BB5" s="207"/>
      <c r="BC5" s="207"/>
      <c r="BD5" s="207"/>
      <c r="BE5" s="208"/>
      <c r="BF5" s="208"/>
      <c r="BG5" s="208"/>
      <c r="BH5" s="208"/>
      <c r="BI5" s="208"/>
      <c r="BJ5" s="208"/>
      <c r="BK5" s="208"/>
      <c r="BL5" s="208"/>
      <c r="BM5" s="208"/>
      <c r="BN5" s="208"/>
      <c r="BO5" s="208"/>
      <c r="BP5" s="208"/>
      <c r="BQ5" s="728" t="s">
        <v>353</v>
      </c>
      <c r="BR5" s="729"/>
      <c r="BS5" s="729"/>
      <c r="BT5" s="729"/>
      <c r="BU5" s="729"/>
      <c r="BV5" s="729"/>
      <c r="BW5" s="729"/>
      <c r="BX5" s="729"/>
      <c r="BY5" s="729"/>
      <c r="BZ5" s="729"/>
      <c r="CA5" s="729"/>
      <c r="CB5" s="729"/>
      <c r="CC5" s="729"/>
      <c r="CD5" s="729"/>
      <c r="CE5" s="729"/>
      <c r="CF5" s="729"/>
      <c r="CG5" s="730"/>
      <c r="CH5" s="705" t="s">
        <v>354</v>
      </c>
      <c r="CI5" s="706"/>
      <c r="CJ5" s="706"/>
      <c r="CK5" s="706"/>
      <c r="CL5" s="707"/>
      <c r="CM5" s="705" t="s">
        <v>355</v>
      </c>
      <c r="CN5" s="706"/>
      <c r="CO5" s="706"/>
      <c r="CP5" s="706"/>
      <c r="CQ5" s="707"/>
      <c r="CR5" s="705" t="s">
        <v>356</v>
      </c>
      <c r="CS5" s="706"/>
      <c r="CT5" s="706"/>
      <c r="CU5" s="706"/>
      <c r="CV5" s="707"/>
      <c r="CW5" s="705" t="s">
        <v>357</v>
      </c>
      <c r="CX5" s="706"/>
      <c r="CY5" s="706"/>
      <c r="CZ5" s="706"/>
      <c r="DA5" s="707"/>
      <c r="DB5" s="705" t="s">
        <v>358</v>
      </c>
      <c r="DC5" s="706"/>
      <c r="DD5" s="706"/>
      <c r="DE5" s="706"/>
      <c r="DF5" s="707"/>
      <c r="DG5" s="711" t="s">
        <v>359</v>
      </c>
      <c r="DH5" s="712"/>
      <c r="DI5" s="712"/>
      <c r="DJ5" s="712"/>
      <c r="DK5" s="713"/>
      <c r="DL5" s="711" t="s">
        <v>360</v>
      </c>
      <c r="DM5" s="712"/>
      <c r="DN5" s="712"/>
      <c r="DO5" s="712"/>
      <c r="DP5" s="713"/>
      <c r="DQ5" s="705" t="s">
        <v>361</v>
      </c>
      <c r="DR5" s="706"/>
      <c r="DS5" s="706"/>
      <c r="DT5" s="706"/>
      <c r="DU5" s="707"/>
      <c r="DV5" s="705" t="s">
        <v>352</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535</v>
      </c>
      <c r="C7" s="720"/>
      <c r="D7" s="720"/>
      <c r="E7" s="720"/>
      <c r="F7" s="720"/>
      <c r="G7" s="720"/>
      <c r="H7" s="720"/>
      <c r="I7" s="720"/>
      <c r="J7" s="720"/>
      <c r="K7" s="720"/>
      <c r="L7" s="720"/>
      <c r="M7" s="720"/>
      <c r="N7" s="720"/>
      <c r="O7" s="720"/>
      <c r="P7" s="721"/>
      <c r="Q7" s="722">
        <v>1479</v>
      </c>
      <c r="R7" s="723"/>
      <c r="S7" s="723"/>
      <c r="T7" s="723"/>
      <c r="U7" s="723"/>
      <c r="V7" s="723">
        <v>1368</v>
      </c>
      <c r="W7" s="723"/>
      <c r="X7" s="723"/>
      <c r="Y7" s="723"/>
      <c r="Z7" s="723"/>
      <c r="AA7" s="723">
        <v>111</v>
      </c>
      <c r="AB7" s="723"/>
      <c r="AC7" s="723"/>
      <c r="AD7" s="723"/>
      <c r="AE7" s="724"/>
      <c r="AF7" s="725">
        <v>80</v>
      </c>
      <c r="AG7" s="726"/>
      <c r="AH7" s="726"/>
      <c r="AI7" s="726"/>
      <c r="AJ7" s="727"/>
      <c r="AK7" s="762">
        <v>23</v>
      </c>
      <c r="AL7" s="763"/>
      <c r="AM7" s="763"/>
      <c r="AN7" s="763"/>
      <c r="AO7" s="763"/>
      <c r="AP7" s="763">
        <v>1115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551</v>
      </c>
      <c r="BT7" s="767"/>
      <c r="BU7" s="767"/>
      <c r="BV7" s="767"/>
      <c r="BW7" s="767"/>
      <c r="BX7" s="767"/>
      <c r="BY7" s="767"/>
      <c r="BZ7" s="767"/>
      <c r="CA7" s="767"/>
      <c r="CB7" s="767"/>
      <c r="CC7" s="767"/>
      <c r="CD7" s="767"/>
      <c r="CE7" s="767"/>
      <c r="CF7" s="767"/>
      <c r="CG7" s="768"/>
      <c r="CH7" s="759">
        <v>2</v>
      </c>
      <c r="CI7" s="760"/>
      <c r="CJ7" s="760"/>
      <c r="CK7" s="760"/>
      <c r="CL7" s="761"/>
      <c r="CM7" s="759">
        <v>63</v>
      </c>
      <c r="CN7" s="760"/>
      <c r="CO7" s="760"/>
      <c r="CP7" s="760"/>
      <c r="CQ7" s="761"/>
      <c r="CR7" s="759">
        <v>80</v>
      </c>
      <c r="CS7" s="760"/>
      <c r="CT7" s="760"/>
      <c r="CU7" s="760"/>
      <c r="CV7" s="761"/>
      <c r="CW7" s="759">
        <v>6</v>
      </c>
      <c r="CX7" s="760"/>
      <c r="CY7" s="760"/>
      <c r="CZ7" s="760"/>
      <c r="DA7" s="761"/>
      <c r="DB7" s="759" t="s">
        <v>536</v>
      </c>
      <c r="DC7" s="760"/>
      <c r="DD7" s="760"/>
      <c r="DE7" s="760"/>
      <c r="DF7" s="761"/>
      <c r="DG7" s="759" t="s">
        <v>536</v>
      </c>
      <c r="DH7" s="760"/>
      <c r="DI7" s="760"/>
      <c r="DJ7" s="760"/>
      <c r="DK7" s="761"/>
      <c r="DL7" s="759" t="s">
        <v>536</v>
      </c>
      <c r="DM7" s="760"/>
      <c r="DN7" s="760"/>
      <c r="DO7" s="760"/>
      <c r="DP7" s="761"/>
      <c r="DQ7" s="759" t="s">
        <v>536</v>
      </c>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362</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363</v>
      </c>
      <c r="B23" s="778" t="s">
        <v>364</v>
      </c>
      <c r="C23" s="779"/>
      <c r="D23" s="779"/>
      <c r="E23" s="779"/>
      <c r="F23" s="779"/>
      <c r="G23" s="779"/>
      <c r="H23" s="779"/>
      <c r="I23" s="779"/>
      <c r="J23" s="779"/>
      <c r="K23" s="779"/>
      <c r="L23" s="779"/>
      <c r="M23" s="779"/>
      <c r="N23" s="779"/>
      <c r="O23" s="779"/>
      <c r="P23" s="780"/>
      <c r="Q23" s="781">
        <v>1475</v>
      </c>
      <c r="R23" s="782"/>
      <c r="S23" s="782"/>
      <c r="T23" s="782"/>
      <c r="U23" s="782"/>
      <c r="V23" s="782">
        <v>1364</v>
      </c>
      <c r="W23" s="782"/>
      <c r="X23" s="782"/>
      <c r="Y23" s="782"/>
      <c r="Z23" s="782"/>
      <c r="AA23" s="782">
        <v>111</v>
      </c>
      <c r="AB23" s="782"/>
      <c r="AC23" s="782"/>
      <c r="AD23" s="782"/>
      <c r="AE23" s="783"/>
      <c r="AF23" s="784">
        <v>80</v>
      </c>
      <c r="AG23" s="782"/>
      <c r="AH23" s="782"/>
      <c r="AI23" s="782"/>
      <c r="AJ23" s="785"/>
      <c r="AK23" s="786"/>
      <c r="AL23" s="787"/>
      <c r="AM23" s="787"/>
      <c r="AN23" s="787"/>
      <c r="AO23" s="787"/>
      <c r="AP23" s="782">
        <v>1115</v>
      </c>
      <c r="AQ23" s="782"/>
      <c r="AR23" s="782"/>
      <c r="AS23" s="782"/>
      <c r="AT23" s="782"/>
      <c r="AU23" s="788"/>
      <c r="AV23" s="788"/>
      <c r="AW23" s="788"/>
      <c r="AX23" s="788"/>
      <c r="AY23" s="789"/>
      <c r="AZ23" s="797" t="s">
        <v>365</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366</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367</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345</v>
      </c>
      <c r="B26" s="729"/>
      <c r="C26" s="729"/>
      <c r="D26" s="729"/>
      <c r="E26" s="729"/>
      <c r="F26" s="729"/>
      <c r="G26" s="729"/>
      <c r="H26" s="729"/>
      <c r="I26" s="729"/>
      <c r="J26" s="729"/>
      <c r="K26" s="729"/>
      <c r="L26" s="729"/>
      <c r="M26" s="729"/>
      <c r="N26" s="729"/>
      <c r="O26" s="729"/>
      <c r="P26" s="730"/>
      <c r="Q26" s="705" t="s">
        <v>368</v>
      </c>
      <c r="R26" s="706"/>
      <c r="S26" s="706"/>
      <c r="T26" s="706"/>
      <c r="U26" s="707"/>
      <c r="V26" s="705" t="s">
        <v>369</v>
      </c>
      <c r="W26" s="706"/>
      <c r="X26" s="706"/>
      <c r="Y26" s="706"/>
      <c r="Z26" s="707"/>
      <c r="AA26" s="705" t="s">
        <v>370</v>
      </c>
      <c r="AB26" s="706"/>
      <c r="AC26" s="706"/>
      <c r="AD26" s="706"/>
      <c r="AE26" s="706"/>
      <c r="AF26" s="800" t="s">
        <v>371</v>
      </c>
      <c r="AG26" s="801"/>
      <c r="AH26" s="801"/>
      <c r="AI26" s="801"/>
      <c r="AJ26" s="802"/>
      <c r="AK26" s="706" t="s">
        <v>372</v>
      </c>
      <c r="AL26" s="706"/>
      <c r="AM26" s="706"/>
      <c r="AN26" s="706"/>
      <c r="AO26" s="707"/>
      <c r="AP26" s="705" t="s">
        <v>373</v>
      </c>
      <c r="AQ26" s="706"/>
      <c r="AR26" s="706"/>
      <c r="AS26" s="706"/>
      <c r="AT26" s="707"/>
      <c r="AU26" s="705" t="s">
        <v>374</v>
      </c>
      <c r="AV26" s="706"/>
      <c r="AW26" s="706"/>
      <c r="AX26" s="706"/>
      <c r="AY26" s="707"/>
      <c r="AZ26" s="705" t="s">
        <v>375</v>
      </c>
      <c r="BA26" s="706"/>
      <c r="BB26" s="706"/>
      <c r="BC26" s="706"/>
      <c r="BD26" s="707"/>
      <c r="BE26" s="705" t="s">
        <v>352</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376</v>
      </c>
      <c r="C28" s="720"/>
      <c r="D28" s="720"/>
      <c r="E28" s="720"/>
      <c r="F28" s="720"/>
      <c r="G28" s="720"/>
      <c r="H28" s="720"/>
      <c r="I28" s="720"/>
      <c r="J28" s="720"/>
      <c r="K28" s="720"/>
      <c r="L28" s="720"/>
      <c r="M28" s="720"/>
      <c r="N28" s="720"/>
      <c r="O28" s="720"/>
      <c r="P28" s="721"/>
      <c r="Q28" s="810">
        <v>332</v>
      </c>
      <c r="R28" s="811"/>
      <c r="S28" s="811"/>
      <c r="T28" s="811"/>
      <c r="U28" s="811"/>
      <c r="V28" s="811">
        <v>279</v>
      </c>
      <c r="W28" s="811"/>
      <c r="X28" s="811"/>
      <c r="Y28" s="811"/>
      <c r="Z28" s="811"/>
      <c r="AA28" s="811">
        <v>53</v>
      </c>
      <c r="AB28" s="811"/>
      <c r="AC28" s="811"/>
      <c r="AD28" s="811"/>
      <c r="AE28" s="812"/>
      <c r="AF28" s="813">
        <v>53</v>
      </c>
      <c r="AG28" s="811"/>
      <c r="AH28" s="811"/>
      <c r="AI28" s="811"/>
      <c r="AJ28" s="814"/>
      <c r="AK28" s="815">
        <v>19</v>
      </c>
      <c r="AL28" s="806"/>
      <c r="AM28" s="806"/>
      <c r="AN28" s="806"/>
      <c r="AO28" s="806"/>
      <c r="AP28" s="806" t="s">
        <v>536</v>
      </c>
      <c r="AQ28" s="806"/>
      <c r="AR28" s="806"/>
      <c r="AS28" s="806"/>
      <c r="AT28" s="806"/>
      <c r="AU28" s="806" t="s">
        <v>536</v>
      </c>
      <c r="AV28" s="806"/>
      <c r="AW28" s="806"/>
      <c r="AX28" s="806"/>
      <c r="AY28" s="806"/>
      <c r="AZ28" s="807" t="s">
        <v>536</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377</v>
      </c>
      <c r="C29" s="744"/>
      <c r="D29" s="744"/>
      <c r="E29" s="744"/>
      <c r="F29" s="744"/>
      <c r="G29" s="744"/>
      <c r="H29" s="744"/>
      <c r="I29" s="744"/>
      <c r="J29" s="744"/>
      <c r="K29" s="744"/>
      <c r="L29" s="744"/>
      <c r="M29" s="744"/>
      <c r="N29" s="744"/>
      <c r="O29" s="744"/>
      <c r="P29" s="745"/>
      <c r="Q29" s="746">
        <v>261</v>
      </c>
      <c r="R29" s="747"/>
      <c r="S29" s="747"/>
      <c r="T29" s="747"/>
      <c r="U29" s="747"/>
      <c r="V29" s="747">
        <v>243</v>
      </c>
      <c r="W29" s="747"/>
      <c r="X29" s="747"/>
      <c r="Y29" s="747"/>
      <c r="Z29" s="747"/>
      <c r="AA29" s="747">
        <v>19</v>
      </c>
      <c r="AB29" s="747"/>
      <c r="AC29" s="747"/>
      <c r="AD29" s="747"/>
      <c r="AE29" s="748"/>
      <c r="AF29" s="749">
        <v>19</v>
      </c>
      <c r="AG29" s="750"/>
      <c r="AH29" s="750"/>
      <c r="AI29" s="750"/>
      <c r="AJ29" s="751"/>
      <c r="AK29" s="818">
        <v>11</v>
      </c>
      <c r="AL29" s="819"/>
      <c r="AM29" s="819"/>
      <c r="AN29" s="819"/>
      <c r="AO29" s="819"/>
      <c r="AP29" s="819" t="s">
        <v>536</v>
      </c>
      <c r="AQ29" s="819"/>
      <c r="AR29" s="819"/>
      <c r="AS29" s="819"/>
      <c r="AT29" s="819"/>
      <c r="AU29" s="819" t="s">
        <v>536</v>
      </c>
      <c r="AV29" s="819"/>
      <c r="AW29" s="819"/>
      <c r="AX29" s="819"/>
      <c r="AY29" s="819"/>
      <c r="AZ29" s="820" t="s">
        <v>536</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378</v>
      </c>
      <c r="C30" s="744"/>
      <c r="D30" s="744"/>
      <c r="E30" s="744"/>
      <c r="F30" s="744"/>
      <c r="G30" s="744"/>
      <c r="H30" s="744"/>
      <c r="I30" s="744"/>
      <c r="J30" s="744"/>
      <c r="K30" s="744"/>
      <c r="L30" s="744"/>
      <c r="M30" s="744"/>
      <c r="N30" s="744"/>
      <c r="O30" s="744"/>
      <c r="P30" s="745"/>
      <c r="Q30" s="746">
        <v>63</v>
      </c>
      <c r="R30" s="747"/>
      <c r="S30" s="747"/>
      <c r="T30" s="747"/>
      <c r="U30" s="747"/>
      <c r="V30" s="747">
        <v>62</v>
      </c>
      <c r="W30" s="747"/>
      <c r="X30" s="747"/>
      <c r="Y30" s="747"/>
      <c r="Z30" s="747"/>
      <c r="AA30" s="747">
        <v>1</v>
      </c>
      <c r="AB30" s="747"/>
      <c r="AC30" s="747"/>
      <c r="AD30" s="747"/>
      <c r="AE30" s="748"/>
      <c r="AF30" s="749">
        <v>1</v>
      </c>
      <c r="AG30" s="750"/>
      <c r="AH30" s="750"/>
      <c r="AI30" s="750"/>
      <c r="AJ30" s="751"/>
      <c r="AK30" s="818">
        <v>47</v>
      </c>
      <c r="AL30" s="819"/>
      <c r="AM30" s="819"/>
      <c r="AN30" s="819"/>
      <c r="AO30" s="819"/>
      <c r="AP30" s="819" t="s">
        <v>536</v>
      </c>
      <c r="AQ30" s="819"/>
      <c r="AR30" s="819"/>
      <c r="AS30" s="819"/>
      <c r="AT30" s="819"/>
      <c r="AU30" s="819" t="s">
        <v>536</v>
      </c>
      <c r="AV30" s="819"/>
      <c r="AW30" s="819"/>
      <c r="AX30" s="819"/>
      <c r="AY30" s="819"/>
      <c r="AZ30" s="820" t="s">
        <v>536</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379</v>
      </c>
      <c r="C31" s="744"/>
      <c r="D31" s="744"/>
      <c r="E31" s="744"/>
      <c r="F31" s="744"/>
      <c r="G31" s="744"/>
      <c r="H31" s="744"/>
      <c r="I31" s="744"/>
      <c r="J31" s="744"/>
      <c r="K31" s="744"/>
      <c r="L31" s="744"/>
      <c r="M31" s="744"/>
      <c r="N31" s="744"/>
      <c r="O31" s="744"/>
      <c r="P31" s="745"/>
      <c r="Q31" s="746">
        <v>63</v>
      </c>
      <c r="R31" s="747"/>
      <c r="S31" s="747"/>
      <c r="T31" s="747"/>
      <c r="U31" s="747"/>
      <c r="V31" s="747">
        <v>62</v>
      </c>
      <c r="W31" s="747"/>
      <c r="X31" s="747"/>
      <c r="Y31" s="747"/>
      <c r="Z31" s="747"/>
      <c r="AA31" s="747">
        <v>2</v>
      </c>
      <c r="AB31" s="747"/>
      <c r="AC31" s="747"/>
      <c r="AD31" s="747"/>
      <c r="AE31" s="748"/>
      <c r="AF31" s="749">
        <v>2</v>
      </c>
      <c r="AG31" s="750"/>
      <c r="AH31" s="750"/>
      <c r="AI31" s="750"/>
      <c r="AJ31" s="751"/>
      <c r="AK31" s="818">
        <v>17</v>
      </c>
      <c r="AL31" s="819"/>
      <c r="AM31" s="819"/>
      <c r="AN31" s="819"/>
      <c r="AO31" s="819"/>
      <c r="AP31" s="819">
        <v>242</v>
      </c>
      <c r="AQ31" s="819"/>
      <c r="AR31" s="819"/>
      <c r="AS31" s="819"/>
      <c r="AT31" s="819"/>
      <c r="AU31" s="819">
        <v>156</v>
      </c>
      <c r="AV31" s="819"/>
      <c r="AW31" s="819"/>
      <c r="AX31" s="819"/>
      <c r="AY31" s="819"/>
      <c r="AZ31" s="820" t="s">
        <v>536</v>
      </c>
      <c r="BA31" s="820"/>
      <c r="BB31" s="820"/>
      <c r="BC31" s="820"/>
      <c r="BD31" s="820"/>
      <c r="BE31" s="816" t="s">
        <v>380</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381</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363</v>
      </c>
      <c r="B63" s="778" t="s">
        <v>382</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75</v>
      </c>
      <c r="AG63" s="830"/>
      <c r="AH63" s="830"/>
      <c r="AI63" s="830"/>
      <c r="AJ63" s="831"/>
      <c r="AK63" s="832"/>
      <c r="AL63" s="827"/>
      <c r="AM63" s="827"/>
      <c r="AN63" s="827"/>
      <c r="AO63" s="827"/>
      <c r="AP63" s="830">
        <v>242</v>
      </c>
      <c r="AQ63" s="830"/>
      <c r="AR63" s="830"/>
      <c r="AS63" s="830"/>
      <c r="AT63" s="830"/>
      <c r="AU63" s="830">
        <v>156</v>
      </c>
      <c r="AV63" s="830"/>
      <c r="AW63" s="830"/>
      <c r="AX63" s="830"/>
      <c r="AY63" s="830"/>
      <c r="AZ63" s="834"/>
      <c r="BA63" s="834"/>
      <c r="BB63" s="834"/>
      <c r="BC63" s="834"/>
      <c r="BD63" s="834"/>
      <c r="BE63" s="835"/>
      <c r="BF63" s="835"/>
      <c r="BG63" s="835"/>
      <c r="BH63" s="835"/>
      <c r="BI63" s="836"/>
      <c r="BJ63" s="837" t="s">
        <v>109</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384</v>
      </c>
      <c r="B66" s="729"/>
      <c r="C66" s="729"/>
      <c r="D66" s="729"/>
      <c r="E66" s="729"/>
      <c r="F66" s="729"/>
      <c r="G66" s="729"/>
      <c r="H66" s="729"/>
      <c r="I66" s="729"/>
      <c r="J66" s="729"/>
      <c r="K66" s="729"/>
      <c r="L66" s="729"/>
      <c r="M66" s="729"/>
      <c r="N66" s="729"/>
      <c r="O66" s="729"/>
      <c r="P66" s="730"/>
      <c r="Q66" s="705" t="s">
        <v>385</v>
      </c>
      <c r="R66" s="706"/>
      <c r="S66" s="706"/>
      <c r="T66" s="706"/>
      <c r="U66" s="707"/>
      <c r="V66" s="705" t="s">
        <v>386</v>
      </c>
      <c r="W66" s="706"/>
      <c r="X66" s="706"/>
      <c r="Y66" s="706"/>
      <c r="Z66" s="707"/>
      <c r="AA66" s="705" t="s">
        <v>387</v>
      </c>
      <c r="AB66" s="706"/>
      <c r="AC66" s="706"/>
      <c r="AD66" s="706"/>
      <c r="AE66" s="707"/>
      <c r="AF66" s="840" t="s">
        <v>388</v>
      </c>
      <c r="AG66" s="801"/>
      <c r="AH66" s="801"/>
      <c r="AI66" s="801"/>
      <c r="AJ66" s="841"/>
      <c r="AK66" s="705" t="s">
        <v>389</v>
      </c>
      <c r="AL66" s="729"/>
      <c r="AM66" s="729"/>
      <c r="AN66" s="729"/>
      <c r="AO66" s="730"/>
      <c r="AP66" s="705" t="s">
        <v>390</v>
      </c>
      <c r="AQ66" s="706"/>
      <c r="AR66" s="706"/>
      <c r="AS66" s="706"/>
      <c r="AT66" s="707"/>
      <c r="AU66" s="705" t="s">
        <v>391</v>
      </c>
      <c r="AV66" s="706"/>
      <c r="AW66" s="706"/>
      <c r="AX66" s="706"/>
      <c r="AY66" s="707"/>
      <c r="AZ66" s="705" t="s">
        <v>352</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537</v>
      </c>
      <c r="C68" s="858"/>
      <c r="D68" s="858"/>
      <c r="E68" s="858"/>
      <c r="F68" s="858"/>
      <c r="G68" s="858"/>
      <c r="H68" s="858"/>
      <c r="I68" s="858"/>
      <c r="J68" s="858"/>
      <c r="K68" s="858"/>
      <c r="L68" s="858"/>
      <c r="M68" s="858"/>
      <c r="N68" s="858"/>
      <c r="O68" s="858"/>
      <c r="P68" s="859"/>
      <c r="Q68" s="860">
        <v>6745</v>
      </c>
      <c r="R68" s="854"/>
      <c r="S68" s="854"/>
      <c r="T68" s="854"/>
      <c r="U68" s="854"/>
      <c r="V68" s="854">
        <v>6709</v>
      </c>
      <c r="W68" s="854"/>
      <c r="X68" s="854"/>
      <c r="Y68" s="854"/>
      <c r="Z68" s="854"/>
      <c r="AA68" s="854">
        <v>36</v>
      </c>
      <c r="AB68" s="854"/>
      <c r="AC68" s="854"/>
      <c r="AD68" s="854"/>
      <c r="AE68" s="854"/>
      <c r="AF68" s="854">
        <v>2502</v>
      </c>
      <c r="AG68" s="854"/>
      <c r="AH68" s="854"/>
      <c r="AI68" s="854"/>
      <c r="AJ68" s="854"/>
      <c r="AK68" s="854" t="s">
        <v>536</v>
      </c>
      <c r="AL68" s="854"/>
      <c r="AM68" s="854"/>
      <c r="AN68" s="854"/>
      <c r="AO68" s="854"/>
      <c r="AP68" s="854">
        <v>5994</v>
      </c>
      <c r="AQ68" s="854"/>
      <c r="AR68" s="854"/>
      <c r="AS68" s="854"/>
      <c r="AT68" s="854"/>
      <c r="AU68" s="854">
        <v>66</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538</v>
      </c>
      <c r="C69" s="862"/>
      <c r="D69" s="862"/>
      <c r="E69" s="862"/>
      <c r="F69" s="862"/>
      <c r="G69" s="862"/>
      <c r="H69" s="862"/>
      <c r="I69" s="862"/>
      <c r="J69" s="862"/>
      <c r="K69" s="862"/>
      <c r="L69" s="862"/>
      <c r="M69" s="862"/>
      <c r="N69" s="862"/>
      <c r="O69" s="862"/>
      <c r="P69" s="863"/>
      <c r="Q69" s="864">
        <v>487</v>
      </c>
      <c r="R69" s="819"/>
      <c r="S69" s="819"/>
      <c r="T69" s="819"/>
      <c r="U69" s="819"/>
      <c r="V69" s="819">
        <v>481</v>
      </c>
      <c r="W69" s="819"/>
      <c r="X69" s="819"/>
      <c r="Y69" s="819"/>
      <c r="Z69" s="819"/>
      <c r="AA69" s="819">
        <v>5</v>
      </c>
      <c r="AB69" s="819"/>
      <c r="AC69" s="819"/>
      <c r="AD69" s="819"/>
      <c r="AE69" s="819"/>
      <c r="AF69" s="819">
        <v>178</v>
      </c>
      <c r="AG69" s="819"/>
      <c r="AH69" s="819"/>
      <c r="AI69" s="819"/>
      <c r="AJ69" s="819"/>
      <c r="AK69" s="819" t="s">
        <v>536</v>
      </c>
      <c r="AL69" s="819"/>
      <c r="AM69" s="819"/>
      <c r="AN69" s="819"/>
      <c r="AO69" s="819"/>
      <c r="AP69" s="819">
        <v>894</v>
      </c>
      <c r="AQ69" s="819"/>
      <c r="AR69" s="819"/>
      <c r="AS69" s="819"/>
      <c r="AT69" s="819"/>
      <c r="AU69" s="819">
        <v>23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539</v>
      </c>
      <c r="C70" s="862"/>
      <c r="D70" s="862"/>
      <c r="E70" s="862"/>
      <c r="F70" s="862"/>
      <c r="G70" s="862"/>
      <c r="H70" s="862"/>
      <c r="I70" s="862"/>
      <c r="J70" s="862"/>
      <c r="K70" s="862"/>
      <c r="L70" s="862"/>
      <c r="M70" s="862"/>
      <c r="N70" s="862"/>
      <c r="O70" s="862"/>
      <c r="P70" s="863"/>
      <c r="Q70" s="864">
        <v>4871</v>
      </c>
      <c r="R70" s="819"/>
      <c r="S70" s="819"/>
      <c r="T70" s="819"/>
      <c r="U70" s="819"/>
      <c r="V70" s="819">
        <v>4402</v>
      </c>
      <c r="W70" s="819"/>
      <c r="X70" s="819"/>
      <c r="Y70" s="819"/>
      <c r="Z70" s="819"/>
      <c r="AA70" s="819">
        <v>468</v>
      </c>
      <c r="AB70" s="819"/>
      <c r="AC70" s="819"/>
      <c r="AD70" s="819"/>
      <c r="AE70" s="819"/>
      <c r="AF70" s="819">
        <v>468</v>
      </c>
      <c r="AG70" s="819"/>
      <c r="AH70" s="819"/>
      <c r="AI70" s="819"/>
      <c r="AJ70" s="819"/>
      <c r="AK70" s="819" t="s">
        <v>536</v>
      </c>
      <c r="AL70" s="819"/>
      <c r="AM70" s="819"/>
      <c r="AN70" s="819"/>
      <c r="AO70" s="819"/>
      <c r="AP70" s="819" t="s">
        <v>536</v>
      </c>
      <c r="AQ70" s="819"/>
      <c r="AR70" s="819"/>
      <c r="AS70" s="819"/>
      <c r="AT70" s="819"/>
      <c r="AU70" s="819" t="s">
        <v>536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540</v>
      </c>
      <c r="C71" s="862"/>
      <c r="D71" s="862"/>
      <c r="E71" s="862"/>
      <c r="F71" s="862"/>
      <c r="G71" s="862"/>
      <c r="H71" s="862"/>
      <c r="I71" s="862"/>
      <c r="J71" s="862"/>
      <c r="K71" s="862"/>
      <c r="L71" s="862"/>
      <c r="M71" s="862"/>
      <c r="N71" s="862"/>
      <c r="O71" s="862"/>
      <c r="P71" s="863"/>
      <c r="Q71" s="864" t="s">
        <v>536</v>
      </c>
      <c r="R71" s="819"/>
      <c r="S71" s="819"/>
      <c r="T71" s="819"/>
      <c r="U71" s="819"/>
      <c r="V71" s="819" t="s">
        <v>536</v>
      </c>
      <c r="W71" s="819"/>
      <c r="X71" s="819"/>
      <c r="Y71" s="819"/>
      <c r="Z71" s="819"/>
      <c r="AA71" s="819" t="s">
        <v>536</v>
      </c>
      <c r="AB71" s="819"/>
      <c r="AC71" s="819"/>
      <c r="AD71" s="819"/>
      <c r="AE71" s="819"/>
      <c r="AF71" s="819" t="s">
        <v>536</v>
      </c>
      <c r="AG71" s="819"/>
      <c r="AH71" s="819"/>
      <c r="AI71" s="819"/>
      <c r="AJ71" s="819"/>
      <c r="AK71" s="819" t="s">
        <v>536</v>
      </c>
      <c r="AL71" s="819"/>
      <c r="AM71" s="819"/>
      <c r="AN71" s="819"/>
      <c r="AO71" s="819"/>
      <c r="AP71" s="819" t="s">
        <v>536</v>
      </c>
      <c r="AQ71" s="819"/>
      <c r="AR71" s="819"/>
      <c r="AS71" s="819"/>
      <c r="AT71" s="819"/>
      <c r="AU71" s="819" t="s">
        <v>536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541</v>
      </c>
      <c r="C72" s="862"/>
      <c r="D72" s="862"/>
      <c r="E72" s="862"/>
      <c r="F72" s="862"/>
      <c r="G72" s="862"/>
      <c r="H72" s="862"/>
      <c r="I72" s="862"/>
      <c r="J72" s="862"/>
      <c r="K72" s="862"/>
      <c r="L72" s="862"/>
      <c r="M72" s="862"/>
      <c r="N72" s="862"/>
      <c r="O72" s="862"/>
      <c r="P72" s="863"/>
      <c r="Q72" s="864">
        <v>1556</v>
      </c>
      <c r="R72" s="819"/>
      <c r="S72" s="819"/>
      <c r="T72" s="819"/>
      <c r="U72" s="819"/>
      <c r="V72" s="819">
        <v>1517</v>
      </c>
      <c r="W72" s="819"/>
      <c r="X72" s="819"/>
      <c r="Y72" s="819"/>
      <c r="Z72" s="819"/>
      <c r="AA72" s="819">
        <v>39</v>
      </c>
      <c r="AB72" s="819"/>
      <c r="AC72" s="819"/>
      <c r="AD72" s="819"/>
      <c r="AE72" s="819"/>
      <c r="AF72" s="819">
        <v>39</v>
      </c>
      <c r="AG72" s="819"/>
      <c r="AH72" s="819"/>
      <c r="AI72" s="819"/>
      <c r="AJ72" s="819"/>
      <c r="AK72" s="819" t="s">
        <v>536</v>
      </c>
      <c r="AL72" s="819"/>
      <c r="AM72" s="819"/>
      <c r="AN72" s="819"/>
      <c r="AO72" s="819"/>
      <c r="AP72" s="819">
        <v>639</v>
      </c>
      <c r="AQ72" s="819"/>
      <c r="AR72" s="819"/>
      <c r="AS72" s="819"/>
      <c r="AT72" s="819"/>
      <c r="AU72" s="819">
        <v>10</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542</v>
      </c>
      <c r="C73" s="862"/>
      <c r="D73" s="862"/>
      <c r="E73" s="862"/>
      <c r="F73" s="862"/>
      <c r="G73" s="862"/>
      <c r="H73" s="862"/>
      <c r="I73" s="862"/>
      <c r="J73" s="862"/>
      <c r="K73" s="862"/>
      <c r="L73" s="862"/>
      <c r="M73" s="862"/>
      <c r="N73" s="862"/>
      <c r="O73" s="862"/>
      <c r="P73" s="863"/>
      <c r="Q73" s="864">
        <v>385</v>
      </c>
      <c r="R73" s="819"/>
      <c r="S73" s="819"/>
      <c r="T73" s="819"/>
      <c r="U73" s="819"/>
      <c r="V73" s="819">
        <v>382</v>
      </c>
      <c r="W73" s="819"/>
      <c r="X73" s="819"/>
      <c r="Y73" s="819"/>
      <c r="Z73" s="819"/>
      <c r="AA73" s="819">
        <v>2</v>
      </c>
      <c r="AB73" s="819"/>
      <c r="AC73" s="819"/>
      <c r="AD73" s="819"/>
      <c r="AE73" s="819"/>
      <c r="AF73" s="819">
        <v>2</v>
      </c>
      <c r="AG73" s="819"/>
      <c r="AH73" s="819"/>
      <c r="AI73" s="819"/>
      <c r="AJ73" s="819"/>
      <c r="AK73" s="819" t="s">
        <v>536</v>
      </c>
      <c r="AL73" s="819"/>
      <c r="AM73" s="819"/>
      <c r="AN73" s="819"/>
      <c r="AO73" s="819"/>
      <c r="AP73" s="819" t="s">
        <v>536</v>
      </c>
      <c r="AQ73" s="819"/>
      <c r="AR73" s="819"/>
      <c r="AS73" s="819"/>
      <c r="AT73" s="819"/>
      <c r="AU73" s="819" t="s">
        <v>536</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543</v>
      </c>
      <c r="C74" s="862"/>
      <c r="D74" s="862"/>
      <c r="E74" s="862"/>
      <c r="F74" s="862"/>
      <c r="G74" s="862"/>
      <c r="H74" s="862"/>
      <c r="I74" s="862"/>
      <c r="J74" s="862"/>
      <c r="K74" s="862"/>
      <c r="L74" s="862"/>
      <c r="M74" s="862"/>
      <c r="N74" s="862"/>
      <c r="O74" s="862"/>
      <c r="P74" s="863"/>
      <c r="Q74" s="864">
        <v>19</v>
      </c>
      <c r="R74" s="819"/>
      <c r="S74" s="819"/>
      <c r="T74" s="819"/>
      <c r="U74" s="819"/>
      <c r="V74" s="819">
        <v>17</v>
      </c>
      <c r="W74" s="819"/>
      <c r="X74" s="819"/>
      <c r="Y74" s="819"/>
      <c r="Z74" s="819"/>
      <c r="AA74" s="819">
        <v>2</v>
      </c>
      <c r="AB74" s="819"/>
      <c r="AC74" s="819"/>
      <c r="AD74" s="819"/>
      <c r="AE74" s="819"/>
      <c r="AF74" s="819">
        <v>2</v>
      </c>
      <c r="AG74" s="819"/>
      <c r="AH74" s="819"/>
      <c r="AI74" s="819"/>
      <c r="AJ74" s="819"/>
      <c r="AK74" s="819">
        <v>9</v>
      </c>
      <c r="AL74" s="819"/>
      <c r="AM74" s="819"/>
      <c r="AN74" s="819"/>
      <c r="AO74" s="819"/>
      <c r="AP74" s="819" t="s">
        <v>536</v>
      </c>
      <c r="AQ74" s="819"/>
      <c r="AR74" s="819"/>
      <c r="AS74" s="819"/>
      <c r="AT74" s="819"/>
      <c r="AU74" s="819" t="s">
        <v>536</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544</v>
      </c>
      <c r="C75" s="862"/>
      <c r="D75" s="862"/>
      <c r="E75" s="862"/>
      <c r="F75" s="862"/>
      <c r="G75" s="862"/>
      <c r="H75" s="862"/>
      <c r="I75" s="862"/>
      <c r="J75" s="862"/>
      <c r="K75" s="862"/>
      <c r="L75" s="862"/>
      <c r="M75" s="862"/>
      <c r="N75" s="862"/>
      <c r="O75" s="862"/>
      <c r="P75" s="863"/>
      <c r="Q75" s="867">
        <v>120</v>
      </c>
      <c r="R75" s="868"/>
      <c r="S75" s="868"/>
      <c r="T75" s="868"/>
      <c r="U75" s="818"/>
      <c r="V75" s="869">
        <v>107</v>
      </c>
      <c r="W75" s="868"/>
      <c r="X75" s="868"/>
      <c r="Y75" s="868"/>
      <c r="Z75" s="818"/>
      <c r="AA75" s="869">
        <v>13</v>
      </c>
      <c r="AB75" s="868"/>
      <c r="AC75" s="868"/>
      <c r="AD75" s="868"/>
      <c r="AE75" s="818"/>
      <c r="AF75" s="869">
        <v>13</v>
      </c>
      <c r="AG75" s="868"/>
      <c r="AH75" s="868"/>
      <c r="AI75" s="868"/>
      <c r="AJ75" s="818"/>
      <c r="AK75" s="869">
        <v>11</v>
      </c>
      <c r="AL75" s="868"/>
      <c r="AM75" s="868"/>
      <c r="AN75" s="868"/>
      <c r="AO75" s="818"/>
      <c r="AP75" s="869" t="s">
        <v>536</v>
      </c>
      <c r="AQ75" s="868"/>
      <c r="AR75" s="868"/>
      <c r="AS75" s="868"/>
      <c r="AT75" s="818"/>
      <c r="AU75" s="869" t="s">
        <v>536</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545</v>
      </c>
      <c r="C76" s="862"/>
      <c r="D76" s="862"/>
      <c r="E76" s="862"/>
      <c r="F76" s="862"/>
      <c r="G76" s="862"/>
      <c r="H76" s="862"/>
      <c r="I76" s="862"/>
      <c r="J76" s="862"/>
      <c r="K76" s="862"/>
      <c r="L76" s="862"/>
      <c r="M76" s="862"/>
      <c r="N76" s="862"/>
      <c r="O76" s="862"/>
      <c r="P76" s="863"/>
      <c r="Q76" s="867">
        <v>47</v>
      </c>
      <c r="R76" s="868"/>
      <c r="S76" s="868"/>
      <c r="T76" s="868"/>
      <c r="U76" s="818"/>
      <c r="V76" s="869">
        <v>64</v>
      </c>
      <c r="W76" s="868"/>
      <c r="X76" s="868"/>
      <c r="Y76" s="868"/>
      <c r="Z76" s="818"/>
      <c r="AA76" s="869">
        <v>-17</v>
      </c>
      <c r="AB76" s="868"/>
      <c r="AC76" s="868"/>
      <c r="AD76" s="868"/>
      <c r="AE76" s="818"/>
      <c r="AF76" s="869">
        <v>4</v>
      </c>
      <c r="AG76" s="868"/>
      <c r="AH76" s="868"/>
      <c r="AI76" s="868"/>
      <c r="AJ76" s="818"/>
      <c r="AK76" s="869" t="s">
        <v>536</v>
      </c>
      <c r="AL76" s="868"/>
      <c r="AM76" s="868"/>
      <c r="AN76" s="868"/>
      <c r="AO76" s="818"/>
      <c r="AP76" s="869" t="s">
        <v>536</v>
      </c>
      <c r="AQ76" s="868"/>
      <c r="AR76" s="868"/>
      <c r="AS76" s="868"/>
      <c r="AT76" s="818"/>
      <c r="AU76" s="869" t="s">
        <v>536</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546</v>
      </c>
      <c r="C77" s="862"/>
      <c r="D77" s="862"/>
      <c r="E77" s="862"/>
      <c r="F77" s="862"/>
      <c r="G77" s="862"/>
      <c r="H77" s="862"/>
      <c r="I77" s="862"/>
      <c r="J77" s="862"/>
      <c r="K77" s="862"/>
      <c r="L77" s="862"/>
      <c r="M77" s="862"/>
      <c r="N77" s="862"/>
      <c r="O77" s="862"/>
      <c r="P77" s="863"/>
      <c r="Q77" s="867">
        <v>940</v>
      </c>
      <c r="R77" s="868"/>
      <c r="S77" s="868"/>
      <c r="T77" s="868"/>
      <c r="U77" s="818"/>
      <c r="V77" s="869">
        <v>67</v>
      </c>
      <c r="W77" s="868"/>
      <c r="X77" s="868"/>
      <c r="Y77" s="868"/>
      <c r="Z77" s="818"/>
      <c r="AA77" s="869">
        <v>874</v>
      </c>
      <c r="AB77" s="868"/>
      <c r="AC77" s="868"/>
      <c r="AD77" s="868"/>
      <c r="AE77" s="818"/>
      <c r="AF77" s="869">
        <v>852</v>
      </c>
      <c r="AG77" s="868"/>
      <c r="AH77" s="868"/>
      <c r="AI77" s="868"/>
      <c r="AJ77" s="818"/>
      <c r="AK77" s="869">
        <v>4</v>
      </c>
      <c r="AL77" s="868"/>
      <c r="AM77" s="868"/>
      <c r="AN77" s="868"/>
      <c r="AO77" s="818"/>
      <c r="AP77" s="869">
        <v>171</v>
      </c>
      <c r="AQ77" s="868"/>
      <c r="AR77" s="868"/>
      <c r="AS77" s="868"/>
      <c r="AT77" s="818"/>
      <c r="AU77" s="869">
        <v>2</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547</v>
      </c>
      <c r="C78" s="862"/>
      <c r="D78" s="862"/>
      <c r="E78" s="862"/>
      <c r="F78" s="862"/>
      <c r="G78" s="862"/>
      <c r="H78" s="862"/>
      <c r="I78" s="862"/>
      <c r="J78" s="862"/>
      <c r="K78" s="862"/>
      <c r="L78" s="862"/>
      <c r="M78" s="862"/>
      <c r="N78" s="862"/>
      <c r="O78" s="862"/>
      <c r="P78" s="863"/>
      <c r="Q78" s="864">
        <v>2420</v>
      </c>
      <c r="R78" s="819"/>
      <c r="S78" s="819"/>
      <c r="T78" s="819"/>
      <c r="U78" s="819"/>
      <c r="V78" s="819">
        <v>2371</v>
      </c>
      <c r="W78" s="819"/>
      <c r="X78" s="819"/>
      <c r="Y78" s="819"/>
      <c r="Z78" s="819"/>
      <c r="AA78" s="819">
        <v>50</v>
      </c>
      <c r="AB78" s="819"/>
      <c r="AC78" s="819"/>
      <c r="AD78" s="819"/>
      <c r="AE78" s="819"/>
      <c r="AF78" s="819">
        <v>50</v>
      </c>
      <c r="AG78" s="819"/>
      <c r="AH78" s="819"/>
      <c r="AI78" s="819"/>
      <c r="AJ78" s="819"/>
      <c r="AK78" s="819">
        <v>15</v>
      </c>
      <c r="AL78" s="819"/>
      <c r="AM78" s="819"/>
      <c r="AN78" s="819"/>
      <c r="AO78" s="819"/>
      <c r="AP78" s="819" t="s">
        <v>536</v>
      </c>
      <c r="AQ78" s="819"/>
      <c r="AR78" s="819"/>
      <c r="AS78" s="819"/>
      <c r="AT78" s="819"/>
      <c r="AU78" s="819" t="s">
        <v>536</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548</v>
      </c>
      <c r="C79" s="862"/>
      <c r="D79" s="862"/>
      <c r="E79" s="862"/>
      <c r="F79" s="862"/>
      <c r="G79" s="862"/>
      <c r="H79" s="862"/>
      <c r="I79" s="862"/>
      <c r="J79" s="862"/>
      <c r="K79" s="862"/>
      <c r="L79" s="862"/>
      <c r="M79" s="862"/>
      <c r="N79" s="862"/>
      <c r="O79" s="862"/>
      <c r="P79" s="863"/>
      <c r="Q79" s="864">
        <v>336761</v>
      </c>
      <c r="R79" s="819"/>
      <c r="S79" s="819"/>
      <c r="T79" s="819"/>
      <c r="U79" s="819"/>
      <c r="V79" s="819">
        <v>321618</v>
      </c>
      <c r="W79" s="819"/>
      <c r="X79" s="819"/>
      <c r="Y79" s="819"/>
      <c r="Z79" s="819"/>
      <c r="AA79" s="819">
        <v>15143</v>
      </c>
      <c r="AB79" s="819"/>
      <c r="AC79" s="819"/>
      <c r="AD79" s="819"/>
      <c r="AE79" s="819"/>
      <c r="AF79" s="819">
        <v>15143</v>
      </c>
      <c r="AG79" s="819"/>
      <c r="AH79" s="819"/>
      <c r="AI79" s="819"/>
      <c r="AJ79" s="819"/>
      <c r="AK79" s="819">
        <v>1625</v>
      </c>
      <c r="AL79" s="819"/>
      <c r="AM79" s="819"/>
      <c r="AN79" s="819"/>
      <c r="AO79" s="819"/>
      <c r="AP79" s="819" t="s">
        <v>536</v>
      </c>
      <c r="AQ79" s="819"/>
      <c r="AR79" s="819"/>
      <c r="AS79" s="819"/>
      <c r="AT79" s="819"/>
      <c r="AU79" s="819" t="s">
        <v>536</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549</v>
      </c>
      <c r="C80" s="862"/>
      <c r="D80" s="862"/>
      <c r="E80" s="862"/>
      <c r="F80" s="862"/>
      <c r="G80" s="862"/>
      <c r="H80" s="862"/>
      <c r="I80" s="862"/>
      <c r="J80" s="862"/>
      <c r="K80" s="862"/>
      <c r="L80" s="862"/>
      <c r="M80" s="862"/>
      <c r="N80" s="862"/>
      <c r="O80" s="862"/>
      <c r="P80" s="863"/>
      <c r="Q80" s="864">
        <v>821</v>
      </c>
      <c r="R80" s="819"/>
      <c r="S80" s="819"/>
      <c r="T80" s="819"/>
      <c r="U80" s="819"/>
      <c r="V80" s="819">
        <v>814</v>
      </c>
      <c r="W80" s="819"/>
      <c r="X80" s="819"/>
      <c r="Y80" s="819"/>
      <c r="Z80" s="819"/>
      <c r="AA80" s="819">
        <v>8</v>
      </c>
      <c r="AB80" s="819"/>
      <c r="AC80" s="819"/>
      <c r="AD80" s="819"/>
      <c r="AE80" s="819"/>
      <c r="AF80" s="819">
        <v>8</v>
      </c>
      <c r="AG80" s="819"/>
      <c r="AH80" s="819"/>
      <c r="AI80" s="819"/>
      <c r="AJ80" s="819"/>
      <c r="AK80" s="819">
        <v>4</v>
      </c>
      <c r="AL80" s="819"/>
      <c r="AM80" s="819"/>
      <c r="AN80" s="819"/>
      <c r="AO80" s="819"/>
      <c r="AP80" s="819">
        <v>146</v>
      </c>
      <c r="AQ80" s="819"/>
      <c r="AR80" s="819"/>
      <c r="AS80" s="819"/>
      <c r="AT80" s="819"/>
      <c r="AU80" s="819">
        <v>42</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550</v>
      </c>
      <c r="C81" s="862"/>
      <c r="D81" s="862"/>
      <c r="E81" s="862"/>
      <c r="F81" s="862"/>
      <c r="G81" s="862"/>
      <c r="H81" s="862"/>
      <c r="I81" s="862"/>
      <c r="J81" s="862"/>
      <c r="K81" s="862"/>
      <c r="L81" s="862"/>
      <c r="M81" s="862"/>
      <c r="N81" s="862"/>
      <c r="O81" s="862"/>
      <c r="P81" s="863"/>
      <c r="Q81" s="864">
        <v>2416</v>
      </c>
      <c r="R81" s="819"/>
      <c r="S81" s="819"/>
      <c r="T81" s="819"/>
      <c r="U81" s="819"/>
      <c r="V81" s="819">
        <v>2416</v>
      </c>
      <c r="W81" s="819"/>
      <c r="X81" s="819"/>
      <c r="Y81" s="819"/>
      <c r="Z81" s="819"/>
      <c r="AA81" s="819">
        <v>0</v>
      </c>
      <c r="AB81" s="819"/>
      <c r="AC81" s="819"/>
      <c r="AD81" s="819"/>
      <c r="AE81" s="819"/>
      <c r="AF81" s="819">
        <v>0</v>
      </c>
      <c r="AG81" s="819"/>
      <c r="AH81" s="819"/>
      <c r="AI81" s="819"/>
      <c r="AJ81" s="819"/>
      <c r="AK81" s="819" t="s">
        <v>536</v>
      </c>
      <c r="AL81" s="819"/>
      <c r="AM81" s="819"/>
      <c r="AN81" s="819"/>
      <c r="AO81" s="819"/>
      <c r="AP81" s="819" t="s">
        <v>536</v>
      </c>
      <c r="AQ81" s="819"/>
      <c r="AR81" s="819"/>
      <c r="AS81" s="819"/>
      <c r="AT81" s="819"/>
      <c r="AU81" s="819" t="s">
        <v>536</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363</v>
      </c>
      <c r="B88" s="778" t="s">
        <v>392</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19262</v>
      </c>
      <c r="AG88" s="830"/>
      <c r="AH88" s="830"/>
      <c r="AI88" s="830"/>
      <c r="AJ88" s="830"/>
      <c r="AK88" s="827"/>
      <c r="AL88" s="827"/>
      <c r="AM88" s="827"/>
      <c r="AN88" s="827"/>
      <c r="AO88" s="827"/>
      <c r="AP88" s="830">
        <v>7844</v>
      </c>
      <c r="AQ88" s="830"/>
      <c r="AR88" s="830"/>
      <c r="AS88" s="830"/>
      <c r="AT88" s="830"/>
      <c r="AU88" s="830">
        <v>143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778" t="s">
        <v>393</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80</v>
      </c>
      <c r="CS102" s="838"/>
      <c r="CT102" s="838"/>
      <c r="CU102" s="838"/>
      <c r="CV102" s="881"/>
      <c r="CW102" s="880">
        <v>6</v>
      </c>
      <c r="CX102" s="838"/>
      <c r="CY102" s="838"/>
      <c r="CZ102" s="838"/>
      <c r="DA102" s="881"/>
      <c r="DB102" s="880" t="s">
        <v>536</v>
      </c>
      <c r="DC102" s="838"/>
      <c r="DD102" s="838"/>
      <c r="DE102" s="838"/>
      <c r="DF102" s="881"/>
      <c r="DG102" s="880" t="s">
        <v>536</v>
      </c>
      <c r="DH102" s="838"/>
      <c r="DI102" s="838"/>
      <c r="DJ102" s="838"/>
      <c r="DK102" s="881"/>
      <c r="DL102" s="880" t="s">
        <v>536</v>
      </c>
      <c r="DM102" s="838"/>
      <c r="DN102" s="838"/>
      <c r="DO102" s="838"/>
      <c r="DP102" s="881"/>
      <c r="DQ102" s="880" t="s">
        <v>536</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394</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395</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398</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399</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401</v>
      </c>
      <c r="AB109" s="883"/>
      <c r="AC109" s="883"/>
      <c r="AD109" s="883"/>
      <c r="AE109" s="884"/>
      <c r="AF109" s="882" t="s">
        <v>285</v>
      </c>
      <c r="AG109" s="883"/>
      <c r="AH109" s="883"/>
      <c r="AI109" s="883"/>
      <c r="AJ109" s="884"/>
      <c r="AK109" s="882" t="s">
        <v>284</v>
      </c>
      <c r="AL109" s="883"/>
      <c r="AM109" s="883"/>
      <c r="AN109" s="883"/>
      <c r="AO109" s="884"/>
      <c r="AP109" s="882" t="s">
        <v>402</v>
      </c>
      <c r="AQ109" s="883"/>
      <c r="AR109" s="883"/>
      <c r="AS109" s="883"/>
      <c r="AT109" s="885"/>
      <c r="AU109" s="904" t="s">
        <v>400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401</v>
      </c>
      <c r="BR109" s="883"/>
      <c r="BS109" s="883"/>
      <c r="BT109" s="883"/>
      <c r="BU109" s="884"/>
      <c r="BV109" s="882" t="s">
        <v>285</v>
      </c>
      <c r="BW109" s="883"/>
      <c r="BX109" s="883"/>
      <c r="BY109" s="883"/>
      <c r="BZ109" s="884"/>
      <c r="CA109" s="882" t="s">
        <v>284</v>
      </c>
      <c r="CB109" s="883"/>
      <c r="CC109" s="883"/>
      <c r="CD109" s="883"/>
      <c r="CE109" s="884"/>
      <c r="CF109" s="905" t="s">
        <v>402</v>
      </c>
      <c r="CG109" s="905"/>
      <c r="CH109" s="905"/>
      <c r="CI109" s="905"/>
      <c r="CJ109" s="905"/>
      <c r="CK109" s="882" t="s">
        <v>403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401</v>
      </c>
      <c r="DH109" s="883"/>
      <c r="DI109" s="883"/>
      <c r="DJ109" s="883"/>
      <c r="DK109" s="884"/>
      <c r="DL109" s="882" t="s">
        <v>285</v>
      </c>
      <c r="DM109" s="883"/>
      <c r="DN109" s="883"/>
      <c r="DO109" s="883"/>
      <c r="DP109" s="884"/>
      <c r="DQ109" s="882" t="s">
        <v>284</v>
      </c>
      <c r="DR109" s="883"/>
      <c r="DS109" s="883"/>
      <c r="DT109" s="883"/>
      <c r="DU109" s="884"/>
      <c r="DV109" s="882" t="s">
        <v>402</v>
      </c>
      <c r="DW109" s="883"/>
      <c r="DX109" s="883"/>
      <c r="DY109" s="883"/>
      <c r="DZ109" s="885"/>
    </row>
    <row r="110" spans="1:131" s="197" customFormat="1" ht="26.25" customHeight="1" x14ac:dyDescent="0.15">
      <c r="A110" s="886" t="s">
        <v>404</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154067</v>
      </c>
      <c r="AB110" s="890"/>
      <c r="AC110" s="890"/>
      <c r="AD110" s="890"/>
      <c r="AE110" s="891"/>
      <c r="AF110" s="892">
        <v>161788</v>
      </c>
      <c r="AG110" s="890"/>
      <c r="AH110" s="890"/>
      <c r="AI110" s="890"/>
      <c r="AJ110" s="891"/>
      <c r="AK110" s="892">
        <v>89977</v>
      </c>
      <c r="AL110" s="890"/>
      <c r="AM110" s="890"/>
      <c r="AN110" s="890"/>
      <c r="AO110" s="891"/>
      <c r="AP110" s="893">
        <v>11.1</v>
      </c>
      <c r="AQ110" s="894"/>
      <c r="AR110" s="894"/>
      <c r="AS110" s="894"/>
      <c r="AT110" s="895"/>
      <c r="AU110" s="896" t="s">
        <v>60</v>
      </c>
      <c r="AV110" s="897"/>
      <c r="AW110" s="897"/>
      <c r="AX110" s="897"/>
      <c r="AY110" s="898"/>
      <c r="AZ110" s="940" t="s">
        <v>405</v>
      </c>
      <c r="BA110" s="887"/>
      <c r="BB110" s="887"/>
      <c r="BC110" s="887"/>
      <c r="BD110" s="887"/>
      <c r="BE110" s="887"/>
      <c r="BF110" s="887"/>
      <c r="BG110" s="887"/>
      <c r="BH110" s="887"/>
      <c r="BI110" s="887"/>
      <c r="BJ110" s="887"/>
      <c r="BK110" s="887"/>
      <c r="BL110" s="887"/>
      <c r="BM110" s="887"/>
      <c r="BN110" s="887"/>
      <c r="BO110" s="887"/>
      <c r="BP110" s="888"/>
      <c r="BQ110" s="926">
        <v>1246037</v>
      </c>
      <c r="BR110" s="927"/>
      <c r="BS110" s="927"/>
      <c r="BT110" s="927"/>
      <c r="BU110" s="927"/>
      <c r="BV110" s="927">
        <v>1094134</v>
      </c>
      <c r="BW110" s="927"/>
      <c r="BX110" s="927"/>
      <c r="BY110" s="927"/>
      <c r="BZ110" s="927"/>
      <c r="CA110" s="927">
        <v>1115236</v>
      </c>
      <c r="CB110" s="927"/>
      <c r="CC110" s="927"/>
      <c r="CD110" s="927"/>
      <c r="CE110" s="927"/>
      <c r="CF110" s="941">
        <v>137.9</v>
      </c>
      <c r="CG110" s="942"/>
      <c r="CH110" s="942"/>
      <c r="CI110" s="942"/>
      <c r="CJ110" s="942"/>
      <c r="CK110" s="943" t="s">
        <v>406</v>
      </c>
      <c r="CL110" s="944"/>
      <c r="CM110" s="923" t="s">
        <v>407</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408</v>
      </c>
      <c r="DH110" s="927"/>
      <c r="DI110" s="927"/>
      <c r="DJ110" s="927"/>
      <c r="DK110" s="927"/>
      <c r="DL110" s="927" t="s">
        <v>408</v>
      </c>
      <c r="DM110" s="927"/>
      <c r="DN110" s="927"/>
      <c r="DO110" s="927"/>
      <c r="DP110" s="927"/>
      <c r="DQ110" s="927" t="s">
        <v>408</v>
      </c>
      <c r="DR110" s="927"/>
      <c r="DS110" s="927"/>
      <c r="DT110" s="927"/>
      <c r="DU110" s="927"/>
      <c r="DV110" s="928" t="s">
        <v>408</v>
      </c>
      <c r="DW110" s="928"/>
      <c r="DX110" s="928"/>
      <c r="DY110" s="928"/>
      <c r="DZ110" s="929"/>
    </row>
    <row r="111" spans="1:131" s="197" customFormat="1" ht="26.25" customHeight="1" x14ac:dyDescent="0.15">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410</v>
      </c>
      <c r="AB111" s="934"/>
      <c r="AC111" s="934"/>
      <c r="AD111" s="934"/>
      <c r="AE111" s="935"/>
      <c r="AF111" s="936" t="s">
        <v>410</v>
      </c>
      <c r="AG111" s="934"/>
      <c r="AH111" s="934"/>
      <c r="AI111" s="934"/>
      <c r="AJ111" s="935"/>
      <c r="AK111" s="936" t="s">
        <v>410</v>
      </c>
      <c r="AL111" s="934"/>
      <c r="AM111" s="934"/>
      <c r="AN111" s="934"/>
      <c r="AO111" s="935"/>
      <c r="AP111" s="937" t="s">
        <v>410</v>
      </c>
      <c r="AQ111" s="938"/>
      <c r="AR111" s="938"/>
      <c r="AS111" s="938"/>
      <c r="AT111" s="939"/>
      <c r="AU111" s="899"/>
      <c r="AV111" s="900"/>
      <c r="AW111" s="900"/>
      <c r="AX111" s="900"/>
      <c r="AY111" s="901"/>
      <c r="AZ111" s="949" t="s">
        <v>411</v>
      </c>
      <c r="BA111" s="950"/>
      <c r="BB111" s="950"/>
      <c r="BC111" s="950"/>
      <c r="BD111" s="950"/>
      <c r="BE111" s="950"/>
      <c r="BF111" s="950"/>
      <c r="BG111" s="950"/>
      <c r="BH111" s="950"/>
      <c r="BI111" s="950"/>
      <c r="BJ111" s="950"/>
      <c r="BK111" s="950"/>
      <c r="BL111" s="950"/>
      <c r="BM111" s="950"/>
      <c r="BN111" s="950"/>
      <c r="BO111" s="950"/>
      <c r="BP111" s="951"/>
      <c r="BQ111" s="919" t="s">
        <v>109</v>
      </c>
      <c r="BR111" s="920"/>
      <c r="BS111" s="920"/>
      <c r="BT111" s="920"/>
      <c r="BU111" s="920"/>
      <c r="BV111" s="920" t="s">
        <v>109</v>
      </c>
      <c r="BW111" s="920"/>
      <c r="BX111" s="920"/>
      <c r="BY111" s="920"/>
      <c r="BZ111" s="920"/>
      <c r="CA111" s="920" t="s">
        <v>109</v>
      </c>
      <c r="CB111" s="920"/>
      <c r="CC111" s="920"/>
      <c r="CD111" s="920"/>
      <c r="CE111" s="920"/>
      <c r="CF111" s="914" t="s">
        <v>109</v>
      </c>
      <c r="CG111" s="915"/>
      <c r="CH111" s="915"/>
      <c r="CI111" s="915"/>
      <c r="CJ111" s="915"/>
      <c r="CK111" s="945"/>
      <c r="CL111" s="946"/>
      <c r="CM111" s="916" t="s">
        <v>412</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109</v>
      </c>
      <c r="DH111" s="920"/>
      <c r="DI111" s="920"/>
      <c r="DJ111" s="920"/>
      <c r="DK111" s="920"/>
      <c r="DL111" s="920" t="s">
        <v>109</v>
      </c>
      <c r="DM111" s="920"/>
      <c r="DN111" s="920"/>
      <c r="DO111" s="920"/>
      <c r="DP111" s="920"/>
      <c r="DQ111" s="920" t="s">
        <v>109</v>
      </c>
      <c r="DR111" s="920"/>
      <c r="DS111" s="920"/>
      <c r="DT111" s="920"/>
      <c r="DU111" s="920"/>
      <c r="DV111" s="921" t="s">
        <v>109</v>
      </c>
      <c r="DW111" s="921"/>
      <c r="DX111" s="921"/>
      <c r="DY111" s="921"/>
      <c r="DZ111" s="922"/>
    </row>
    <row r="112" spans="1:131" s="197" customFormat="1" ht="26.25" customHeight="1" x14ac:dyDescent="0.15">
      <c r="A112" s="952" t="s">
        <v>413</v>
      </c>
      <c r="B112" s="953"/>
      <c r="C112" s="950" t="s">
        <v>414</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410</v>
      </c>
      <c r="AB112" s="959"/>
      <c r="AC112" s="959"/>
      <c r="AD112" s="959"/>
      <c r="AE112" s="960"/>
      <c r="AF112" s="961" t="s">
        <v>410</v>
      </c>
      <c r="AG112" s="959"/>
      <c r="AH112" s="959"/>
      <c r="AI112" s="959"/>
      <c r="AJ112" s="960"/>
      <c r="AK112" s="961" t="s">
        <v>410</v>
      </c>
      <c r="AL112" s="959"/>
      <c r="AM112" s="959"/>
      <c r="AN112" s="959"/>
      <c r="AO112" s="960"/>
      <c r="AP112" s="962" t="s">
        <v>410</v>
      </c>
      <c r="AQ112" s="963"/>
      <c r="AR112" s="963"/>
      <c r="AS112" s="963"/>
      <c r="AT112" s="964"/>
      <c r="AU112" s="899"/>
      <c r="AV112" s="900"/>
      <c r="AW112" s="900"/>
      <c r="AX112" s="900"/>
      <c r="AY112" s="901"/>
      <c r="AZ112" s="949" t="s">
        <v>415</v>
      </c>
      <c r="BA112" s="950"/>
      <c r="BB112" s="950"/>
      <c r="BC112" s="950"/>
      <c r="BD112" s="950"/>
      <c r="BE112" s="950"/>
      <c r="BF112" s="950"/>
      <c r="BG112" s="950"/>
      <c r="BH112" s="950"/>
      <c r="BI112" s="950"/>
      <c r="BJ112" s="950"/>
      <c r="BK112" s="950"/>
      <c r="BL112" s="950"/>
      <c r="BM112" s="950"/>
      <c r="BN112" s="950"/>
      <c r="BO112" s="950"/>
      <c r="BP112" s="951"/>
      <c r="BQ112" s="919">
        <v>204477</v>
      </c>
      <c r="BR112" s="920"/>
      <c r="BS112" s="920"/>
      <c r="BT112" s="920"/>
      <c r="BU112" s="920"/>
      <c r="BV112" s="920">
        <v>178266</v>
      </c>
      <c r="BW112" s="920"/>
      <c r="BX112" s="920"/>
      <c r="BY112" s="920"/>
      <c r="BZ112" s="920"/>
      <c r="CA112" s="920">
        <v>156353</v>
      </c>
      <c r="CB112" s="920"/>
      <c r="CC112" s="920"/>
      <c r="CD112" s="920"/>
      <c r="CE112" s="920"/>
      <c r="CF112" s="914">
        <v>19.3</v>
      </c>
      <c r="CG112" s="915"/>
      <c r="CH112" s="915"/>
      <c r="CI112" s="915"/>
      <c r="CJ112" s="915"/>
      <c r="CK112" s="945"/>
      <c r="CL112" s="946"/>
      <c r="CM112" s="916" t="s">
        <v>416</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410</v>
      </c>
      <c r="DH112" s="920"/>
      <c r="DI112" s="920"/>
      <c r="DJ112" s="920"/>
      <c r="DK112" s="920"/>
      <c r="DL112" s="920" t="s">
        <v>410</v>
      </c>
      <c r="DM112" s="920"/>
      <c r="DN112" s="920"/>
      <c r="DO112" s="920"/>
      <c r="DP112" s="920"/>
      <c r="DQ112" s="920" t="s">
        <v>410</v>
      </c>
      <c r="DR112" s="920"/>
      <c r="DS112" s="920"/>
      <c r="DT112" s="920"/>
      <c r="DU112" s="920"/>
      <c r="DV112" s="921" t="s">
        <v>410</v>
      </c>
      <c r="DW112" s="921"/>
      <c r="DX112" s="921"/>
      <c r="DY112" s="921"/>
      <c r="DZ112" s="922"/>
    </row>
    <row r="113" spans="1:130" s="197" customFormat="1" ht="26.25" customHeight="1" x14ac:dyDescent="0.15">
      <c r="A113" s="954"/>
      <c r="B113" s="955"/>
      <c r="C113" s="950" t="s">
        <v>417</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22898</v>
      </c>
      <c r="AB113" s="934"/>
      <c r="AC113" s="934"/>
      <c r="AD113" s="934"/>
      <c r="AE113" s="935"/>
      <c r="AF113" s="936">
        <v>22307</v>
      </c>
      <c r="AG113" s="934"/>
      <c r="AH113" s="934"/>
      <c r="AI113" s="934"/>
      <c r="AJ113" s="935"/>
      <c r="AK113" s="936">
        <v>19570</v>
      </c>
      <c r="AL113" s="934"/>
      <c r="AM113" s="934"/>
      <c r="AN113" s="934"/>
      <c r="AO113" s="935"/>
      <c r="AP113" s="937">
        <v>2.4</v>
      </c>
      <c r="AQ113" s="938"/>
      <c r="AR113" s="938"/>
      <c r="AS113" s="938"/>
      <c r="AT113" s="939"/>
      <c r="AU113" s="899"/>
      <c r="AV113" s="900"/>
      <c r="AW113" s="900"/>
      <c r="AX113" s="900"/>
      <c r="AY113" s="901"/>
      <c r="AZ113" s="949" t="s">
        <v>418</v>
      </c>
      <c r="BA113" s="950"/>
      <c r="BB113" s="950"/>
      <c r="BC113" s="950"/>
      <c r="BD113" s="950"/>
      <c r="BE113" s="950"/>
      <c r="BF113" s="950"/>
      <c r="BG113" s="950"/>
      <c r="BH113" s="950"/>
      <c r="BI113" s="950"/>
      <c r="BJ113" s="950"/>
      <c r="BK113" s="950"/>
      <c r="BL113" s="950"/>
      <c r="BM113" s="950"/>
      <c r="BN113" s="950"/>
      <c r="BO113" s="950"/>
      <c r="BP113" s="951"/>
      <c r="BQ113" s="919">
        <v>146101</v>
      </c>
      <c r="BR113" s="920"/>
      <c r="BS113" s="920"/>
      <c r="BT113" s="920"/>
      <c r="BU113" s="920"/>
      <c r="BV113" s="920">
        <v>134380</v>
      </c>
      <c r="BW113" s="920"/>
      <c r="BX113" s="920"/>
      <c r="BY113" s="920"/>
      <c r="BZ113" s="920"/>
      <c r="CA113" s="920">
        <v>143424</v>
      </c>
      <c r="CB113" s="920"/>
      <c r="CC113" s="920"/>
      <c r="CD113" s="920"/>
      <c r="CE113" s="920"/>
      <c r="CF113" s="914">
        <v>17.7</v>
      </c>
      <c r="CG113" s="915"/>
      <c r="CH113" s="915"/>
      <c r="CI113" s="915"/>
      <c r="CJ113" s="915"/>
      <c r="CK113" s="945"/>
      <c r="CL113" s="946"/>
      <c r="CM113" s="916" t="s">
        <v>419</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410</v>
      </c>
      <c r="DH113" s="959"/>
      <c r="DI113" s="959"/>
      <c r="DJ113" s="959"/>
      <c r="DK113" s="960"/>
      <c r="DL113" s="961" t="s">
        <v>410</v>
      </c>
      <c r="DM113" s="959"/>
      <c r="DN113" s="959"/>
      <c r="DO113" s="959"/>
      <c r="DP113" s="960"/>
      <c r="DQ113" s="961" t="s">
        <v>410</v>
      </c>
      <c r="DR113" s="959"/>
      <c r="DS113" s="959"/>
      <c r="DT113" s="959"/>
      <c r="DU113" s="960"/>
      <c r="DV113" s="962" t="s">
        <v>410</v>
      </c>
      <c r="DW113" s="963"/>
      <c r="DX113" s="963"/>
      <c r="DY113" s="963"/>
      <c r="DZ113" s="964"/>
    </row>
    <row r="114" spans="1:130" s="197" customFormat="1" ht="26.25" customHeight="1" x14ac:dyDescent="0.15">
      <c r="A114" s="954"/>
      <c r="B114" s="955"/>
      <c r="C114" s="950" t="s">
        <v>420</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46961</v>
      </c>
      <c r="AB114" s="959"/>
      <c r="AC114" s="959"/>
      <c r="AD114" s="959"/>
      <c r="AE114" s="960"/>
      <c r="AF114" s="961">
        <v>22013</v>
      </c>
      <c r="AG114" s="959"/>
      <c r="AH114" s="959"/>
      <c r="AI114" s="959"/>
      <c r="AJ114" s="960"/>
      <c r="AK114" s="961">
        <v>15172</v>
      </c>
      <c r="AL114" s="959"/>
      <c r="AM114" s="959"/>
      <c r="AN114" s="959"/>
      <c r="AO114" s="960"/>
      <c r="AP114" s="962">
        <v>1.9</v>
      </c>
      <c r="AQ114" s="963"/>
      <c r="AR114" s="963"/>
      <c r="AS114" s="963"/>
      <c r="AT114" s="964"/>
      <c r="AU114" s="899"/>
      <c r="AV114" s="900"/>
      <c r="AW114" s="900"/>
      <c r="AX114" s="900"/>
      <c r="AY114" s="901"/>
      <c r="AZ114" s="949" t="s">
        <v>421</v>
      </c>
      <c r="BA114" s="950"/>
      <c r="BB114" s="950"/>
      <c r="BC114" s="950"/>
      <c r="BD114" s="950"/>
      <c r="BE114" s="950"/>
      <c r="BF114" s="950"/>
      <c r="BG114" s="950"/>
      <c r="BH114" s="950"/>
      <c r="BI114" s="950"/>
      <c r="BJ114" s="950"/>
      <c r="BK114" s="950"/>
      <c r="BL114" s="950"/>
      <c r="BM114" s="950"/>
      <c r="BN114" s="950"/>
      <c r="BO114" s="950"/>
      <c r="BP114" s="951"/>
      <c r="BQ114" s="919">
        <v>276802</v>
      </c>
      <c r="BR114" s="920"/>
      <c r="BS114" s="920"/>
      <c r="BT114" s="920"/>
      <c r="BU114" s="920"/>
      <c r="BV114" s="920">
        <v>266635</v>
      </c>
      <c r="BW114" s="920"/>
      <c r="BX114" s="920"/>
      <c r="BY114" s="920"/>
      <c r="BZ114" s="920"/>
      <c r="CA114" s="920">
        <v>189261</v>
      </c>
      <c r="CB114" s="920"/>
      <c r="CC114" s="920"/>
      <c r="CD114" s="920"/>
      <c r="CE114" s="920"/>
      <c r="CF114" s="914">
        <v>23.4</v>
      </c>
      <c r="CG114" s="915"/>
      <c r="CH114" s="915"/>
      <c r="CI114" s="915"/>
      <c r="CJ114" s="915"/>
      <c r="CK114" s="945"/>
      <c r="CL114" s="946"/>
      <c r="CM114" s="916" t="s">
        <v>422</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410</v>
      </c>
      <c r="DH114" s="959"/>
      <c r="DI114" s="959"/>
      <c r="DJ114" s="959"/>
      <c r="DK114" s="960"/>
      <c r="DL114" s="961" t="s">
        <v>410</v>
      </c>
      <c r="DM114" s="959"/>
      <c r="DN114" s="959"/>
      <c r="DO114" s="959"/>
      <c r="DP114" s="960"/>
      <c r="DQ114" s="961" t="s">
        <v>410</v>
      </c>
      <c r="DR114" s="959"/>
      <c r="DS114" s="959"/>
      <c r="DT114" s="959"/>
      <c r="DU114" s="960"/>
      <c r="DV114" s="962" t="s">
        <v>410</v>
      </c>
      <c r="DW114" s="963"/>
      <c r="DX114" s="963"/>
      <c r="DY114" s="963"/>
      <c r="DZ114" s="964"/>
    </row>
    <row r="115" spans="1:130" s="197" customFormat="1" ht="26.25" customHeight="1" x14ac:dyDescent="0.15">
      <c r="A115" s="954"/>
      <c r="B115" s="955"/>
      <c r="C115" s="950" t="s">
        <v>423</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410</v>
      </c>
      <c r="AB115" s="934"/>
      <c r="AC115" s="934"/>
      <c r="AD115" s="934"/>
      <c r="AE115" s="935"/>
      <c r="AF115" s="936" t="s">
        <v>410</v>
      </c>
      <c r="AG115" s="934"/>
      <c r="AH115" s="934"/>
      <c r="AI115" s="934"/>
      <c r="AJ115" s="935"/>
      <c r="AK115" s="936" t="s">
        <v>410</v>
      </c>
      <c r="AL115" s="934"/>
      <c r="AM115" s="934"/>
      <c r="AN115" s="934"/>
      <c r="AO115" s="935"/>
      <c r="AP115" s="937" t="s">
        <v>410</v>
      </c>
      <c r="AQ115" s="938"/>
      <c r="AR115" s="938"/>
      <c r="AS115" s="938"/>
      <c r="AT115" s="939"/>
      <c r="AU115" s="899"/>
      <c r="AV115" s="900"/>
      <c r="AW115" s="900"/>
      <c r="AX115" s="900"/>
      <c r="AY115" s="901"/>
      <c r="AZ115" s="949" t="s">
        <v>424</v>
      </c>
      <c r="BA115" s="950"/>
      <c r="BB115" s="950"/>
      <c r="BC115" s="950"/>
      <c r="BD115" s="950"/>
      <c r="BE115" s="950"/>
      <c r="BF115" s="950"/>
      <c r="BG115" s="950"/>
      <c r="BH115" s="950"/>
      <c r="BI115" s="950"/>
      <c r="BJ115" s="950"/>
      <c r="BK115" s="950"/>
      <c r="BL115" s="950"/>
      <c r="BM115" s="950"/>
      <c r="BN115" s="950"/>
      <c r="BO115" s="950"/>
      <c r="BP115" s="951"/>
      <c r="BQ115" s="919" t="s">
        <v>410</v>
      </c>
      <c r="BR115" s="920"/>
      <c r="BS115" s="920"/>
      <c r="BT115" s="920"/>
      <c r="BU115" s="920"/>
      <c r="BV115" s="920" t="s">
        <v>410</v>
      </c>
      <c r="BW115" s="920"/>
      <c r="BX115" s="920"/>
      <c r="BY115" s="920"/>
      <c r="BZ115" s="920"/>
      <c r="CA115" s="920" t="s">
        <v>410</v>
      </c>
      <c r="CB115" s="920"/>
      <c r="CC115" s="920"/>
      <c r="CD115" s="920"/>
      <c r="CE115" s="920"/>
      <c r="CF115" s="914" t="s">
        <v>410</v>
      </c>
      <c r="CG115" s="915"/>
      <c r="CH115" s="915"/>
      <c r="CI115" s="915"/>
      <c r="CJ115" s="915"/>
      <c r="CK115" s="945"/>
      <c r="CL115" s="946"/>
      <c r="CM115" s="949" t="s">
        <v>425</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410</v>
      </c>
      <c r="DH115" s="959"/>
      <c r="DI115" s="959"/>
      <c r="DJ115" s="959"/>
      <c r="DK115" s="960"/>
      <c r="DL115" s="961" t="s">
        <v>410</v>
      </c>
      <c r="DM115" s="959"/>
      <c r="DN115" s="959"/>
      <c r="DO115" s="959"/>
      <c r="DP115" s="960"/>
      <c r="DQ115" s="961" t="s">
        <v>410</v>
      </c>
      <c r="DR115" s="959"/>
      <c r="DS115" s="959"/>
      <c r="DT115" s="959"/>
      <c r="DU115" s="960"/>
      <c r="DV115" s="962" t="s">
        <v>410</v>
      </c>
      <c r="DW115" s="963"/>
      <c r="DX115" s="963"/>
      <c r="DY115" s="963"/>
      <c r="DZ115" s="964"/>
    </row>
    <row r="116" spans="1:130" s="197" customFormat="1" ht="26.25" customHeight="1" x14ac:dyDescent="0.15">
      <c r="A116" s="956"/>
      <c r="B116" s="957"/>
      <c r="C116" s="971" t="s">
        <v>426</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410</v>
      </c>
      <c r="AB116" s="959"/>
      <c r="AC116" s="959"/>
      <c r="AD116" s="959"/>
      <c r="AE116" s="960"/>
      <c r="AF116" s="961" t="s">
        <v>410</v>
      </c>
      <c r="AG116" s="959"/>
      <c r="AH116" s="959"/>
      <c r="AI116" s="959"/>
      <c r="AJ116" s="960"/>
      <c r="AK116" s="961" t="s">
        <v>410</v>
      </c>
      <c r="AL116" s="959"/>
      <c r="AM116" s="959"/>
      <c r="AN116" s="959"/>
      <c r="AO116" s="960"/>
      <c r="AP116" s="962" t="s">
        <v>410</v>
      </c>
      <c r="AQ116" s="963"/>
      <c r="AR116" s="963"/>
      <c r="AS116" s="963"/>
      <c r="AT116" s="964"/>
      <c r="AU116" s="899"/>
      <c r="AV116" s="900"/>
      <c r="AW116" s="900"/>
      <c r="AX116" s="900"/>
      <c r="AY116" s="901"/>
      <c r="AZ116" s="949" t="s">
        <v>427</v>
      </c>
      <c r="BA116" s="950"/>
      <c r="BB116" s="950"/>
      <c r="BC116" s="950"/>
      <c r="BD116" s="950"/>
      <c r="BE116" s="950"/>
      <c r="BF116" s="950"/>
      <c r="BG116" s="950"/>
      <c r="BH116" s="950"/>
      <c r="BI116" s="950"/>
      <c r="BJ116" s="950"/>
      <c r="BK116" s="950"/>
      <c r="BL116" s="950"/>
      <c r="BM116" s="950"/>
      <c r="BN116" s="950"/>
      <c r="BO116" s="950"/>
      <c r="BP116" s="951"/>
      <c r="BQ116" s="919" t="s">
        <v>410</v>
      </c>
      <c r="BR116" s="920"/>
      <c r="BS116" s="920"/>
      <c r="BT116" s="920"/>
      <c r="BU116" s="920"/>
      <c r="BV116" s="920" t="s">
        <v>410</v>
      </c>
      <c r="BW116" s="920"/>
      <c r="BX116" s="920"/>
      <c r="BY116" s="920"/>
      <c r="BZ116" s="920"/>
      <c r="CA116" s="920" t="s">
        <v>410</v>
      </c>
      <c r="CB116" s="920"/>
      <c r="CC116" s="920"/>
      <c r="CD116" s="920"/>
      <c r="CE116" s="920"/>
      <c r="CF116" s="914" t="s">
        <v>410</v>
      </c>
      <c r="CG116" s="915"/>
      <c r="CH116" s="915"/>
      <c r="CI116" s="915"/>
      <c r="CJ116" s="915"/>
      <c r="CK116" s="945"/>
      <c r="CL116" s="946"/>
      <c r="CM116" s="916" t="s">
        <v>428</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410</v>
      </c>
      <c r="DH116" s="959"/>
      <c r="DI116" s="959"/>
      <c r="DJ116" s="959"/>
      <c r="DK116" s="960"/>
      <c r="DL116" s="961" t="s">
        <v>410</v>
      </c>
      <c r="DM116" s="959"/>
      <c r="DN116" s="959"/>
      <c r="DO116" s="959"/>
      <c r="DP116" s="960"/>
      <c r="DQ116" s="961" t="s">
        <v>410</v>
      </c>
      <c r="DR116" s="959"/>
      <c r="DS116" s="959"/>
      <c r="DT116" s="959"/>
      <c r="DU116" s="960"/>
      <c r="DV116" s="962" t="s">
        <v>410</v>
      </c>
      <c r="DW116" s="963"/>
      <c r="DX116" s="963"/>
      <c r="DY116" s="963"/>
      <c r="DZ116" s="964"/>
    </row>
    <row r="117" spans="1:130" s="197" customFormat="1" ht="26.25" customHeight="1" x14ac:dyDescent="0.15">
      <c r="A117" s="904"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429</v>
      </c>
      <c r="Z117" s="884"/>
      <c r="AA117" s="996">
        <v>223926</v>
      </c>
      <c r="AB117" s="966"/>
      <c r="AC117" s="966"/>
      <c r="AD117" s="966"/>
      <c r="AE117" s="967"/>
      <c r="AF117" s="965">
        <v>206108</v>
      </c>
      <c r="AG117" s="966"/>
      <c r="AH117" s="966"/>
      <c r="AI117" s="966"/>
      <c r="AJ117" s="967"/>
      <c r="AK117" s="965">
        <v>124719</v>
      </c>
      <c r="AL117" s="966"/>
      <c r="AM117" s="966"/>
      <c r="AN117" s="966"/>
      <c r="AO117" s="967"/>
      <c r="AP117" s="968"/>
      <c r="AQ117" s="969"/>
      <c r="AR117" s="969"/>
      <c r="AS117" s="969"/>
      <c r="AT117" s="970"/>
      <c r="AU117" s="899"/>
      <c r="AV117" s="900"/>
      <c r="AW117" s="900"/>
      <c r="AX117" s="900"/>
      <c r="AY117" s="901"/>
      <c r="AZ117" s="995" t="s">
        <v>430</v>
      </c>
      <c r="BA117" s="971"/>
      <c r="BB117" s="971"/>
      <c r="BC117" s="971"/>
      <c r="BD117" s="971"/>
      <c r="BE117" s="971"/>
      <c r="BF117" s="971"/>
      <c r="BG117" s="971"/>
      <c r="BH117" s="971"/>
      <c r="BI117" s="971"/>
      <c r="BJ117" s="971"/>
      <c r="BK117" s="971"/>
      <c r="BL117" s="971"/>
      <c r="BM117" s="971"/>
      <c r="BN117" s="971"/>
      <c r="BO117" s="971"/>
      <c r="BP117" s="972"/>
      <c r="BQ117" s="985" t="s">
        <v>109</v>
      </c>
      <c r="BR117" s="986"/>
      <c r="BS117" s="986"/>
      <c r="BT117" s="986"/>
      <c r="BU117" s="986"/>
      <c r="BV117" s="986" t="s">
        <v>109</v>
      </c>
      <c r="BW117" s="986"/>
      <c r="BX117" s="986"/>
      <c r="BY117" s="986"/>
      <c r="BZ117" s="986"/>
      <c r="CA117" s="986" t="s">
        <v>109</v>
      </c>
      <c r="CB117" s="986"/>
      <c r="CC117" s="986"/>
      <c r="CD117" s="986"/>
      <c r="CE117" s="986"/>
      <c r="CF117" s="914" t="s">
        <v>109</v>
      </c>
      <c r="CG117" s="915"/>
      <c r="CH117" s="915"/>
      <c r="CI117" s="915"/>
      <c r="CJ117" s="915"/>
      <c r="CK117" s="945"/>
      <c r="CL117" s="946"/>
      <c r="CM117" s="916" t="s">
        <v>431</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109</v>
      </c>
      <c r="DH117" s="959"/>
      <c r="DI117" s="959"/>
      <c r="DJ117" s="959"/>
      <c r="DK117" s="960"/>
      <c r="DL117" s="961" t="s">
        <v>109</v>
      </c>
      <c r="DM117" s="959"/>
      <c r="DN117" s="959"/>
      <c r="DO117" s="959"/>
      <c r="DP117" s="960"/>
      <c r="DQ117" s="961" t="s">
        <v>109</v>
      </c>
      <c r="DR117" s="959"/>
      <c r="DS117" s="959"/>
      <c r="DT117" s="959"/>
      <c r="DU117" s="960"/>
      <c r="DV117" s="962" t="s">
        <v>109</v>
      </c>
      <c r="DW117" s="963"/>
      <c r="DX117" s="963"/>
      <c r="DY117" s="963"/>
      <c r="DZ117" s="964"/>
    </row>
    <row r="118" spans="1:130" s="197" customFormat="1" ht="26.25" customHeight="1" x14ac:dyDescent="0.15">
      <c r="A118" s="904" t="s">
        <v>403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401</v>
      </c>
      <c r="AB118" s="883"/>
      <c r="AC118" s="883"/>
      <c r="AD118" s="883"/>
      <c r="AE118" s="884"/>
      <c r="AF118" s="882" t="s">
        <v>285</v>
      </c>
      <c r="AG118" s="883"/>
      <c r="AH118" s="883"/>
      <c r="AI118" s="883"/>
      <c r="AJ118" s="884"/>
      <c r="AK118" s="882" t="s">
        <v>284</v>
      </c>
      <c r="AL118" s="883"/>
      <c r="AM118" s="883"/>
      <c r="AN118" s="883"/>
      <c r="AO118" s="884"/>
      <c r="AP118" s="990" t="s">
        <v>402</v>
      </c>
      <c r="AQ118" s="991"/>
      <c r="AR118" s="991"/>
      <c r="AS118" s="991"/>
      <c r="AT118" s="992"/>
      <c r="AU118" s="902"/>
      <c r="AV118" s="903"/>
      <c r="AW118" s="903"/>
      <c r="AX118" s="903"/>
      <c r="AY118" s="903"/>
      <c r="AZ118" s="228" t="s">
        <v>168</v>
      </c>
      <c r="BA118" s="228"/>
      <c r="BB118" s="228"/>
      <c r="BC118" s="228"/>
      <c r="BD118" s="228"/>
      <c r="BE118" s="228"/>
      <c r="BF118" s="228"/>
      <c r="BG118" s="228"/>
      <c r="BH118" s="228"/>
      <c r="BI118" s="228"/>
      <c r="BJ118" s="228"/>
      <c r="BK118" s="228"/>
      <c r="BL118" s="228"/>
      <c r="BM118" s="228"/>
      <c r="BN118" s="228"/>
      <c r="BO118" s="993" t="s">
        <v>432</v>
      </c>
      <c r="BP118" s="994"/>
      <c r="BQ118" s="985">
        <v>1873417</v>
      </c>
      <c r="BR118" s="986"/>
      <c r="BS118" s="986"/>
      <c r="BT118" s="986"/>
      <c r="BU118" s="986"/>
      <c r="BV118" s="986">
        <v>1673415</v>
      </c>
      <c r="BW118" s="986"/>
      <c r="BX118" s="986"/>
      <c r="BY118" s="986"/>
      <c r="BZ118" s="986"/>
      <c r="CA118" s="986">
        <v>1604274</v>
      </c>
      <c r="CB118" s="986"/>
      <c r="CC118" s="986"/>
      <c r="CD118" s="986"/>
      <c r="CE118" s="986"/>
      <c r="CF118" s="987"/>
      <c r="CG118" s="988"/>
      <c r="CH118" s="988"/>
      <c r="CI118" s="988"/>
      <c r="CJ118" s="989"/>
      <c r="CK118" s="945"/>
      <c r="CL118" s="946"/>
      <c r="CM118" s="916" t="s">
        <v>433</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109</v>
      </c>
      <c r="DH118" s="959"/>
      <c r="DI118" s="959"/>
      <c r="DJ118" s="959"/>
      <c r="DK118" s="960"/>
      <c r="DL118" s="961" t="s">
        <v>109</v>
      </c>
      <c r="DM118" s="959"/>
      <c r="DN118" s="959"/>
      <c r="DO118" s="959"/>
      <c r="DP118" s="960"/>
      <c r="DQ118" s="961" t="s">
        <v>109</v>
      </c>
      <c r="DR118" s="959"/>
      <c r="DS118" s="959"/>
      <c r="DT118" s="959"/>
      <c r="DU118" s="960"/>
      <c r="DV118" s="962" t="s">
        <v>109</v>
      </c>
      <c r="DW118" s="963"/>
      <c r="DX118" s="963"/>
      <c r="DY118" s="963"/>
      <c r="DZ118" s="964"/>
    </row>
    <row r="119" spans="1:130" s="197" customFormat="1" ht="26.25" customHeight="1" x14ac:dyDescent="0.15">
      <c r="A119" s="974" t="s">
        <v>406</v>
      </c>
      <c r="B119" s="944"/>
      <c r="C119" s="923" t="s">
        <v>407</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109</v>
      </c>
      <c r="AB119" s="890"/>
      <c r="AC119" s="890"/>
      <c r="AD119" s="890"/>
      <c r="AE119" s="891"/>
      <c r="AF119" s="892" t="s">
        <v>109</v>
      </c>
      <c r="AG119" s="890"/>
      <c r="AH119" s="890"/>
      <c r="AI119" s="890"/>
      <c r="AJ119" s="891"/>
      <c r="AK119" s="892" t="s">
        <v>109</v>
      </c>
      <c r="AL119" s="890"/>
      <c r="AM119" s="890"/>
      <c r="AN119" s="890"/>
      <c r="AO119" s="891"/>
      <c r="AP119" s="893" t="s">
        <v>109</v>
      </c>
      <c r="AQ119" s="894"/>
      <c r="AR119" s="894"/>
      <c r="AS119" s="894"/>
      <c r="AT119" s="895"/>
      <c r="AU119" s="977" t="s">
        <v>434</v>
      </c>
      <c r="AV119" s="978"/>
      <c r="AW119" s="978"/>
      <c r="AX119" s="978"/>
      <c r="AY119" s="979"/>
      <c r="AZ119" s="940" t="s">
        <v>435</v>
      </c>
      <c r="BA119" s="887"/>
      <c r="BB119" s="887"/>
      <c r="BC119" s="887"/>
      <c r="BD119" s="887"/>
      <c r="BE119" s="887"/>
      <c r="BF119" s="887"/>
      <c r="BG119" s="887"/>
      <c r="BH119" s="887"/>
      <c r="BI119" s="887"/>
      <c r="BJ119" s="887"/>
      <c r="BK119" s="887"/>
      <c r="BL119" s="887"/>
      <c r="BM119" s="887"/>
      <c r="BN119" s="887"/>
      <c r="BO119" s="887"/>
      <c r="BP119" s="888"/>
      <c r="BQ119" s="926">
        <v>559980</v>
      </c>
      <c r="BR119" s="927"/>
      <c r="BS119" s="927"/>
      <c r="BT119" s="927"/>
      <c r="BU119" s="927"/>
      <c r="BV119" s="927">
        <v>476345</v>
      </c>
      <c r="BW119" s="927"/>
      <c r="BX119" s="927"/>
      <c r="BY119" s="927"/>
      <c r="BZ119" s="927"/>
      <c r="CA119" s="927">
        <v>577309</v>
      </c>
      <c r="CB119" s="927"/>
      <c r="CC119" s="927"/>
      <c r="CD119" s="927"/>
      <c r="CE119" s="927"/>
      <c r="CF119" s="941">
        <v>71.400000000000006</v>
      </c>
      <c r="CG119" s="942"/>
      <c r="CH119" s="942"/>
      <c r="CI119" s="942"/>
      <c r="CJ119" s="942"/>
      <c r="CK119" s="947"/>
      <c r="CL119" s="948"/>
      <c r="CM119" s="1004" t="s">
        <v>436</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109</v>
      </c>
      <c r="DH119" s="998"/>
      <c r="DI119" s="998"/>
      <c r="DJ119" s="998"/>
      <c r="DK119" s="999"/>
      <c r="DL119" s="1000" t="s">
        <v>109</v>
      </c>
      <c r="DM119" s="998"/>
      <c r="DN119" s="998"/>
      <c r="DO119" s="998"/>
      <c r="DP119" s="999"/>
      <c r="DQ119" s="1000" t="s">
        <v>109</v>
      </c>
      <c r="DR119" s="998"/>
      <c r="DS119" s="998"/>
      <c r="DT119" s="998"/>
      <c r="DU119" s="999"/>
      <c r="DV119" s="1001" t="s">
        <v>109</v>
      </c>
      <c r="DW119" s="1002"/>
      <c r="DX119" s="1002"/>
      <c r="DY119" s="1002"/>
      <c r="DZ119" s="1003"/>
    </row>
    <row r="120" spans="1:130" s="197" customFormat="1" ht="26.25" customHeight="1" x14ac:dyDescent="0.15">
      <c r="A120" s="975"/>
      <c r="B120" s="946"/>
      <c r="C120" s="916" t="s">
        <v>412</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109</v>
      </c>
      <c r="AB120" s="959"/>
      <c r="AC120" s="959"/>
      <c r="AD120" s="959"/>
      <c r="AE120" s="960"/>
      <c r="AF120" s="961" t="s">
        <v>109</v>
      </c>
      <c r="AG120" s="959"/>
      <c r="AH120" s="959"/>
      <c r="AI120" s="959"/>
      <c r="AJ120" s="960"/>
      <c r="AK120" s="961" t="s">
        <v>109</v>
      </c>
      <c r="AL120" s="959"/>
      <c r="AM120" s="959"/>
      <c r="AN120" s="959"/>
      <c r="AO120" s="960"/>
      <c r="AP120" s="962" t="s">
        <v>109</v>
      </c>
      <c r="AQ120" s="963"/>
      <c r="AR120" s="963"/>
      <c r="AS120" s="963"/>
      <c r="AT120" s="964"/>
      <c r="AU120" s="980"/>
      <c r="AV120" s="981"/>
      <c r="AW120" s="981"/>
      <c r="AX120" s="981"/>
      <c r="AY120" s="982"/>
      <c r="AZ120" s="949" t="s">
        <v>437</v>
      </c>
      <c r="BA120" s="950"/>
      <c r="BB120" s="950"/>
      <c r="BC120" s="950"/>
      <c r="BD120" s="950"/>
      <c r="BE120" s="950"/>
      <c r="BF120" s="950"/>
      <c r="BG120" s="950"/>
      <c r="BH120" s="950"/>
      <c r="BI120" s="950"/>
      <c r="BJ120" s="950"/>
      <c r="BK120" s="950"/>
      <c r="BL120" s="950"/>
      <c r="BM120" s="950"/>
      <c r="BN120" s="950"/>
      <c r="BO120" s="950"/>
      <c r="BP120" s="951"/>
      <c r="BQ120" s="919" t="s">
        <v>109</v>
      </c>
      <c r="BR120" s="920"/>
      <c r="BS120" s="920"/>
      <c r="BT120" s="920"/>
      <c r="BU120" s="920"/>
      <c r="BV120" s="920" t="s">
        <v>109</v>
      </c>
      <c r="BW120" s="920"/>
      <c r="BX120" s="920"/>
      <c r="BY120" s="920"/>
      <c r="BZ120" s="920"/>
      <c r="CA120" s="920" t="s">
        <v>109</v>
      </c>
      <c r="CB120" s="920"/>
      <c r="CC120" s="920"/>
      <c r="CD120" s="920"/>
      <c r="CE120" s="920"/>
      <c r="CF120" s="914" t="s">
        <v>109</v>
      </c>
      <c r="CG120" s="915"/>
      <c r="CH120" s="915"/>
      <c r="CI120" s="915"/>
      <c r="CJ120" s="915"/>
      <c r="CK120" s="1013" t="s">
        <v>438</v>
      </c>
      <c r="CL120" s="1014"/>
      <c r="CM120" s="1014"/>
      <c r="CN120" s="1014"/>
      <c r="CO120" s="1015"/>
      <c r="CP120" s="1021" t="s">
        <v>439</v>
      </c>
      <c r="CQ120" s="1022"/>
      <c r="CR120" s="1022"/>
      <c r="CS120" s="1022"/>
      <c r="CT120" s="1022"/>
      <c r="CU120" s="1022"/>
      <c r="CV120" s="1022"/>
      <c r="CW120" s="1022"/>
      <c r="CX120" s="1022"/>
      <c r="CY120" s="1022"/>
      <c r="CZ120" s="1022"/>
      <c r="DA120" s="1022"/>
      <c r="DB120" s="1022"/>
      <c r="DC120" s="1022"/>
      <c r="DD120" s="1022"/>
      <c r="DE120" s="1022"/>
      <c r="DF120" s="1023"/>
      <c r="DG120" s="926">
        <v>204477</v>
      </c>
      <c r="DH120" s="927"/>
      <c r="DI120" s="927"/>
      <c r="DJ120" s="927"/>
      <c r="DK120" s="927"/>
      <c r="DL120" s="927">
        <v>178266</v>
      </c>
      <c r="DM120" s="927"/>
      <c r="DN120" s="927"/>
      <c r="DO120" s="927"/>
      <c r="DP120" s="927"/>
      <c r="DQ120" s="927">
        <v>156353</v>
      </c>
      <c r="DR120" s="927"/>
      <c r="DS120" s="927"/>
      <c r="DT120" s="927"/>
      <c r="DU120" s="927"/>
      <c r="DV120" s="928">
        <v>19.3</v>
      </c>
      <c r="DW120" s="928"/>
      <c r="DX120" s="928"/>
      <c r="DY120" s="928"/>
      <c r="DZ120" s="929"/>
    </row>
    <row r="121" spans="1:130" s="197" customFormat="1" ht="26.25" customHeight="1" x14ac:dyDescent="0.15">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109</v>
      </c>
      <c r="AB121" s="959"/>
      <c r="AC121" s="959"/>
      <c r="AD121" s="959"/>
      <c r="AE121" s="960"/>
      <c r="AF121" s="961" t="s">
        <v>109</v>
      </c>
      <c r="AG121" s="959"/>
      <c r="AH121" s="959"/>
      <c r="AI121" s="959"/>
      <c r="AJ121" s="960"/>
      <c r="AK121" s="961" t="s">
        <v>109</v>
      </c>
      <c r="AL121" s="959"/>
      <c r="AM121" s="959"/>
      <c r="AN121" s="959"/>
      <c r="AO121" s="960"/>
      <c r="AP121" s="962" t="s">
        <v>109</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1118477</v>
      </c>
      <c r="BR121" s="986"/>
      <c r="BS121" s="986"/>
      <c r="BT121" s="986"/>
      <c r="BU121" s="986"/>
      <c r="BV121" s="986">
        <v>1072212</v>
      </c>
      <c r="BW121" s="986"/>
      <c r="BX121" s="986"/>
      <c r="BY121" s="986"/>
      <c r="BZ121" s="986"/>
      <c r="CA121" s="986">
        <v>1086069</v>
      </c>
      <c r="CB121" s="986"/>
      <c r="CC121" s="986"/>
      <c r="CD121" s="986"/>
      <c r="CE121" s="986"/>
      <c r="CF121" s="1024">
        <v>134.30000000000001</v>
      </c>
      <c r="CG121" s="1025"/>
      <c r="CH121" s="1025"/>
      <c r="CI121" s="1025"/>
      <c r="CJ121" s="1025"/>
      <c r="CK121" s="1016"/>
      <c r="CL121" s="1017"/>
      <c r="CM121" s="1017"/>
      <c r="CN121" s="1017"/>
      <c r="CO121" s="1018"/>
      <c r="CP121" s="1007"/>
      <c r="CQ121" s="1008"/>
      <c r="CR121" s="1008"/>
      <c r="CS121" s="1008"/>
      <c r="CT121" s="1008"/>
      <c r="CU121" s="1008"/>
      <c r="CV121" s="1008"/>
      <c r="CW121" s="1008"/>
      <c r="CX121" s="1008"/>
      <c r="CY121" s="1008"/>
      <c r="CZ121" s="1008"/>
      <c r="DA121" s="1008"/>
      <c r="DB121" s="1008"/>
      <c r="DC121" s="1008"/>
      <c r="DD121" s="1008"/>
      <c r="DE121" s="1008"/>
      <c r="DF121" s="1009"/>
      <c r="DG121" s="919"/>
      <c r="DH121" s="920"/>
      <c r="DI121" s="920"/>
      <c r="DJ121" s="920"/>
      <c r="DK121" s="920"/>
      <c r="DL121" s="920"/>
      <c r="DM121" s="920"/>
      <c r="DN121" s="920"/>
      <c r="DO121" s="920"/>
      <c r="DP121" s="920"/>
      <c r="DQ121" s="920"/>
      <c r="DR121" s="920"/>
      <c r="DS121" s="920"/>
      <c r="DT121" s="920"/>
      <c r="DU121" s="920"/>
      <c r="DV121" s="921"/>
      <c r="DW121" s="921"/>
      <c r="DX121" s="921"/>
      <c r="DY121" s="921"/>
      <c r="DZ121" s="922"/>
    </row>
    <row r="122" spans="1:130" s="197" customFormat="1" ht="26.25" customHeight="1" x14ac:dyDescent="0.15">
      <c r="A122" s="975"/>
      <c r="B122" s="946"/>
      <c r="C122" s="916" t="s">
        <v>422</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109</v>
      </c>
      <c r="AB122" s="959"/>
      <c r="AC122" s="959"/>
      <c r="AD122" s="959"/>
      <c r="AE122" s="960"/>
      <c r="AF122" s="961" t="s">
        <v>109</v>
      </c>
      <c r="AG122" s="959"/>
      <c r="AH122" s="959"/>
      <c r="AI122" s="959"/>
      <c r="AJ122" s="960"/>
      <c r="AK122" s="961" t="s">
        <v>109</v>
      </c>
      <c r="AL122" s="959"/>
      <c r="AM122" s="959"/>
      <c r="AN122" s="959"/>
      <c r="AO122" s="960"/>
      <c r="AP122" s="962" t="s">
        <v>109</v>
      </c>
      <c r="AQ122" s="963"/>
      <c r="AR122" s="963"/>
      <c r="AS122" s="963"/>
      <c r="AT122" s="964"/>
      <c r="AU122" s="983"/>
      <c r="AV122" s="984"/>
      <c r="AW122" s="984"/>
      <c r="AX122" s="984"/>
      <c r="AY122" s="984"/>
      <c r="AZ122" s="228" t="s">
        <v>168</v>
      </c>
      <c r="BA122" s="228"/>
      <c r="BB122" s="228"/>
      <c r="BC122" s="228"/>
      <c r="BD122" s="228"/>
      <c r="BE122" s="228"/>
      <c r="BF122" s="228"/>
      <c r="BG122" s="228"/>
      <c r="BH122" s="228"/>
      <c r="BI122" s="228"/>
      <c r="BJ122" s="228"/>
      <c r="BK122" s="228"/>
      <c r="BL122" s="228"/>
      <c r="BM122" s="228"/>
      <c r="BN122" s="228"/>
      <c r="BO122" s="993" t="s">
        <v>442</v>
      </c>
      <c r="BP122" s="994"/>
      <c r="BQ122" s="1034">
        <v>1678457</v>
      </c>
      <c r="BR122" s="1035"/>
      <c r="BS122" s="1035"/>
      <c r="BT122" s="1035"/>
      <c r="BU122" s="1035"/>
      <c r="BV122" s="1035">
        <v>1548557</v>
      </c>
      <c r="BW122" s="1035"/>
      <c r="BX122" s="1035"/>
      <c r="BY122" s="1035"/>
      <c r="BZ122" s="1035"/>
      <c r="CA122" s="1035">
        <v>1663378</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428</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109</v>
      </c>
      <c r="AB123" s="959"/>
      <c r="AC123" s="959"/>
      <c r="AD123" s="959"/>
      <c r="AE123" s="960"/>
      <c r="AF123" s="961" t="s">
        <v>109</v>
      </c>
      <c r="AG123" s="959"/>
      <c r="AH123" s="959"/>
      <c r="AI123" s="959"/>
      <c r="AJ123" s="960"/>
      <c r="AK123" s="961" t="s">
        <v>109</v>
      </c>
      <c r="AL123" s="959"/>
      <c r="AM123" s="959"/>
      <c r="AN123" s="959"/>
      <c r="AO123" s="960"/>
      <c r="AP123" s="962" t="s">
        <v>109</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28.2</v>
      </c>
      <c r="BR123" s="1027"/>
      <c r="BS123" s="1027"/>
      <c r="BT123" s="1027"/>
      <c r="BU123" s="1027"/>
      <c r="BV123" s="1027">
        <v>17.899999999999999</v>
      </c>
      <c r="BW123" s="1027"/>
      <c r="BX123" s="1027"/>
      <c r="BY123" s="1027"/>
      <c r="BZ123" s="1027"/>
      <c r="CA123" s="1027" t="s">
        <v>109</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431</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444</v>
      </c>
      <c r="AB124" s="959"/>
      <c r="AC124" s="959"/>
      <c r="AD124" s="959"/>
      <c r="AE124" s="960"/>
      <c r="AF124" s="961" t="s">
        <v>444</v>
      </c>
      <c r="AG124" s="959"/>
      <c r="AH124" s="959"/>
      <c r="AI124" s="959"/>
      <c r="AJ124" s="960"/>
      <c r="AK124" s="961" t="s">
        <v>444</v>
      </c>
      <c r="AL124" s="959"/>
      <c r="AM124" s="959"/>
      <c r="AN124" s="959"/>
      <c r="AO124" s="960"/>
      <c r="AP124" s="962" t="s">
        <v>444</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445</v>
      </c>
      <c r="CQ124" s="1008"/>
      <c r="CR124" s="1008"/>
      <c r="CS124" s="1008"/>
      <c r="CT124" s="1008"/>
      <c r="CU124" s="1008"/>
      <c r="CV124" s="1008"/>
      <c r="CW124" s="1008"/>
      <c r="CX124" s="1008"/>
      <c r="CY124" s="1008"/>
      <c r="CZ124" s="1008"/>
      <c r="DA124" s="1008"/>
      <c r="DB124" s="1008"/>
      <c r="DC124" s="1008"/>
      <c r="DD124" s="1008"/>
      <c r="DE124" s="1008"/>
      <c r="DF124" s="1009"/>
      <c r="DG124" s="997" t="s">
        <v>444</v>
      </c>
      <c r="DH124" s="998"/>
      <c r="DI124" s="998"/>
      <c r="DJ124" s="998"/>
      <c r="DK124" s="999"/>
      <c r="DL124" s="1000" t="s">
        <v>444</v>
      </c>
      <c r="DM124" s="998"/>
      <c r="DN124" s="998"/>
      <c r="DO124" s="998"/>
      <c r="DP124" s="999"/>
      <c r="DQ124" s="1000" t="s">
        <v>444</v>
      </c>
      <c r="DR124" s="998"/>
      <c r="DS124" s="998"/>
      <c r="DT124" s="998"/>
      <c r="DU124" s="999"/>
      <c r="DV124" s="1001" t="s">
        <v>444</v>
      </c>
      <c r="DW124" s="1002"/>
      <c r="DX124" s="1002"/>
      <c r="DY124" s="1002"/>
      <c r="DZ124" s="1003"/>
    </row>
    <row r="125" spans="1:130" s="197" customFormat="1" ht="26.25" customHeight="1" thickBot="1" x14ac:dyDescent="0.2">
      <c r="A125" s="975"/>
      <c r="B125" s="946"/>
      <c r="C125" s="916" t="s">
        <v>433</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444</v>
      </c>
      <c r="AB125" s="959"/>
      <c r="AC125" s="959"/>
      <c r="AD125" s="959"/>
      <c r="AE125" s="960"/>
      <c r="AF125" s="961" t="s">
        <v>444</v>
      </c>
      <c r="AG125" s="959"/>
      <c r="AH125" s="959"/>
      <c r="AI125" s="959"/>
      <c r="AJ125" s="960"/>
      <c r="AK125" s="961" t="s">
        <v>444</v>
      </c>
      <c r="AL125" s="959"/>
      <c r="AM125" s="959"/>
      <c r="AN125" s="959"/>
      <c r="AO125" s="960"/>
      <c r="AP125" s="962" t="s">
        <v>444</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446</v>
      </c>
      <c r="CL125" s="1014"/>
      <c r="CM125" s="1014"/>
      <c r="CN125" s="1014"/>
      <c r="CO125" s="1015"/>
      <c r="CP125" s="940" t="s">
        <v>447</v>
      </c>
      <c r="CQ125" s="887"/>
      <c r="CR125" s="887"/>
      <c r="CS125" s="887"/>
      <c r="CT125" s="887"/>
      <c r="CU125" s="887"/>
      <c r="CV125" s="887"/>
      <c r="CW125" s="887"/>
      <c r="CX125" s="887"/>
      <c r="CY125" s="887"/>
      <c r="CZ125" s="887"/>
      <c r="DA125" s="887"/>
      <c r="DB125" s="887"/>
      <c r="DC125" s="887"/>
      <c r="DD125" s="887"/>
      <c r="DE125" s="887"/>
      <c r="DF125" s="888"/>
      <c r="DG125" s="926" t="s">
        <v>444</v>
      </c>
      <c r="DH125" s="927"/>
      <c r="DI125" s="927"/>
      <c r="DJ125" s="927"/>
      <c r="DK125" s="927"/>
      <c r="DL125" s="927" t="s">
        <v>444</v>
      </c>
      <c r="DM125" s="927"/>
      <c r="DN125" s="927"/>
      <c r="DO125" s="927"/>
      <c r="DP125" s="927"/>
      <c r="DQ125" s="927" t="s">
        <v>444</v>
      </c>
      <c r="DR125" s="927"/>
      <c r="DS125" s="927"/>
      <c r="DT125" s="927"/>
      <c r="DU125" s="927"/>
      <c r="DV125" s="928" t="s">
        <v>444</v>
      </c>
      <c r="DW125" s="928"/>
      <c r="DX125" s="928"/>
      <c r="DY125" s="928"/>
      <c r="DZ125" s="929"/>
    </row>
    <row r="126" spans="1:130" s="197" customFormat="1" ht="26.25" customHeight="1" x14ac:dyDescent="0.15">
      <c r="A126" s="975"/>
      <c r="B126" s="946"/>
      <c r="C126" s="916" t="s">
        <v>436</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444</v>
      </c>
      <c r="AB126" s="959"/>
      <c r="AC126" s="959"/>
      <c r="AD126" s="959"/>
      <c r="AE126" s="960"/>
      <c r="AF126" s="961" t="s">
        <v>444</v>
      </c>
      <c r="AG126" s="959"/>
      <c r="AH126" s="959"/>
      <c r="AI126" s="959"/>
      <c r="AJ126" s="960"/>
      <c r="AK126" s="961" t="s">
        <v>444</v>
      </c>
      <c r="AL126" s="959"/>
      <c r="AM126" s="959"/>
      <c r="AN126" s="959"/>
      <c r="AO126" s="960"/>
      <c r="AP126" s="962" t="s">
        <v>444</v>
      </c>
      <c r="AQ126" s="963"/>
      <c r="AR126" s="963"/>
      <c r="AS126" s="963"/>
      <c r="AT126" s="964"/>
      <c r="AU126" s="233"/>
      <c r="AV126" s="233"/>
      <c r="AW126" s="233"/>
      <c r="AX126" s="1036" t="s">
        <v>448</v>
      </c>
      <c r="AY126" s="1037"/>
      <c r="AZ126" s="1037"/>
      <c r="BA126" s="1037"/>
      <c r="BB126" s="1037"/>
      <c r="BC126" s="1037"/>
      <c r="BD126" s="1037"/>
      <c r="BE126" s="1038"/>
      <c r="BF126" s="1052" t="s">
        <v>449</v>
      </c>
      <c r="BG126" s="1037"/>
      <c r="BH126" s="1037"/>
      <c r="BI126" s="1037"/>
      <c r="BJ126" s="1037"/>
      <c r="BK126" s="1037"/>
      <c r="BL126" s="1038"/>
      <c r="BM126" s="1052" t="s">
        <v>450</v>
      </c>
      <c r="BN126" s="1037"/>
      <c r="BO126" s="1037"/>
      <c r="BP126" s="1037"/>
      <c r="BQ126" s="1037"/>
      <c r="BR126" s="1037"/>
      <c r="BS126" s="1038"/>
      <c r="BT126" s="1052" t="s">
        <v>451</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452</v>
      </c>
      <c r="CQ126" s="950"/>
      <c r="CR126" s="950"/>
      <c r="CS126" s="950"/>
      <c r="CT126" s="950"/>
      <c r="CU126" s="950"/>
      <c r="CV126" s="950"/>
      <c r="CW126" s="950"/>
      <c r="CX126" s="950"/>
      <c r="CY126" s="950"/>
      <c r="CZ126" s="950"/>
      <c r="DA126" s="950"/>
      <c r="DB126" s="950"/>
      <c r="DC126" s="950"/>
      <c r="DD126" s="950"/>
      <c r="DE126" s="950"/>
      <c r="DF126" s="951"/>
      <c r="DG126" s="919" t="s">
        <v>444</v>
      </c>
      <c r="DH126" s="920"/>
      <c r="DI126" s="920"/>
      <c r="DJ126" s="920"/>
      <c r="DK126" s="920"/>
      <c r="DL126" s="920" t="s">
        <v>444</v>
      </c>
      <c r="DM126" s="920"/>
      <c r="DN126" s="920"/>
      <c r="DO126" s="920"/>
      <c r="DP126" s="920"/>
      <c r="DQ126" s="920" t="s">
        <v>444</v>
      </c>
      <c r="DR126" s="920"/>
      <c r="DS126" s="920"/>
      <c r="DT126" s="920"/>
      <c r="DU126" s="920"/>
      <c r="DV126" s="921" t="s">
        <v>444</v>
      </c>
      <c r="DW126" s="921"/>
      <c r="DX126" s="921"/>
      <c r="DY126" s="921"/>
      <c r="DZ126" s="922"/>
    </row>
    <row r="127" spans="1:130" s="197" customFormat="1" ht="26.25" customHeight="1" thickBot="1" x14ac:dyDescent="0.2">
      <c r="A127" s="976"/>
      <c r="B127" s="948"/>
      <c r="C127" s="1004" t="s">
        <v>453</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444</v>
      </c>
      <c r="AB127" s="959"/>
      <c r="AC127" s="959"/>
      <c r="AD127" s="959"/>
      <c r="AE127" s="960"/>
      <c r="AF127" s="961" t="s">
        <v>444</v>
      </c>
      <c r="AG127" s="959"/>
      <c r="AH127" s="959"/>
      <c r="AI127" s="959"/>
      <c r="AJ127" s="960"/>
      <c r="AK127" s="961" t="s">
        <v>444</v>
      </c>
      <c r="AL127" s="959"/>
      <c r="AM127" s="959"/>
      <c r="AN127" s="959"/>
      <c r="AO127" s="960"/>
      <c r="AP127" s="962" t="s">
        <v>444</v>
      </c>
      <c r="AQ127" s="963"/>
      <c r="AR127" s="963"/>
      <c r="AS127" s="963"/>
      <c r="AT127" s="964"/>
      <c r="AU127" s="233"/>
      <c r="AV127" s="233"/>
      <c r="AW127" s="233"/>
      <c r="AX127" s="886" t="s">
        <v>454</v>
      </c>
      <c r="AY127" s="887"/>
      <c r="AZ127" s="887"/>
      <c r="BA127" s="887"/>
      <c r="BB127" s="887"/>
      <c r="BC127" s="887"/>
      <c r="BD127" s="887"/>
      <c r="BE127" s="888"/>
      <c r="BF127" s="1041" t="s">
        <v>444</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455</v>
      </c>
      <c r="CQ127" s="1045"/>
      <c r="CR127" s="1045"/>
      <c r="CS127" s="1045"/>
      <c r="CT127" s="1045"/>
      <c r="CU127" s="1045"/>
      <c r="CV127" s="1045"/>
      <c r="CW127" s="1045"/>
      <c r="CX127" s="1045"/>
      <c r="CY127" s="1045"/>
      <c r="CZ127" s="1045"/>
      <c r="DA127" s="1045"/>
      <c r="DB127" s="1045"/>
      <c r="DC127" s="1045"/>
      <c r="DD127" s="1045"/>
      <c r="DE127" s="1045"/>
      <c r="DF127" s="1046"/>
      <c r="DG127" s="1047" t="s">
        <v>456</v>
      </c>
      <c r="DH127" s="1048"/>
      <c r="DI127" s="1048"/>
      <c r="DJ127" s="1048"/>
      <c r="DK127" s="1048"/>
      <c r="DL127" s="1048" t="s">
        <v>457</v>
      </c>
      <c r="DM127" s="1048"/>
      <c r="DN127" s="1048"/>
      <c r="DO127" s="1048"/>
      <c r="DP127" s="1048"/>
      <c r="DQ127" s="1048" t="s">
        <v>457</v>
      </c>
      <c r="DR127" s="1048"/>
      <c r="DS127" s="1048"/>
      <c r="DT127" s="1048"/>
      <c r="DU127" s="1048"/>
      <c r="DV127" s="1049" t="s">
        <v>457</v>
      </c>
      <c r="DW127" s="1049"/>
      <c r="DX127" s="1049"/>
      <c r="DY127" s="1049"/>
      <c r="DZ127" s="1050"/>
    </row>
    <row r="128" spans="1:130" s="197" customFormat="1" ht="26.25" customHeight="1" x14ac:dyDescent="0.15">
      <c r="A128" s="1071" t="s">
        <v>458</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459</v>
      </c>
      <c r="X128" s="1073"/>
      <c r="Y128" s="1073"/>
      <c r="Z128" s="1074"/>
      <c r="AA128" s="1089" t="s">
        <v>444</v>
      </c>
      <c r="AB128" s="1090"/>
      <c r="AC128" s="1090"/>
      <c r="AD128" s="1090"/>
      <c r="AE128" s="1091"/>
      <c r="AF128" s="1092" t="s">
        <v>444</v>
      </c>
      <c r="AG128" s="1090"/>
      <c r="AH128" s="1090"/>
      <c r="AI128" s="1090"/>
      <c r="AJ128" s="1091"/>
      <c r="AK128" s="1092" t="s">
        <v>444</v>
      </c>
      <c r="AL128" s="1090"/>
      <c r="AM128" s="1090"/>
      <c r="AN128" s="1090"/>
      <c r="AO128" s="1091"/>
      <c r="AP128" s="1093"/>
      <c r="AQ128" s="1094"/>
      <c r="AR128" s="1094"/>
      <c r="AS128" s="1094"/>
      <c r="AT128" s="1095"/>
      <c r="AU128" s="235"/>
      <c r="AV128" s="235"/>
      <c r="AW128" s="235"/>
      <c r="AX128" s="1054" t="s">
        <v>460</v>
      </c>
      <c r="AY128" s="950"/>
      <c r="AZ128" s="950"/>
      <c r="BA128" s="950"/>
      <c r="BB128" s="950"/>
      <c r="BC128" s="950"/>
      <c r="BD128" s="950"/>
      <c r="BE128" s="951"/>
      <c r="BF128" s="1066" t="s">
        <v>444</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89</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461</v>
      </c>
      <c r="X129" s="1061"/>
      <c r="Y129" s="1061"/>
      <c r="Z129" s="1062"/>
      <c r="AA129" s="958">
        <v>822857</v>
      </c>
      <c r="AB129" s="959"/>
      <c r="AC129" s="959"/>
      <c r="AD129" s="959"/>
      <c r="AE129" s="960"/>
      <c r="AF129" s="961">
        <v>824027</v>
      </c>
      <c r="AG129" s="959"/>
      <c r="AH129" s="959"/>
      <c r="AI129" s="959"/>
      <c r="AJ129" s="960"/>
      <c r="AK129" s="961">
        <v>922613</v>
      </c>
      <c r="AL129" s="959"/>
      <c r="AM129" s="959"/>
      <c r="AN129" s="959"/>
      <c r="AO129" s="960"/>
      <c r="AP129" s="1063"/>
      <c r="AQ129" s="1064"/>
      <c r="AR129" s="1064"/>
      <c r="AS129" s="1064"/>
      <c r="AT129" s="1065"/>
      <c r="AU129" s="235"/>
      <c r="AV129" s="235"/>
      <c r="AW129" s="235"/>
      <c r="AX129" s="1054" t="s">
        <v>462</v>
      </c>
      <c r="AY129" s="950"/>
      <c r="AZ129" s="950"/>
      <c r="BA129" s="950"/>
      <c r="BB129" s="950"/>
      <c r="BC129" s="950"/>
      <c r="BD129" s="950"/>
      <c r="BE129" s="951"/>
      <c r="BF129" s="1055">
        <v>8.5</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463</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464</v>
      </c>
      <c r="X130" s="1061"/>
      <c r="Y130" s="1061"/>
      <c r="Z130" s="1062"/>
      <c r="AA130" s="958">
        <v>132152</v>
      </c>
      <c r="AB130" s="959"/>
      <c r="AC130" s="959"/>
      <c r="AD130" s="959"/>
      <c r="AE130" s="960"/>
      <c r="AF130" s="961">
        <v>129698</v>
      </c>
      <c r="AG130" s="959"/>
      <c r="AH130" s="959"/>
      <c r="AI130" s="959"/>
      <c r="AJ130" s="960"/>
      <c r="AK130" s="961">
        <v>113881</v>
      </c>
      <c r="AL130" s="959"/>
      <c r="AM130" s="959"/>
      <c r="AN130" s="959"/>
      <c r="AO130" s="960"/>
      <c r="AP130" s="1063"/>
      <c r="AQ130" s="1064"/>
      <c r="AR130" s="1064"/>
      <c r="AS130" s="1064"/>
      <c r="AT130" s="1065"/>
      <c r="AU130" s="235"/>
      <c r="AV130" s="235"/>
      <c r="AW130" s="235"/>
      <c r="AX130" s="1113" t="s">
        <v>465</v>
      </c>
      <c r="AY130" s="1045"/>
      <c r="AZ130" s="1045"/>
      <c r="BA130" s="1045"/>
      <c r="BB130" s="1045"/>
      <c r="BC130" s="1045"/>
      <c r="BD130" s="1045"/>
      <c r="BE130" s="1046"/>
      <c r="BF130" s="1075" t="s">
        <v>466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467</v>
      </c>
      <c r="X131" s="1084"/>
      <c r="Y131" s="1084"/>
      <c r="Z131" s="1085"/>
      <c r="AA131" s="997">
        <v>690705</v>
      </c>
      <c r="AB131" s="998"/>
      <c r="AC131" s="998"/>
      <c r="AD131" s="998"/>
      <c r="AE131" s="999"/>
      <c r="AF131" s="1000">
        <v>694329</v>
      </c>
      <c r="AG131" s="998"/>
      <c r="AH131" s="998"/>
      <c r="AI131" s="998"/>
      <c r="AJ131" s="999"/>
      <c r="AK131" s="1000">
        <v>808732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469</v>
      </c>
      <c r="W132" s="1101"/>
      <c r="X132" s="1101"/>
      <c r="Y132" s="1101"/>
      <c r="Z132" s="1102"/>
      <c r="AA132" s="1103">
        <v>13.28700386</v>
      </c>
      <c r="AB132" s="1104"/>
      <c r="AC132" s="1104"/>
      <c r="AD132" s="1104"/>
      <c r="AE132" s="1105"/>
      <c r="AF132" s="1106">
        <v>11.004869449999999</v>
      </c>
      <c r="AG132" s="1104"/>
      <c r="AH132" s="1104"/>
      <c r="AI132" s="1104"/>
      <c r="AJ132" s="1105"/>
      <c r="AK132" s="1106">
        <v>1.3401225619999999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470</v>
      </c>
      <c r="W133" s="1108"/>
      <c r="X133" s="1108"/>
      <c r="Y133" s="1108"/>
      <c r="Z133" s="1109"/>
      <c r="AA133" s="1110">
        <v>14.9</v>
      </c>
      <c r="AB133" s="1111"/>
      <c r="AC133" s="1111"/>
      <c r="AD133" s="1111"/>
      <c r="AE133" s="1112"/>
      <c r="AF133" s="1110">
        <v>13.1</v>
      </c>
      <c r="AG133" s="1111"/>
      <c r="AH133" s="1111"/>
      <c r="AI133" s="1111"/>
      <c r="AJ133" s="1112"/>
      <c r="AK133" s="1110">
        <v>8.5</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U1"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1"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7"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471</v>
      </c>
      <c r="B5" s="246"/>
      <c r="C5" s="246"/>
      <c r="D5" s="246"/>
      <c r="E5" s="246"/>
      <c r="F5" s="246"/>
      <c r="G5" s="246"/>
      <c r="H5" s="246"/>
      <c r="I5" s="246"/>
      <c r="J5" s="246"/>
      <c r="K5" s="246"/>
      <c r="L5" s="246"/>
      <c r="M5" s="246"/>
      <c r="N5" s="246"/>
      <c r="O5" s="247"/>
    </row>
    <row r="6" spans="1:16" x14ac:dyDescent="0.15">
      <c r="A6" s="248"/>
      <c r="B6" s="244"/>
      <c r="C6" s="244"/>
      <c r="D6" s="244"/>
      <c r="E6" s="244"/>
      <c r="F6" s="244"/>
      <c r="G6" s="249" t="s">
        <v>472</v>
      </c>
      <c r="H6" s="249"/>
      <c r="I6" s="249"/>
      <c r="J6" s="249"/>
      <c r="K6" s="244"/>
      <c r="L6" s="244"/>
      <c r="M6" s="244"/>
      <c r="N6" s="244"/>
    </row>
    <row r="7" spans="1:16" x14ac:dyDescent="0.15">
      <c r="A7" s="248"/>
      <c r="B7" s="244"/>
      <c r="C7" s="244"/>
      <c r="D7" s="244"/>
      <c r="E7" s="244"/>
      <c r="F7" s="244"/>
      <c r="G7" s="251"/>
      <c r="H7" s="252"/>
      <c r="I7" s="252"/>
      <c r="J7" s="253"/>
      <c r="K7" s="1117" t="s">
        <v>473</v>
      </c>
      <c r="L7" s="254"/>
      <c r="M7" s="255" t="s">
        <v>474</v>
      </c>
      <c r="N7" s="256"/>
    </row>
    <row r="8" spans="1:16" x14ac:dyDescent="0.15">
      <c r="A8" s="248"/>
      <c r="B8" s="244"/>
      <c r="C8" s="244"/>
      <c r="D8" s="244"/>
      <c r="E8" s="244"/>
      <c r="F8" s="244"/>
      <c r="G8" s="257"/>
      <c r="H8" s="258"/>
      <c r="I8" s="258"/>
      <c r="J8" s="259"/>
      <c r="K8" s="1118"/>
      <c r="L8" s="260" t="s">
        <v>475</v>
      </c>
      <c r="M8" s="261" t="s">
        <v>476</v>
      </c>
      <c r="N8" s="262" t="s">
        <v>477</v>
      </c>
    </row>
    <row r="9" spans="1:16" x14ac:dyDescent="0.15">
      <c r="A9" s="248"/>
      <c r="B9" s="244"/>
      <c r="C9" s="244"/>
      <c r="D9" s="244"/>
      <c r="E9" s="244"/>
      <c r="F9" s="244"/>
      <c r="G9" s="1119" t="s">
        <v>478</v>
      </c>
      <c r="H9" s="1120"/>
      <c r="I9" s="1120"/>
      <c r="J9" s="1121"/>
      <c r="K9" s="263">
        <v>344458</v>
      </c>
      <c r="L9" s="264">
        <v>234644</v>
      </c>
      <c r="M9" s="265">
        <v>199380</v>
      </c>
      <c r="N9" s="266">
        <v>17.7</v>
      </c>
    </row>
    <row r="10" spans="1:16" x14ac:dyDescent="0.15">
      <c r="A10" s="248"/>
      <c r="B10" s="244"/>
      <c r="C10" s="244"/>
      <c r="D10" s="244"/>
      <c r="E10" s="244"/>
      <c r="F10" s="244"/>
      <c r="G10" s="1119" t="s">
        <v>479</v>
      </c>
      <c r="H10" s="1120"/>
      <c r="I10" s="1120"/>
      <c r="J10" s="1121"/>
      <c r="K10" s="267">
        <v>23900</v>
      </c>
      <c r="L10" s="268">
        <v>16281</v>
      </c>
      <c r="M10" s="269">
        <v>22805</v>
      </c>
      <c r="N10" s="270">
        <v>-28.6</v>
      </c>
    </row>
    <row r="11" spans="1:16" ht="13.5" customHeight="1" x14ac:dyDescent="0.15">
      <c r="A11" s="248"/>
      <c r="B11" s="244"/>
      <c r="C11" s="244"/>
      <c r="D11" s="244"/>
      <c r="E11" s="244"/>
      <c r="F11" s="244"/>
      <c r="G11" s="1119" t="s">
        <v>480</v>
      </c>
      <c r="H11" s="1120"/>
      <c r="I11" s="1120"/>
      <c r="J11" s="1121"/>
      <c r="K11" s="267">
        <v>59994</v>
      </c>
      <c r="L11" s="268">
        <v>40868</v>
      </c>
      <c r="M11" s="269">
        <v>22815</v>
      </c>
      <c r="N11" s="270">
        <v>79.099999999999994</v>
      </c>
    </row>
    <row r="12" spans="1:16" ht="13.5" customHeight="1" x14ac:dyDescent="0.15">
      <c r="A12" s="248"/>
      <c r="B12" s="244"/>
      <c r="C12" s="244"/>
      <c r="D12" s="244"/>
      <c r="E12" s="244"/>
      <c r="F12" s="244"/>
      <c r="G12" s="1119" t="s">
        <v>481</v>
      </c>
      <c r="H12" s="1120"/>
      <c r="I12" s="1120"/>
      <c r="J12" s="1121"/>
      <c r="K12" s="267">
        <v>473</v>
      </c>
      <c r="L12" s="268">
        <v>322</v>
      </c>
      <c r="M12" s="269">
        <v>3768</v>
      </c>
      <c r="N12" s="270">
        <v>-91.5</v>
      </c>
    </row>
    <row r="13" spans="1:16" ht="13.5" customHeight="1" x14ac:dyDescent="0.15">
      <c r="A13" s="248"/>
      <c r="B13" s="244"/>
      <c r="C13" s="244"/>
      <c r="D13" s="244"/>
      <c r="E13" s="244"/>
      <c r="F13" s="244"/>
      <c r="G13" s="1119" t="s">
        <v>482</v>
      </c>
      <c r="H13" s="1120"/>
      <c r="I13" s="1120"/>
      <c r="J13" s="1121"/>
      <c r="K13" s="267" t="s">
        <v>483</v>
      </c>
      <c r="L13" s="268" t="s">
        <v>483</v>
      </c>
      <c r="M13" s="269" t="s">
        <v>483</v>
      </c>
      <c r="N13" s="270" t="s">
        <v>483</v>
      </c>
    </row>
    <row r="14" spans="1:16" ht="13.5" customHeight="1" x14ac:dyDescent="0.15">
      <c r="A14" s="248"/>
      <c r="B14" s="244"/>
      <c r="C14" s="244"/>
      <c r="D14" s="244"/>
      <c r="E14" s="244"/>
      <c r="F14" s="244"/>
      <c r="G14" s="1119" t="s">
        <v>484</v>
      </c>
      <c r="H14" s="1120"/>
      <c r="I14" s="1120"/>
      <c r="J14" s="1121"/>
      <c r="K14" s="267">
        <v>18399</v>
      </c>
      <c r="L14" s="268">
        <v>12533</v>
      </c>
      <c r="M14" s="269">
        <v>8560</v>
      </c>
      <c r="N14" s="270">
        <v>46.4</v>
      </c>
    </row>
    <row r="15" spans="1:16" ht="13.5" customHeight="1" x14ac:dyDescent="0.15">
      <c r="A15" s="248"/>
      <c r="B15" s="244"/>
      <c r="C15" s="244"/>
      <c r="D15" s="244"/>
      <c r="E15" s="244"/>
      <c r="F15" s="244"/>
      <c r="G15" s="1119" t="s">
        <v>485</v>
      </c>
      <c r="H15" s="1120"/>
      <c r="I15" s="1120"/>
      <c r="J15" s="1121"/>
      <c r="K15" s="267">
        <v>5995</v>
      </c>
      <c r="L15" s="268">
        <v>4084</v>
      </c>
      <c r="M15" s="269">
        <v>4570</v>
      </c>
      <c r="N15" s="270">
        <v>-10.6</v>
      </c>
    </row>
    <row r="16" spans="1:16" x14ac:dyDescent="0.15">
      <c r="A16" s="248"/>
      <c r="B16" s="244"/>
      <c r="C16" s="244"/>
      <c r="D16" s="244"/>
      <c r="E16" s="244"/>
      <c r="F16" s="244"/>
      <c r="G16" s="1122" t="s">
        <v>486</v>
      </c>
      <c r="H16" s="1123"/>
      <c r="I16" s="1123"/>
      <c r="J16" s="1124"/>
      <c r="K16" s="268">
        <v>-23956</v>
      </c>
      <c r="L16" s="268">
        <v>-16319</v>
      </c>
      <c r="M16" s="269">
        <v>-19939</v>
      </c>
      <c r="N16" s="270">
        <v>-18.2</v>
      </c>
    </row>
    <row r="17" spans="1:16" x14ac:dyDescent="0.15">
      <c r="A17" s="248"/>
      <c r="B17" s="244"/>
      <c r="C17" s="244"/>
      <c r="D17" s="244"/>
      <c r="E17" s="244"/>
      <c r="F17" s="244"/>
      <c r="G17" s="1122" t="s">
        <v>168</v>
      </c>
      <c r="H17" s="1123"/>
      <c r="I17" s="1123"/>
      <c r="J17" s="1124"/>
      <c r="K17" s="268">
        <v>429263</v>
      </c>
      <c r="L17" s="268">
        <v>292413</v>
      </c>
      <c r="M17" s="269">
        <v>241959</v>
      </c>
      <c r="N17" s="270">
        <v>20.9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487</v>
      </c>
      <c r="H19" s="244"/>
      <c r="I19" s="244"/>
      <c r="J19" s="244"/>
      <c r="K19" s="244"/>
      <c r="L19" s="244"/>
      <c r="M19" s="244"/>
      <c r="N19" s="244"/>
    </row>
    <row r="20" spans="1:16" x14ac:dyDescent="0.15">
      <c r="A20" s="248"/>
      <c r="B20" s="244"/>
      <c r="C20" s="244"/>
      <c r="D20" s="244"/>
      <c r="E20" s="244"/>
      <c r="F20" s="244"/>
      <c r="G20" s="272"/>
      <c r="H20" s="273"/>
      <c r="I20" s="273"/>
      <c r="J20" s="274"/>
      <c r="K20" s="275" t="s">
        <v>488</v>
      </c>
      <c r="L20" s="276" t="s">
        <v>489</v>
      </c>
      <c r="M20" s="277" t="s">
        <v>490</v>
      </c>
      <c r="N20" s="278"/>
    </row>
    <row r="21" spans="1:16" s="284" customFormat="1" x14ac:dyDescent="0.15">
      <c r="A21" s="279"/>
      <c r="B21" s="249"/>
      <c r="C21" s="249"/>
      <c r="D21" s="249"/>
      <c r="E21" s="249"/>
      <c r="F21" s="249"/>
      <c r="G21" s="1114" t="s">
        <v>491</v>
      </c>
      <c r="H21" s="1115"/>
      <c r="I21" s="1115"/>
      <c r="J21" s="1116"/>
      <c r="K21" s="280">
        <v>29.97</v>
      </c>
      <c r="L21" s="281">
        <v>22.44</v>
      </c>
      <c r="M21" s="282">
        <v>7.53</v>
      </c>
      <c r="N21" s="249"/>
      <c r="O21" s="283"/>
      <c r="P21" s="279"/>
    </row>
    <row r="22" spans="1:16" s="284" customFormat="1" x14ac:dyDescent="0.15">
      <c r="A22" s="279"/>
      <c r="B22" s="249"/>
      <c r="C22" s="249"/>
      <c r="D22" s="249"/>
      <c r="E22" s="249"/>
      <c r="F22" s="249"/>
      <c r="G22" s="1114" t="s">
        <v>492</v>
      </c>
      <c r="H22" s="1115"/>
      <c r="I22" s="1115"/>
      <c r="J22" s="1116"/>
      <c r="K22" s="285">
        <v>87.9</v>
      </c>
      <c r="L22" s="286">
        <v>94.5</v>
      </c>
      <c r="M22" s="287">
        <v>-6.6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7" t="s">
        <v>473</v>
      </c>
      <c r="L30" s="254"/>
      <c r="M30" s="255" t="s">
        <v>474</v>
      </c>
      <c r="N30" s="256"/>
    </row>
    <row r="31" spans="1:16" x14ac:dyDescent="0.15">
      <c r="A31" s="248"/>
      <c r="B31" s="244"/>
      <c r="C31" s="244"/>
      <c r="D31" s="244"/>
      <c r="E31" s="244"/>
      <c r="F31" s="244"/>
      <c r="G31" s="257"/>
      <c r="H31" s="258"/>
      <c r="I31" s="258"/>
      <c r="J31" s="259"/>
      <c r="K31" s="1118"/>
      <c r="L31" s="260" t="s">
        <v>475</v>
      </c>
      <c r="M31" s="261" t="s">
        <v>476</v>
      </c>
      <c r="N31" s="262" t="s">
        <v>477</v>
      </c>
    </row>
    <row r="32" spans="1:16" ht="27" customHeight="1" x14ac:dyDescent="0.15">
      <c r="A32" s="248"/>
      <c r="B32" s="244"/>
      <c r="C32" s="244"/>
      <c r="D32" s="244"/>
      <c r="E32" s="244"/>
      <c r="F32" s="244"/>
      <c r="G32" s="1130" t="s">
        <v>496</v>
      </c>
      <c r="H32" s="1131"/>
      <c r="I32" s="1131"/>
      <c r="J32" s="1132"/>
      <c r="K32" s="294">
        <v>89977</v>
      </c>
      <c r="L32" s="294">
        <v>61292</v>
      </c>
      <c r="M32" s="295">
        <v>119365</v>
      </c>
      <c r="N32" s="296">
        <v>-48.7</v>
      </c>
    </row>
    <row r="33" spans="1:16" ht="13.5" customHeight="1" x14ac:dyDescent="0.15">
      <c r="A33" s="248"/>
      <c r="B33" s="244"/>
      <c r="C33" s="244"/>
      <c r="D33" s="244"/>
      <c r="E33" s="244"/>
      <c r="F33" s="244"/>
      <c r="G33" s="1130" t="s">
        <v>497</v>
      </c>
      <c r="H33" s="1131"/>
      <c r="I33" s="1131"/>
      <c r="J33" s="1132"/>
      <c r="K33" s="294" t="s">
        <v>483</v>
      </c>
      <c r="L33" s="294" t="s">
        <v>483</v>
      </c>
      <c r="M33" s="295" t="s">
        <v>483</v>
      </c>
      <c r="N33" s="296" t="s">
        <v>483</v>
      </c>
    </row>
    <row r="34" spans="1:16" ht="27" customHeight="1" x14ac:dyDescent="0.15">
      <c r="A34" s="248"/>
      <c r="B34" s="244"/>
      <c r="C34" s="244"/>
      <c r="D34" s="244"/>
      <c r="E34" s="244"/>
      <c r="F34" s="244"/>
      <c r="G34" s="1130" t="s">
        <v>498</v>
      </c>
      <c r="H34" s="1131"/>
      <c r="I34" s="1131"/>
      <c r="J34" s="1132"/>
      <c r="K34" s="294" t="s">
        <v>483</v>
      </c>
      <c r="L34" s="294" t="s">
        <v>483</v>
      </c>
      <c r="M34" s="295">
        <v>50</v>
      </c>
      <c r="N34" s="296" t="s">
        <v>483</v>
      </c>
    </row>
    <row r="35" spans="1:16" ht="27" customHeight="1" x14ac:dyDescent="0.15">
      <c r="A35" s="248"/>
      <c r="B35" s="244"/>
      <c r="C35" s="244"/>
      <c r="D35" s="244"/>
      <c r="E35" s="244"/>
      <c r="F35" s="244"/>
      <c r="G35" s="1130" t="s">
        <v>499</v>
      </c>
      <c r="H35" s="1131"/>
      <c r="I35" s="1131"/>
      <c r="J35" s="1132"/>
      <c r="K35" s="294">
        <v>19570</v>
      </c>
      <c r="L35" s="294">
        <v>13331</v>
      </c>
      <c r="M35" s="295">
        <v>29529</v>
      </c>
      <c r="N35" s="296">
        <v>-54.9</v>
      </c>
    </row>
    <row r="36" spans="1:16" ht="27" customHeight="1" x14ac:dyDescent="0.15">
      <c r="A36" s="248"/>
      <c r="B36" s="244"/>
      <c r="C36" s="244"/>
      <c r="D36" s="244"/>
      <c r="E36" s="244"/>
      <c r="F36" s="244"/>
      <c r="G36" s="1130" t="s">
        <v>500</v>
      </c>
      <c r="H36" s="1131"/>
      <c r="I36" s="1131"/>
      <c r="J36" s="1132"/>
      <c r="K36" s="294">
        <v>15172</v>
      </c>
      <c r="L36" s="294">
        <v>10335</v>
      </c>
      <c r="M36" s="295">
        <v>4818</v>
      </c>
      <c r="N36" s="296">
        <v>114.5</v>
      </c>
    </row>
    <row r="37" spans="1:16" ht="13.5" customHeight="1" x14ac:dyDescent="0.15">
      <c r="A37" s="248"/>
      <c r="B37" s="244"/>
      <c r="C37" s="244"/>
      <c r="D37" s="244"/>
      <c r="E37" s="244"/>
      <c r="F37" s="244"/>
      <c r="G37" s="1130" t="s">
        <v>501</v>
      </c>
      <c r="H37" s="1131"/>
      <c r="I37" s="1131"/>
      <c r="J37" s="1132"/>
      <c r="K37" s="294" t="s">
        <v>483</v>
      </c>
      <c r="L37" s="294" t="s">
        <v>483</v>
      </c>
      <c r="M37" s="295">
        <v>1119</v>
      </c>
      <c r="N37" s="296" t="s">
        <v>483</v>
      </c>
    </row>
    <row r="38" spans="1:16" ht="27" customHeight="1" x14ac:dyDescent="0.15">
      <c r="A38" s="248"/>
      <c r="B38" s="244"/>
      <c r="C38" s="244"/>
      <c r="D38" s="244"/>
      <c r="E38" s="244"/>
      <c r="F38" s="244"/>
      <c r="G38" s="1133" t="s">
        <v>502</v>
      </c>
      <c r="H38" s="1134"/>
      <c r="I38" s="1134"/>
      <c r="J38" s="1135"/>
      <c r="K38" s="297" t="s">
        <v>483</v>
      </c>
      <c r="L38" s="297" t="s">
        <v>483</v>
      </c>
      <c r="M38" s="298">
        <v>49</v>
      </c>
      <c r="N38" s="299" t="s">
        <v>483</v>
      </c>
      <c r="O38" s="293"/>
    </row>
    <row r="39" spans="1:16" x14ac:dyDescent="0.15">
      <c r="A39" s="248"/>
      <c r="B39" s="244"/>
      <c r="C39" s="244"/>
      <c r="D39" s="244"/>
      <c r="E39" s="244"/>
      <c r="F39" s="244"/>
      <c r="G39" s="1133" t="s">
        <v>503</v>
      </c>
      <c r="H39" s="1134"/>
      <c r="I39" s="1134"/>
      <c r="J39" s="1135"/>
      <c r="K39" s="300" t="s">
        <v>483</v>
      </c>
      <c r="L39" s="300" t="s">
        <v>483</v>
      </c>
      <c r="M39" s="301">
        <v>-6027</v>
      </c>
      <c r="N39" s="302" t="s">
        <v>483</v>
      </c>
      <c r="O39" s="293"/>
    </row>
    <row r="40" spans="1:16" ht="27" customHeight="1" x14ac:dyDescent="0.15">
      <c r="A40" s="248"/>
      <c r="B40" s="244"/>
      <c r="C40" s="244"/>
      <c r="D40" s="244"/>
      <c r="E40" s="244"/>
      <c r="F40" s="244"/>
      <c r="G40" s="1130" t="s">
        <v>504</v>
      </c>
      <c r="H40" s="1131"/>
      <c r="I40" s="1131"/>
      <c r="J40" s="1132"/>
      <c r="K40" s="300">
        <v>-113881</v>
      </c>
      <c r="L40" s="300">
        <v>-77576</v>
      </c>
      <c r="M40" s="301">
        <v>-114844</v>
      </c>
      <c r="N40" s="302">
        <v>-32.5</v>
      </c>
      <c r="O40" s="293"/>
    </row>
    <row r="41" spans="1:16" x14ac:dyDescent="0.15">
      <c r="A41" s="248"/>
      <c r="B41" s="244"/>
      <c r="C41" s="244"/>
      <c r="D41" s="244"/>
      <c r="E41" s="244"/>
      <c r="F41" s="244"/>
      <c r="G41" s="1136" t="s">
        <v>279</v>
      </c>
      <c r="H41" s="1137"/>
      <c r="I41" s="1137"/>
      <c r="J41" s="1138"/>
      <c r="K41" s="294">
        <v>10838</v>
      </c>
      <c r="L41" s="300">
        <v>7383</v>
      </c>
      <c r="M41" s="301">
        <v>34058</v>
      </c>
      <c r="N41" s="302">
        <v>-78.3</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25" t="s">
        <v>473</v>
      </c>
      <c r="J49" s="1127" t="s">
        <v>508</v>
      </c>
      <c r="K49" s="1128"/>
      <c r="L49" s="1128"/>
      <c r="M49" s="1128"/>
      <c r="N49" s="1129"/>
    </row>
    <row r="50" spans="1:14" x14ac:dyDescent="0.15">
      <c r="A50" s="248"/>
      <c r="B50" s="244"/>
      <c r="C50" s="244"/>
      <c r="D50" s="244"/>
      <c r="E50" s="244"/>
      <c r="F50" s="244"/>
      <c r="G50" s="312"/>
      <c r="H50" s="313"/>
      <c r="I50" s="1126"/>
      <c r="J50" s="314" t="s">
        <v>509</v>
      </c>
      <c r="K50" s="315" t="s">
        <v>510</v>
      </c>
      <c r="L50" s="316" t="s">
        <v>511</v>
      </c>
      <c r="M50" s="317" t="s">
        <v>512</v>
      </c>
      <c r="N50" s="318" t="s">
        <v>513</v>
      </c>
    </row>
    <row r="51" spans="1:14" x14ac:dyDescent="0.15">
      <c r="A51" s="248"/>
      <c r="B51" s="244"/>
      <c r="C51" s="244"/>
      <c r="D51" s="244"/>
      <c r="E51" s="244"/>
      <c r="F51" s="244"/>
      <c r="G51" s="310" t="s">
        <v>514</v>
      </c>
      <c r="H51" s="311"/>
      <c r="I51" s="319">
        <v>97857</v>
      </c>
      <c r="J51" s="320">
        <v>58702</v>
      </c>
      <c r="K51" s="321">
        <v>-40.1</v>
      </c>
      <c r="L51" s="322">
        <v>203567</v>
      </c>
      <c r="M51" s="323">
        <v>-37.5</v>
      </c>
      <c r="N51" s="324">
        <v>-2.6</v>
      </c>
    </row>
    <row r="52" spans="1:14" x14ac:dyDescent="0.15">
      <c r="A52" s="248"/>
      <c r="B52" s="244"/>
      <c r="C52" s="244"/>
      <c r="D52" s="244"/>
      <c r="E52" s="244"/>
      <c r="F52" s="244"/>
      <c r="G52" s="325"/>
      <c r="H52" s="326" t="s">
        <v>515</v>
      </c>
      <c r="I52" s="327">
        <v>32783</v>
      </c>
      <c r="J52" s="328">
        <v>19666</v>
      </c>
      <c r="K52" s="329">
        <v>-79</v>
      </c>
      <c r="L52" s="330">
        <v>121137</v>
      </c>
      <c r="M52" s="331">
        <v>-26.6</v>
      </c>
      <c r="N52" s="332">
        <v>-52.4</v>
      </c>
    </row>
    <row r="53" spans="1:14" x14ac:dyDescent="0.15">
      <c r="A53" s="248"/>
      <c r="B53" s="244"/>
      <c r="C53" s="244"/>
      <c r="D53" s="244"/>
      <c r="E53" s="244"/>
      <c r="F53" s="244"/>
      <c r="G53" s="310" t="s">
        <v>516</v>
      </c>
      <c r="H53" s="311"/>
      <c r="I53" s="319">
        <v>153570</v>
      </c>
      <c r="J53" s="320">
        <v>95504</v>
      </c>
      <c r="K53" s="321">
        <v>62.7</v>
      </c>
      <c r="L53" s="322">
        <v>185018</v>
      </c>
      <c r="M53" s="323">
        <v>-9.1</v>
      </c>
      <c r="N53" s="324">
        <v>71.8</v>
      </c>
    </row>
    <row r="54" spans="1:14" x14ac:dyDescent="0.15">
      <c r="A54" s="248"/>
      <c r="B54" s="244"/>
      <c r="C54" s="244"/>
      <c r="D54" s="244"/>
      <c r="E54" s="244"/>
      <c r="F54" s="244"/>
      <c r="G54" s="325"/>
      <c r="H54" s="326" t="s">
        <v>515</v>
      </c>
      <c r="I54" s="327">
        <v>50813</v>
      </c>
      <c r="J54" s="328">
        <v>31600</v>
      </c>
      <c r="K54" s="329">
        <v>60.7</v>
      </c>
      <c r="L54" s="330">
        <v>95064</v>
      </c>
      <c r="M54" s="331">
        <v>-21.5</v>
      </c>
      <c r="N54" s="332">
        <v>82.2</v>
      </c>
    </row>
    <row r="55" spans="1:14" x14ac:dyDescent="0.15">
      <c r="A55" s="248"/>
      <c r="B55" s="244"/>
      <c r="C55" s="244"/>
      <c r="D55" s="244"/>
      <c r="E55" s="244"/>
      <c r="F55" s="244"/>
      <c r="G55" s="310" t="s">
        <v>517</v>
      </c>
      <c r="H55" s="311"/>
      <c r="I55" s="319">
        <v>128871</v>
      </c>
      <c r="J55" s="320">
        <v>81771</v>
      </c>
      <c r="K55" s="321">
        <v>-14.4</v>
      </c>
      <c r="L55" s="322">
        <v>238802</v>
      </c>
      <c r="M55" s="323">
        <v>29.1</v>
      </c>
      <c r="N55" s="324">
        <v>-43.5</v>
      </c>
    </row>
    <row r="56" spans="1:14" x14ac:dyDescent="0.15">
      <c r="A56" s="248"/>
      <c r="B56" s="244"/>
      <c r="C56" s="244"/>
      <c r="D56" s="244"/>
      <c r="E56" s="244"/>
      <c r="F56" s="244"/>
      <c r="G56" s="325"/>
      <c r="H56" s="326" t="s">
        <v>515</v>
      </c>
      <c r="I56" s="327">
        <v>53837</v>
      </c>
      <c r="J56" s="328">
        <v>34161</v>
      </c>
      <c r="K56" s="329">
        <v>8.1</v>
      </c>
      <c r="L56" s="330">
        <v>128562</v>
      </c>
      <c r="M56" s="331">
        <v>35.200000000000003</v>
      </c>
      <c r="N56" s="332">
        <v>-27.1</v>
      </c>
    </row>
    <row r="57" spans="1:14" x14ac:dyDescent="0.15">
      <c r="A57" s="248"/>
      <c r="B57" s="244"/>
      <c r="C57" s="244"/>
      <c r="D57" s="244"/>
      <c r="E57" s="244"/>
      <c r="F57" s="244"/>
      <c r="G57" s="310" t="s">
        <v>518</v>
      </c>
      <c r="H57" s="311"/>
      <c r="I57" s="319">
        <v>154090</v>
      </c>
      <c r="J57" s="320">
        <v>100778</v>
      </c>
      <c r="K57" s="321">
        <v>23.2</v>
      </c>
      <c r="L57" s="322">
        <v>288550</v>
      </c>
      <c r="M57" s="323">
        <v>20.8</v>
      </c>
      <c r="N57" s="324">
        <v>2.4</v>
      </c>
    </row>
    <row r="58" spans="1:14" x14ac:dyDescent="0.15">
      <c r="A58" s="248"/>
      <c r="B58" s="244"/>
      <c r="C58" s="244"/>
      <c r="D58" s="244"/>
      <c r="E58" s="244"/>
      <c r="F58" s="244"/>
      <c r="G58" s="325"/>
      <c r="H58" s="326" t="s">
        <v>515</v>
      </c>
      <c r="I58" s="327">
        <v>28232</v>
      </c>
      <c r="J58" s="328">
        <v>18464</v>
      </c>
      <c r="K58" s="329">
        <v>-46</v>
      </c>
      <c r="L58" s="330">
        <v>141525</v>
      </c>
      <c r="M58" s="331">
        <v>10.1</v>
      </c>
      <c r="N58" s="332">
        <v>-56.1</v>
      </c>
    </row>
    <row r="59" spans="1:14" x14ac:dyDescent="0.15">
      <c r="A59" s="248"/>
      <c r="B59" s="244"/>
      <c r="C59" s="244"/>
      <c r="D59" s="244"/>
      <c r="E59" s="244"/>
      <c r="F59" s="244"/>
      <c r="G59" s="310" t="s">
        <v>519</v>
      </c>
      <c r="H59" s="311"/>
      <c r="I59" s="319">
        <v>122729</v>
      </c>
      <c r="J59" s="320">
        <v>83603</v>
      </c>
      <c r="K59" s="321">
        <v>-17</v>
      </c>
      <c r="L59" s="322">
        <v>287914</v>
      </c>
      <c r="M59" s="323">
        <v>-0.2</v>
      </c>
      <c r="N59" s="324">
        <v>-16.8</v>
      </c>
    </row>
    <row r="60" spans="1:14" x14ac:dyDescent="0.15">
      <c r="A60" s="248"/>
      <c r="B60" s="244"/>
      <c r="C60" s="244"/>
      <c r="D60" s="244"/>
      <c r="E60" s="244"/>
      <c r="F60" s="244"/>
      <c r="G60" s="325"/>
      <c r="H60" s="326" t="s">
        <v>515</v>
      </c>
      <c r="I60" s="333">
        <v>51985</v>
      </c>
      <c r="J60" s="328">
        <v>35412</v>
      </c>
      <c r="K60" s="329">
        <v>91.8</v>
      </c>
      <c r="L60" s="330">
        <v>146531</v>
      </c>
      <c r="M60" s="331">
        <v>3.5</v>
      </c>
      <c r="N60" s="332">
        <v>88.3</v>
      </c>
    </row>
    <row r="61" spans="1:14" x14ac:dyDescent="0.15">
      <c r="A61" s="248"/>
      <c r="B61" s="244"/>
      <c r="C61" s="244"/>
      <c r="D61" s="244"/>
      <c r="E61" s="244"/>
      <c r="F61" s="244"/>
      <c r="G61" s="310" t="s">
        <v>520</v>
      </c>
      <c r="H61" s="334"/>
      <c r="I61" s="335">
        <v>131423</v>
      </c>
      <c r="J61" s="336">
        <v>84072</v>
      </c>
      <c r="K61" s="337">
        <v>2.9</v>
      </c>
      <c r="L61" s="338">
        <v>240770</v>
      </c>
      <c r="M61" s="339">
        <v>0.6</v>
      </c>
      <c r="N61" s="324">
        <v>2.2999999999999998</v>
      </c>
    </row>
    <row r="62" spans="1:14" x14ac:dyDescent="0.15">
      <c r="A62" s="248"/>
      <c r="B62" s="244"/>
      <c r="C62" s="244"/>
      <c r="D62" s="244"/>
      <c r="E62" s="244"/>
      <c r="F62" s="244"/>
      <c r="G62" s="325"/>
      <c r="H62" s="326" t="s">
        <v>515</v>
      </c>
      <c r="I62" s="327">
        <v>43530</v>
      </c>
      <c r="J62" s="328">
        <v>27861</v>
      </c>
      <c r="K62" s="329">
        <v>7.1</v>
      </c>
      <c r="L62" s="330">
        <v>126564</v>
      </c>
      <c r="M62" s="331">
        <v>0.1</v>
      </c>
      <c r="N62" s="332">
        <v>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K79"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82"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J2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9" t="s">
        <v>3</v>
      </c>
      <c r="D47" s="1139"/>
      <c r="E47" s="1140"/>
      <c r="F47" s="11">
        <v>9.4700000000000006</v>
      </c>
      <c r="G47" s="12">
        <v>14.08</v>
      </c>
      <c r="H47" s="12">
        <v>18.14</v>
      </c>
      <c r="I47" s="12">
        <v>21.62</v>
      </c>
      <c r="J47" s="13">
        <v>28.77</v>
      </c>
    </row>
    <row r="48" spans="2:10" ht="57.75" customHeight="1" x14ac:dyDescent="0.15">
      <c r="B48" s="14"/>
      <c r="C48" s="1141" t="s">
        <v>4</v>
      </c>
      <c r="D48" s="1141"/>
      <c r="E48" s="1142"/>
      <c r="F48" s="15">
        <v>7.8</v>
      </c>
      <c r="G48" s="16">
        <v>6.11</v>
      </c>
      <c r="H48" s="16">
        <v>7</v>
      </c>
      <c r="I48" s="16">
        <v>4.2</v>
      </c>
      <c r="J48" s="17">
        <v>8.6999999999999993</v>
      </c>
    </row>
    <row r="49" spans="2:10" ht="57.75" customHeight="1" thickBot="1" x14ac:dyDescent="0.2">
      <c r="B49" s="18"/>
      <c r="C49" s="1143" t="s">
        <v>5</v>
      </c>
      <c r="D49" s="1143"/>
      <c r="E49" s="1144"/>
      <c r="F49" s="19">
        <v>3.18</v>
      </c>
      <c r="G49" s="20" t="s">
        <v>527</v>
      </c>
      <c r="H49" s="20">
        <v>1.36</v>
      </c>
      <c r="I49" s="20">
        <v>9.93</v>
      </c>
      <c r="J49" s="21">
        <v>12.63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cp:lastModifiedBy>
  <dcterms:created xsi:type="dcterms:W3CDTF">2017-02-15T20:21:17Z</dcterms:created>
  <dcterms:modified xsi:type="dcterms:W3CDTF">2017-05-15T01:33:32Z</dcterms:modified>
  <cp:category/>
</cp:coreProperties>
</file>