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<sst xmlns="http://schemas.openxmlformats.org/spreadsheetml/2006/main" count="1092" uniqueCount="573">
  <si>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</si>
  <si>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</si>
  <si>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</si>
  <si>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</si>
  <si>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</si>
  <si>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</si>
  <si>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</si>
  <si>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</si>
  <si>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</si>
  <si>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</si>
  <si>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</si>
  <si>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</si>
  <si>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</si>
  <si>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</si>
  <si>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</si>
  <si>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</si>
  <si>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</si>
  <si>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</si>
  <si>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</si>
  <si>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</si>
  <si>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</si>
  <si>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</si>
  <si>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</si>
  <si>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</si>
  <si>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</si>
  <si>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</si>
  <si>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</si>
  <si>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</si>
  <si>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</si>
  <si>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</si>
  <si>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</si>
  <si>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</si>
  <si>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</si>
  <si>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</si>
  <si>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</si>
  <si>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</si>
  <si>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</si>
  <si>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</si>
  <si>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</si>
  <si>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</si>
  <si>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</si>
  <si>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</si>
  <si>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</si>
  <si>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</si>
  <si>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</si>
  <si>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</si>
  <si>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</si>
  <si>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</si>
  <si>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</si>
  <si>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</si>
  <si>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</si>
  <si>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</si>
  <si>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</si>
  <si>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</si>
  <si>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</si>
  <si>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</si>
  <si>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</si>
  <si>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</si>
  <si>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</si>
  <si>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</si>
  <si>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</si>
  <si>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</si>
  <si>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</si>
  <si>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</si>
  <si>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</si>
  <si>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</si>
  <si>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</si>
  <si>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</si>
  <si>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</si>
  <si>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</si>
  <si>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</si>
  <si>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</si>
  <si>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</si>
  <si>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</si>
  <si>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</si>
  <si>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</si>
  <si>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</si>
  <si>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</si>
  <si>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</si>
  <si>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</si>
  <si>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</si>
  <si>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</si>
  <si>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</si>
  <si>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</si>
  <si>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</si>
  <si>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</si>
  <si>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</si>
  <si>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</si>
  <si>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</si>
  <si>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</si>
  <si>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</si>
  <si>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</si>
  <si>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</si>
  <si>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</si>
  <si>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</si>
  <si>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</si>
  <si>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</si>
  <si>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</si>
  <si>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</si>
  <si>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</si>
  <si>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</si>
  <si>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</si>
  <si>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</si>
  <si>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</si>
  <si>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</si>
  <si>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</si>
  <si>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</si>
  <si>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</si>
  <si>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</si>
  <si>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</si>
  <si>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</si>
  <si>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</si>
  <si>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</si>
  <si>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</si>
  <si>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</si>
  <si>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</si>
  <si>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</si>
  <si>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</si>
  <si>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</si>
  <si>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</si>
  <si>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</si>
  <si>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</si>
  <si>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</si>
  <si>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</si>
  <si>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</si>
  <si>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</si>
  <si>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</si>
  <si>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</si>
  <si>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</si>
  <si>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</si>
  <si>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</si>
  <si>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</si>
  <si>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</si>
  <si>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</si>
  <si>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</si>
  <si>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</si>
  <si>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</si>
  <si>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</si>
  <si>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</si>
  <si>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</si>
  <si>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</si>
  <si>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</si>
  <si>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</si>
  <si>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</si>
  <si>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</si>
  <si>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</si>
  <si>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</si>
  <si>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</si>
  <si>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</si>
  <si>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</si>
  <si>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</si>
  <si>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</si>
  <si>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</si>
  <si>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</si>
  <si>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</si>
  <si>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</si>
  <si>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</si>
  <si>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</si>
  <si>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</si>
  <si>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</si>
  <si>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</si>
  <si>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</si>
  <si>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</si>
  <si>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</si>
  <si>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</si>
  <si>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</si>
  <si>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</si>
  <si>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</si>
  <si>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</si>
  <si>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</si>
  <si>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</si>
  <si>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</si>
  <si>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</si>
  <si>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</si>
  <si>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</si>
  <si>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</si>
  <si>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</si>
  <si>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</si>
  <si>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</si>
  <si>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</si>
  <si>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</si>
  <si>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</si>
  <si>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</si>
  <si>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</si>
  <si>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</si>
  <si>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</si>
  <si>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</si>
  <si>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</si>
  <si>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</si>
  <si>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</si>
  <si>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</si>
  <si>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</si>
  <si>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</si>
  <si>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</si>
  <si>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京都府和束町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</si>
  <si>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</si>
  <si>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</si>
  <si>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</si>
  <si>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</si>
  <si>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</si>
  <si>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</si>
  <si>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</si>
  <si>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</si>
  <si>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</si>
  <si>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</si>
  <si>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</si>
  <si>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</si>
  <si>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</si>
  <si>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</si>
  <si>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</si>
  <si>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</si>
  <si>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</si>
  <si>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</si>
  <si>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</si>
  <si>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</si>
  <si>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</si>
  <si>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</si>
  <si>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</si>
  <si>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</si>
  <si>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</si>
  <si>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</si>
  <si>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</si>
  <si>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</si>
  <si>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</si>
  <si>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</si>
  <si>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</si>
  <si>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</si>
  <si>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</si>
  <si>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</si>
  <si>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</si>
  <si>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</si>
  <si>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</si>
  <si>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</si>
  <si>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</si>
  <si>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</si>
  <si>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</si>
  <si>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</si>
  <si>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</si>
  <si>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</si>
  <si>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</si>
  <si>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</si>
  <si>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</si>
  <si>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</si>
  <si>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</si>
  <si>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</si>
  <si>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</si>
  <si>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</si>
  <si>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</si>
  <si>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</si>
  <si>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</si>
  <si>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</si>
  <si>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</si>
  <si>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</si>
  <si>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</si>
  <si>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</si>
  <si>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</si>
  <si>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</si>
  <si>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</si>
  <si>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</si>
  <si>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</si>
  <si>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</si>
  <si>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</si>
  <si>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</si>
  <si>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</si>
  <si>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</si>
  <si>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</si>
  <si>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</si>
  <si>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</si>
  <si>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</si>
  <si>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</si>
  <si>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</si>
  <si>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</si>
  <si>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</si>
  <si>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</si>
  <si>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</si>
  <si>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</si>
  <si>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</si>
  <si>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</si>
  <si>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</si>
  <si>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</si>
  <si>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</si>
  <si>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</si>
  <si>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</si>
  <si>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</si>
  <si>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</si>
  <si>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</si>
  <si>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</si>
  <si>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</si>
  <si>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</si>
  <si>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</si>
  <si>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</si>
  <si>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</si>
  <si>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</si>
  <si>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</si>
  <si>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</si>
  <si>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</si>
  <si>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</si>
  <si>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</si>
  <si>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</si>
  <si>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</si>
  <si>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</si>
  <si>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</si>
  <si>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</si>
  <si>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</si>
  <si>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</si>
  <si>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</si>
  <si>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</si>
  <si>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</si>
  <si>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</si>
  <si>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</si>
  <si>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</si>
  <si>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</si>
  <si>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</si>
  <si>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</si>
  <si>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</si>
  <si>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</si>
  <si>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</si>
  <si>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</si>
  <si>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</si>
  <si>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</si>
  <si>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</si>
  <si>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</si>
  <si>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</si>
  <si>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</si>
  <si>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</si>
  <si>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</si>
  <si>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</si>
  <si>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</si>
  <si>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</si>
  <si>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</si>
  <si>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</si>
  <si>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</si>
  <si>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</si>
  <si>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</si>
  <si>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</si>
  <si>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</si>
  <si>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</si>
  <si>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</si>
  <si>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</si>
  <si>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</si>
  <si>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</si>
  <si>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京都府和束町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</si>
  <si>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</si>
  <si>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</si>
  <si>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</si>
  <si>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</si>
  <si>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</si>
  <si>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</si>
  <si>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</si>
  <si>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</si>
  <si>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</si>
  <si>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</si>
  <si>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</si>
  <si>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</si>
  <si>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</si>
  <si>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</si>
  <si>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</si>
  <si>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</si>
  <si>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</si>
  <si>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</si>
  <si>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</si>
  <si>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</si>
  <si>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</si>
  <si>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</si>
  <si>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</si>
  <si>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</si>
  <si>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</si>
  <si>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</si>
  <si>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</si>
  <si>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</si>
  <si>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</si>
  <si>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</si>
  <si>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</si>
  <si>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</si>
  <si>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</si>
  <si>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</si>
  <si>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</si>
  <si>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</si>
  <si>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</si>
  <si>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</si>
  <si>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</si>
  <si>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</si>
  <si>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</si>
  <si>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</si>
  <si>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</si>
  <si>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</si>
  <si>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</si>
  <si>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</si>
  <si>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</si>
  <si>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</si>
  <si>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</si>
  <si>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</si>
  <si>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</si>
  <si>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</si>
  <si>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</si>
  <si>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</si>
  <si>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</si>
  <si>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</si>
  <si>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</si>
  <si>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</si>
  <si>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</si>
  <si>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</si>
  <si>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</si>
  <si>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</si>
  <si>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</si>
  <si>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</si>
  <si>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</si>
  <si>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</si>
  <si>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</si>
  <si>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</si>
  <si>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</si>
  <si>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</si>
  <si>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</si>
  <si>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</si>
  <si>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</si>
  <si>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</si>
  <si>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</si>
  <si>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</si>
  <si>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</si>
  <si>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</si>
  <si>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</si>
  <si>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</si>
  <si>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</si>
  <si>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</si>
  <si>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</si>
  <si>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</si>
  <si>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</si>
  <si>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</si>
  <si>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</si>
  <si>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</si>
  <si>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</si>
  <si>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</si>
  <si>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</si>
  <si>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</si>
  <si>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</si>
  <si>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</si>
  <si>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</si>
  <si>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</si>
  <si>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</si>
  <si>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</si>
  <si>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</si>
  <si>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</si>
  <si>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</si>
  <si>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</si>
  <si>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</si>
  <si>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</si>
  <si>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</si>
  <si>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</si>
  <si>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</si>
  <si>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</si>
  <si>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</si>
  <si>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</si>
  <si>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</si>
  <si>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</si>
  <si>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</si>
  <si>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</si>
  <si>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</si>
  <si>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</si>
  <si>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</si>
  <si>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</si>
  <si>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</si>
  <si>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</si>
  <si>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</si>
  <si>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</si>
  <si>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</si>
  <si>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</si>
  <si>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</si>
  <si>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</si>
  <si>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</si>
  <si>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</si>
  <si>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</si>
  <si>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</si>
  <si>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</si>
  <si>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</si>
  <si>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</si>
  <si>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</si>
  <si>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</si>
  <si>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</si>
  <si>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</si>
  <si>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</si>
  <si>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</si>
  <si>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</si>
  <si>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</si>
  <si>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</si>
  <si>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</si>
  <si>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</si>
  <si>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</si>
  <si>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</si>
  <si>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</si>
  <si>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</si>
  <si>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</si>
  <si>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</si>
  <si>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</si>
  <si>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</si>
  <si>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</si>
  <si>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</si>
  <si>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</si>
  <si>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</si>
  <si>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</si>
  <si>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</si>
  <si>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</si>
  <si>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</si>
  <si>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</si>
  <si>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</si>
  <si>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</si>
  <si>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</si>
  <si>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</si>
  <si>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</si>
  <si>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</si>
  <si>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</si>
  <si>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</si>
  <si>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</si>
  <si>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</si>
  <si>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</si>
  <si>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</si>
  <si>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</si>
  <si>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</si>
  <si>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</si>
  <si>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</si>
  <si>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</si>
  <si>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</si>
  <si>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</si>
  <si>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</si>
  <si>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</si>
  <si>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</si>
  <si>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</si>
  <si>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</si>
  <si>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</si>
  <si>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</si>
  <si>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</si>
  <si>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</si>
  <si>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</si>
  <si>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国民健康保険特別会計（事業勘定）</t>
  </si>
  <si>
    <t>▲ 1.28</t>
  </si>
  <si>
    <t>▲ 0.38</t>
  </si>
  <si>
    <t>▲ 1.19</t>
  </si>
  <si>
    <t>介護保険特別会計（保険事業勘定）</t>
  </si>
  <si>
    <t>国民健康保険特別会計（直診勘定）</t>
  </si>
  <si>
    <t>簡易水道事業特別会計</t>
  </si>
  <si>
    <t>下水道事業特別会計</t>
  </si>
  <si>
    <t>後期高齢者医療事業</t>
  </si>
  <si>
    <t>介護保険特別会計（サービス事業勘定）</t>
  </si>
  <si>
    <t>その他会計（赤字）</t>
  </si>
  <si>
    <t>その他会計（黒字）</t>
  </si>
  <si>
    <t>-</t>
    <phoneticPr fontId="2"/>
  </si>
  <si>
    <t>-</t>
    <phoneticPr fontId="5"/>
  </si>
  <si>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</si>
  <si>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</si>
  <si>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</si>
  <si>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</si>
  <si>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</si>
  <si>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rPh sb="2" eb="3">
      <t>グン</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</si>
  <si>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</si>
  <si>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</si>
  <si>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</si>
  <si>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</si>
  <si>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</si>
  <si>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</si>
  <si>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</si>
  <si>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</si>
  <si>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財団法人和束町活性化センター</t>
    <rPh sb="0" eb="2">
      <t>ザイダン</t>
    </rPh>
    <rPh sb="2" eb="4">
      <t>ホウジン</t>
    </rPh>
    <rPh sb="4" eb="7">
      <t>ワヅカチョウ</t>
    </rPh>
    <rPh sb="7" eb="10">
      <t>カッセイカ</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</si>
  <si>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</si>
  <si>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</si>
  <si>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</si>
  <si>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</si>
  <si>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</si>
  <si>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</si>
  <si>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</si>
  <si>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</si>
  <si>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</si>
  <si>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繰上償還の実施による地方債残高の減少や普通交付税の増加等による標準財政規模の増加、財政調整基金をはじめとする充当可能基金の積み立て等により、将来負担比率や実質公債費比率が低減しているが、類似団体と比較するとまだまだ高い比率で推移していることから、今後も事業の見直しによる地方債発行の抑制と健全財政に努める。</t>
    <rPh sb="0" eb="4">
      <t>クリアゲショウカン</t>
    </rPh>
    <rPh sb="5" eb="7">
      <t>ジッシ</t>
    </rPh>
    <rPh sb="10" eb="13">
      <t>チホウサイ</t>
    </rPh>
    <rPh sb="13" eb="15">
      <t>ザンダカ</t>
    </rPh>
    <rPh sb="16" eb="18">
      <t>ゲンショウ</t>
    </rPh>
    <rPh sb="19" eb="21">
      <t>フツウ</t>
    </rPh>
    <rPh sb="21" eb="24">
      <t>コウフゼイ</t>
    </rPh>
    <rPh sb="25" eb="27">
      <t>ゾウカ</t>
    </rPh>
    <rPh sb="27" eb="28">
      <t>ナド</t>
    </rPh>
    <rPh sb="31" eb="33">
      <t>ヒョウジュン</t>
    </rPh>
    <rPh sb="33" eb="35">
      <t>ザイセイ</t>
    </rPh>
    <rPh sb="35" eb="37">
      <t>キボ</t>
    </rPh>
    <rPh sb="38" eb="40">
      <t>ゾウカ</t>
    </rPh>
    <rPh sb="41" eb="43">
      <t>ザイセイ</t>
    </rPh>
    <rPh sb="43" eb="45">
      <t>チョウセイ</t>
    </rPh>
    <rPh sb="45" eb="47">
      <t>キキン</t>
    </rPh>
    <rPh sb="54" eb="56">
      <t>ジュウトウ</t>
    </rPh>
    <rPh sb="56" eb="58">
      <t>カノウ</t>
    </rPh>
    <rPh sb="58" eb="60">
      <t>キキン</t>
    </rPh>
    <rPh sb="61" eb="62">
      <t>ツ</t>
    </rPh>
    <rPh sb="63" eb="64">
      <t>タ</t>
    </rPh>
    <rPh sb="65" eb="66">
      <t>ナド</t>
    </rPh>
    <rPh sb="70" eb="72">
      <t>ショウライ</t>
    </rPh>
    <rPh sb="72" eb="74">
      <t>フタン</t>
    </rPh>
    <rPh sb="74" eb="76">
      <t>ヒリツ</t>
    </rPh>
    <rPh sb="77" eb="79">
      <t>ジッシツ</t>
    </rPh>
    <rPh sb="79" eb="82">
      <t>コウサイヒ</t>
    </rPh>
    <rPh sb="82" eb="84">
      <t>ヒリツ</t>
    </rPh>
    <rPh sb="85" eb="87">
      <t>テイゲン</t>
    </rPh>
    <rPh sb="93" eb="95">
      <t>ルイジ</t>
    </rPh>
    <rPh sb="95" eb="97">
      <t>ダンタイ</t>
    </rPh>
    <rPh sb="98" eb="100">
      <t>ヒカク</t>
    </rPh>
    <rPh sb="107" eb="108">
      <t>タカ</t>
    </rPh>
    <rPh sb="109" eb="111">
      <t>ヒリツ</t>
    </rPh>
    <rPh sb="112" eb="114">
      <t>スイイ</t>
    </rPh>
    <rPh sb="123" eb="125">
      <t>コンゴ</t>
    </rPh>
    <rPh sb="126" eb="128">
      <t>ジギョウ</t>
    </rPh>
    <rPh sb="129" eb="131">
      <t>ミナオ</t>
    </rPh>
    <rPh sb="135" eb="138">
      <t>チホウサイ</t>
    </rPh>
    <rPh sb="138" eb="140">
      <t>ハッコウ</t>
    </rPh>
    <rPh sb="141" eb="143">
      <t>ヨクセイ</t>
    </rPh>
    <rPh sb="144" eb="146">
      <t>ケンゼン</t>
    </rPh>
    <rPh sb="146" eb="148">
      <t>ザイセイ</t>
    </rPh>
    <rPh sb="149" eb="15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</si>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</sst>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37336</c:v>
                </c:pt>
                <c:pt idx="1">
                  <c:v>60019</c:v>
                </c:pt>
                <c:pt idx="2">
                  <c:v>85245</c:v>
                </c:pt>
                <c:pt idx="3">
                  <c:v>61559</c:v>
                </c:pt>
                <c:pt idx="4">
                  <c:v>158356</c:v>
                </c:pt>
              </c:numCache>
            </c:numRef>
          </c:val>
          <c:smooth val="0"/>
        </c:ser>
        <c:dLbls>
          <c:showLegendKey val="0"/>
          <c:showVal val="0"/>
          <c:showCatName val="0"/>
          <c:showSerName val="0"/>
          <c:showPercent val="0"/>
          <c:showBubbleSize val="0"/>
        </c:dLbls>
        <c:marker val="1"/>
        <c:smooth val="0"/>
        <c:axId val="99478912"/>
        <c:axId val="99591680"/>
      </c:lineChart>
      <c:catAx>
        <c:axId val="99478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91680"/>
        <c:crosses val="autoZero"/>
        <c:auto val="1"/>
        <c:lblAlgn val="ctr"/>
        <c:lblOffset val="100"/>
        <c:tickLblSkip val="1"/>
        <c:tickMarkSkip val="1"/>
        <c:noMultiLvlLbl val="0"/>
      </c:catAx>
      <c:valAx>
        <c:axId val="99591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7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4.3499999999999996</c:v>
                </c:pt>
                <c:pt idx="1">
                  <c:v>4.0199999999999996</c:v>
                </c:pt>
                <c:pt idx="2">
                  <c:v>4.0999999999999996</c:v>
                </c:pt>
                <c:pt idx="3">
                  <c:v>4.84</c:v>
                </c:pt>
                <c:pt idx="4">
                  <c:v>5.28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24.88</c:v>
                </c:pt>
                <c:pt idx="1">
                  <c:v>29.74</c:v>
                </c:pt>
                <c:pt idx="2">
                  <c:v>31.73</c:v>
                </c:pt>
                <c:pt idx="3">
                  <c:v>34.75</c:v>
                </c:pt>
                <c:pt idx="4">
                  <c:v>36.020000000000003</c:v>
                </c:pt>
              </c:numCache>
            </c:numRef>
          </c:val>
        </c:ser>
        <c:dLbls>
          <c:showLegendKey val="0"/>
          <c:showVal val="0"/>
          <c:showCatName val="0"/>
          <c:showSerName val="0"/>
          <c:showPercent val="0"/>
          <c:showBubbleSize val="0"/>
        </c:dLbls>
        <c:gapWidth val="250"/>
        <c:overlap val="100"/>
        <c:axId val="106485632"/>
        <c:axId val="4325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8.24</c:v>
                </c:pt>
                <c:pt idx="1">
                  <c:v>3.89</c:v>
                </c:pt>
                <c:pt idx="2">
                  <c:v>2.1</c:v>
                </c:pt>
                <c:pt idx="3">
                  <c:v>3.16</c:v>
                </c:pt>
                <c:pt idx="4">
                  <c:v>8.2200000000000006</c:v>
                </c:pt>
              </c:numCache>
            </c:numRef>
          </c:val>
          <c:smooth val="0"/>
        </c:ser>
        <c:dLbls>
          <c:showLegendKey val="0"/>
          <c:showVal val="0"/>
          <c:showCatName val="0"/>
          <c:showSerName val="0"/>
          <c:showPercent val="0"/>
          <c:showBubbleSize val="0"/>
        </c:dLbls>
        <c:marker val="1"/>
        <c:smooth val="0"/>
        <c:axId val="106485632"/>
        <c:axId val="4325376"/>
      </c:lineChart>
      <c:catAx>
        <c:axId val="1064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5376"/>
        <c:crosses val="autoZero"/>
        <c:auto val="1"/>
        <c:lblAlgn val="ctr"/>
        <c:lblOffset val="100"/>
        <c:tickLblSkip val="1"/>
        <c:tickMarkSkip val="1"/>
        <c:noMultiLvlLbl val="0"/>
      </c:catAx>
      <c:valAx>
        <c:axId val="432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8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0.22</c:v>
                </c:pt>
                <c:pt idx="4">
                  <c:v>#N/A</c:v>
                </c:pt>
                <c:pt idx="5">
                  <c:v>0.17</c:v>
                </c:pt>
                <c:pt idx="6">
                  <c:v>#N/A</c:v>
                </c:pt>
                <c:pt idx="7">
                  <c:v>0.17</c:v>
                </c:pt>
                <c:pt idx="8">
                  <c:v>#N/A</c:v>
                </c:pt>
                <c:pt idx="9">
                  <c:v>0.15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0.36</c:v>
                </c:pt>
                <c:pt idx="4">
                  <c:v>#N/A</c:v>
                </c:pt>
                <c:pt idx="5">
                  <c:v>0.24</c:v>
                </c:pt>
                <c:pt idx="6">
                  <c:v>#N/A</c:v>
                </c:pt>
                <c:pt idx="7">
                  <c:v>0.49</c:v>
                </c:pt>
                <c:pt idx="8">
                  <c:v>#N/A</c:v>
                </c:pt>
                <c:pt idx="9">
                  <c:v>0.22</c:v>
                </c:pt>
              </c:numCache>
            </c:numRef>
          </c:val>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0.19</c:v>
                </c:pt>
                <c:pt idx="4">
                  <c:v>#N/A</c:v>
                </c:pt>
                <c:pt idx="5">
                  <c:v>0.14000000000000001</c:v>
                </c:pt>
                <c:pt idx="6">
                  <c:v>#N/A</c:v>
                </c:pt>
                <c:pt idx="7">
                  <c:v>0.04</c:v>
                </c:pt>
                <c:pt idx="8">
                  <c:v>#N/A</c:v>
                </c:pt>
                <c:pt idx="9">
                  <c:v>0.28000000000000003</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0.17</c:v>
                </c:pt>
                <c:pt idx="4">
                  <c:v>#N/A</c:v>
                </c:pt>
                <c:pt idx="5">
                  <c:v>0.45</c:v>
                </c:pt>
                <c:pt idx="6">
                  <c:v>#N/A</c:v>
                </c:pt>
                <c:pt idx="7">
                  <c:v>0.38</c:v>
                </c:pt>
                <c:pt idx="8">
                  <c:v>#N/A</c:v>
                </c:pt>
                <c:pt idx="9">
                  <c:v>0.69</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1.28</c:v>
                </c:pt>
                <c:pt idx="1">
                  <c:v>#N/A</c:v>
                </c:pt>
                <c:pt idx="2">
                  <c:v>0.38</c:v>
                </c:pt>
                <c:pt idx="3">
                  <c:v>#N/A</c:v>
                </c:pt>
                <c:pt idx="4">
                  <c:v>#N/A</c:v>
                </c:pt>
                <c:pt idx="5">
                  <c:v>0.04</c:v>
                </c:pt>
                <c:pt idx="6">
                  <c:v>1.19</c:v>
                </c:pt>
                <c:pt idx="7">
                  <c:v>#N/A</c:v>
                </c:pt>
                <c:pt idx="8">
                  <c:v>#N/A</c:v>
                </c:pt>
                <c:pt idx="9">
                  <c:v>2.0099999999999998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4.34</c:v>
                </c:pt>
                <c:pt idx="2">
                  <c:v>#N/A</c:v>
                </c:pt>
                <c:pt idx="3">
                  <c:v>4.01</c:v>
                </c:pt>
                <c:pt idx="4">
                  <c:v>#N/A</c:v>
                </c:pt>
                <c:pt idx="5">
                  <c:v>4.09</c:v>
                </c:pt>
                <c:pt idx="6">
                  <c:v>#N/A</c:v>
                </c:pt>
                <c:pt idx="7">
                  <c:v>4.83</c:v>
                </c:pt>
                <c:pt idx="8">
                  <c:v>#N/A</c:v>
                </c:pt>
                <c:pt idx="9">
                  <c:v>5.27</c:v>
                </c:pt>
              </c:numCache>
            </c:numRef>
          </c:val>
        </c:ser>
        <c:dLbls>
          <c:showLegendKey val="0"/>
          <c:showVal val="0"/>
          <c:showCatName val="0"/>
          <c:showSerName val="0"/>
          <c:showPercent val="0"/>
          <c:showBubbleSize val="0"/>
        </c:dLbls>
        <c:gapWidth val="150"/>
        <c:overlap val="100"/>
        <c:axId val="85671296"/>
        <c:axId val="85673088"/>
      </c:barChart>
      <c:catAx>
        <c:axId val="856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73088"/>
        <c:crosses val="autoZero"/>
        <c:auto val="1"/>
        <c:lblAlgn val="ctr"/>
        <c:lblOffset val="100"/>
        <c:tickLblSkip val="1"/>
        <c:tickMarkSkip val="1"/>
        <c:noMultiLvlLbl val="0"/>
      </c:catAx>
      <c:valAx>
        <c:axId val="8567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7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385</c:v>
                </c:pt>
                <c:pt idx="5">
                  <c:v>379</c:v>
                </c:pt>
                <c:pt idx="8">
                  <c:v>379</c:v>
                </c:pt>
                <c:pt idx="11">
                  <c:v>362</c:v>
                </c:pt>
                <c:pt idx="14">
                  <c:v>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134</c:v>
                </c:pt>
                <c:pt idx="3">
                  <c:v>120</c:v>
                </c:pt>
                <c:pt idx="6">
                  <c:v>104</c:v>
                </c:pt>
                <c:pt idx="9">
                  <c:v>53</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138</c:v>
                </c:pt>
                <c:pt idx="3">
                  <c:v>152</c:v>
                </c:pt>
                <c:pt idx="6">
                  <c:v>149</c:v>
                </c:pt>
                <c:pt idx="9">
                  <c:v>142</c:v>
                </c:pt>
                <c:pt idx="12">
                  <c:v>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426</c:v>
                </c:pt>
                <c:pt idx="3">
                  <c:v>389</c:v>
                </c:pt>
                <c:pt idx="6">
                  <c:v>376</c:v>
                </c:pt>
                <c:pt idx="9">
                  <c:v>367</c:v>
                </c:pt>
                <c:pt idx="12">
                  <c:v>385</c:v>
                </c:pt>
              </c:numCache>
            </c:numRef>
          </c:val>
        </c:ser>
        <c:dLbls>
          <c:showLegendKey val="0"/>
          <c:showVal val="0"/>
          <c:showCatName val="0"/>
          <c:showSerName val="0"/>
          <c:showPercent val="0"/>
          <c:showBubbleSize val="0"/>
        </c:dLbls>
        <c:gapWidth val="100"/>
        <c:overlap val="100"/>
        <c:axId val="106585088"/>
        <c:axId val="10658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313</c:v>
                </c:pt>
                <c:pt idx="2">
                  <c:v>#N/A</c:v>
                </c:pt>
                <c:pt idx="3">
                  <c:v>#N/A</c:v>
                </c:pt>
                <c:pt idx="4">
                  <c:v>282</c:v>
                </c:pt>
                <c:pt idx="5">
                  <c:v>#N/A</c:v>
                </c:pt>
                <c:pt idx="6">
                  <c:v>#N/A</c:v>
                </c:pt>
                <c:pt idx="7">
                  <c:v>250</c:v>
                </c:pt>
                <c:pt idx="8">
                  <c:v>#N/A</c:v>
                </c:pt>
                <c:pt idx="9">
                  <c:v>#N/A</c:v>
                </c:pt>
                <c:pt idx="10">
                  <c:v>200</c:v>
                </c:pt>
                <c:pt idx="11">
                  <c:v>#N/A</c:v>
                </c:pt>
                <c:pt idx="12">
                  <c:v>#N/A</c:v>
                </c:pt>
                <c:pt idx="13">
                  <c:v>212</c:v>
                </c:pt>
                <c:pt idx="14">
                  <c:v>#N/A</c:v>
                </c:pt>
              </c:numCache>
            </c:numRef>
          </c:val>
          <c:smooth val="0"/>
        </c:ser>
        <c:dLbls>
          <c:showLegendKey val="0"/>
          <c:showVal val="0"/>
          <c:showCatName val="0"/>
          <c:showSerName val="0"/>
          <c:showPercent val="0"/>
          <c:showBubbleSize val="0"/>
        </c:dLbls>
        <c:marker val="1"/>
        <c:smooth val="0"/>
        <c:axId val="106585088"/>
        <c:axId val="106587264"/>
      </c:lineChart>
      <c:catAx>
        <c:axId val="1065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87264"/>
        <c:crosses val="autoZero"/>
        <c:auto val="1"/>
        <c:lblAlgn val="ctr"/>
        <c:lblOffset val="100"/>
        <c:tickLblSkip val="1"/>
        <c:tickMarkSkip val="1"/>
        <c:noMultiLvlLbl val="0"/>
      </c:catAx>
      <c:valAx>
        <c:axId val="10658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4001</c:v>
                </c:pt>
                <c:pt idx="5">
                  <c:v>3935</c:v>
                </c:pt>
                <c:pt idx="8">
                  <c:v>3917</c:v>
                </c:pt>
                <c:pt idx="11">
                  <c:v>3891</c:v>
                </c:pt>
                <c:pt idx="14">
                  <c:v>3929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c:v>
                </c:pt>
                <c:pt idx="5">
                  <c:v>26</c:v>
                </c:pt>
                <c:pt idx="8">
                  <c:v>22</c:v>
                </c:pt>
                <c:pt idx="11">
                  <c:v>19</c:v>
                </c:pt>
                <c:pt idx="14">
                  <c:v>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1021</c:v>
                </c:pt>
                <c:pt idx="5">
                  <c:v>1223</c:v>
                </c:pt>
                <c:pt idx="8">
                  <c:v>1411</c:v>
                </c:pt>
                <c:pt idx="11">
                  <c:v>1613</c:v>
                </c:pt>
                <c:pt idx="14">
                  <c:v>1720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685</c:v>
                </c:pt>
                <c:pt idx="3">
                  <c:v>657</c:v>
                </c:pt>
                <c:pt idx="6">
                  <c:v>627</c:v>
                </c:pt>
                <c:pt idx="9">
                  <c:v>576</c:v>
                </c:pt>
                <c:pt idx="12">
                  <c:v>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591</c:v>
                </c:pt>
                <c:pt idx="3">
                  <c:v>495</c:v>
                </c:pt>
                <c:pt idx="6">
                  <c:v>426</c:v>
                </c:pt>
                <c:pt idx="9">
                  <c:v>394</c:v>
                </c:pt>
                <c:pt idx="12">
                  <c:v>343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2750</c:v>
                </c:pt>
                <c:pt idx="3">
                  <c:v>2701</c:v>
                </c:pt>
                <c:pt idx="6">
                  <c:v>2668</c:v>
                </c:pt>
                <c:pt idx="9">
                  <c:v>2599</c:v>
                </c:pt>
                <c:pt idx="12">
                  <c:v>2522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3350</c:v>
                </c:pt>
                <c:pt idx="3">
                  <c:v>3341</c:v>
                </c:pt>
                <c:pt idx="6">
                  <c:v>3455</c:v>
                </c:pt>
                <c:pt idx="9">
                  <c:v>3467</c:v>
                </c:pt>
                <c:pt idx="12">
                  <c:v>3503</c:v>
                </c:pt>
              </c:numCache>
            </c:numRef>
          </c:val>
        </c:ser>
        <c:dLbls>
          <c:showLegendKey val="0"/>
          <c:showVal val="0"/>
          <c:showCatName val="0"/>
          <c:showSerName val="0"/>
          <c:showPercent val="0"/>
          <c:showBubbleSize val="0"/>
        </c:dLbls>
        <c:gapWidth val="100"/>
        <c:overlap val="100"/>
        <c:axId val="106502784"/>
        <c:axId val="10651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2325</c:v>
                </c:pt>
                <c:pt idx="2">
                  <c:v>#N/A</c:v>
                </c:pt>
                <c:pt idx="3">
                  <c:v>#N/A</c:v>
                </c:pt>
                <c:pt idx="4">
                  <c:v>2010</c:v>
                </c:pt>
                <c:pt idx="5">
                  <c:v>#N/A</c:v>
                </c:pt>
                <c:pt idx="6">
                  <c:v>#N/A</c:v>
                </c:pt>
                <c:pt idx="7">
                  <c:v>1825</c:v>
                </c:pt>
                <c:pt idx="8">
                  <c:v>#N/A</c:v>
                </c:pt>
                <c:pt idx="9">
                  <c:v>#N/A</c:v>
                </c:pt>
                <c:pt idx="10">
                  <c:v>1513</c:v>
                </c:pt>
                <c:pt idx="11">
                  <c:v>#N/A</c:v>
                </c:pt>
                <c:pt idx="12">
                  <c:v>#N/A</c:v>
                </c:pt>
                <c:pt idx="13">
                  <c:v>1307</c:v>
                </c:pt>
                <c:pt idx="14">
                  <c:v>#N/A</c:v>
                </c:pt>
              </c:numCache>
            </c:numRef>
          </c:val>
          <c:smooth val="0"/>
        </c:ser>
        <c:dLbls>
          <c:showLegendKey val="0"/>
          <c:showVal val="0"/>
          <c:showCatName val="0"/>
          <c:showSerName val="0"/>
          <c:showPercent val="0"/>
          <c:showBubbleSize val="0"/>
        </c:dLbls>
        <c:marker val="1"/>
        <c:smooth val="0"/>
        <c:axId val="106502784"/>
        <c:axId val="106513152"/>
      </c:lineChart>
      <c:catAx>
        <c:axId val="1065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513152"/>
        <c:crosses val="autoZero"/>
        <c:auto val="1"/>
        <c:lblAlgn val="ctr"/>
        <c:lblOffset val="100"/>
        <c:tickLblSkip val="1"/>
        <c:tickMarkSkip val="1"/>
        <c:noMultiLvlLbl val="0"/>
      </c:catAx>
      <c:valAx>
        <c:axId val="10651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0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4371200"/>
        <c:axId val="94668288"/>
      </c:scatterChart>
      <c:valAx>
        <c:axId val="94371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668288"/>
        <c:crosses val="autoZero"/>
        <c:crossBetween val="midCat"/>
      </c:valAx>
      <c:valAx>
        <c:axId val="94668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371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18.7</c:v>
                </c:pt>
                <c:pt idx="1">
                  <c:v>17.5</c:v>
                </c:pt>
                <c:pt idx="2">
                  <c:v>16.3</c:v>
                </c:pt>
                <c:pt idx="3">
                  <c:v>14.4</c:v>
                </c:pt>
                <c:pt idx="4">
                  <c:v>12.9</c:v>
                </c:pt>
              </c:numCache>
            </c:numRef>
          </c:xVal>
          <c:yVal>
            <c:numRef>
              <c:f>公会計指標分析・財政指標組合せ分析表!$K$73:$O$73</c:f>
              <c:numCache>
                <c:formatCode>#,##0.0;"▲ "#,##0.0</c:formatCode>
                <c:ptCount val="5"/>
                <c:pt idx="0">
                  <c:v>130.80000000000001</c:v>
                </c:pt>
                <c:pt idx="1">
                  <c:v>118.7</c:v>
                </c:pt>
                <c:pt idx="2">
                  <c:v>107.7</c:v>
                </c:pt>
                <c:pt idx="3">
                  <c:v>90.3</c:v>
                </c:pt>
                <c:pt idx="4">
                  <c:v>74.599999999999994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127129628632258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21396282373047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88795776"/>
        <c:axId val="94274304"/>
      </c:scatterChart>
      <c:valAx>
        <c:axId val="88795776"/>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274304"/>
        <c:crosses val="autoZero"/>
        <c:crossBetween val="midCat"/>
      </c:valAx>
      <c:valAx>
        <c:axId val="94274304"/>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79577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公債費負担適正化計画に基づき、繰上償還や低利な利率への借り換え、また地方債発行を抑制してきたため、一般会計の元利償還金が前年度まで減少してきたが、門前橋架け替え事業や道路拡幅改良事業、町営住宅建替事業に取り組んでいるため元利償還金が徐々に嵩んでいることや今後の負担を低減するために地方債の繰上償還を実施したため、前年度と比較して１８百万円増加している。一方、公営企業の元利償還金や一部事務組合が起こした地方債の元利償還金の負担は減少している。特に東部クリーンセンターの建設当初の償還が終了したことにより、組合が起こした地方債の元利償還金の負担の減少は著しい。</a:t>
          </a:r>
          <a:endParaRPr lang="ja-JP" altLang="ja-JP" sz="1400">
            <a:effectLst/>
          </a:endParaRPr>
        </a:p>
        <a:p>
          <a:r>
            <a:rPr lang="ja-JP" altLang="ja-JP" sz="1100" b="0" i="0" baseline="0">
              <a:solidFill>
                <a:schemeClr val="dk1"/>
              </a:solidFill>
              <a:effectLst/>
              <a:latin typeface="+mn-lt"/>
              <a:ea typeface="+mn-ea"/>
              <a:cs typeface="+mn-cs"/>
            </a:rPr>
            <a:t>　今後、防災同報無線整備事業、町道拡幅改良事業、町営住宅建替事業等に係る元金償還が始まるため、実質公債費比率が再度１８％を超えることがないよう財政運営していくこととする。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は減少傾向にあるが、平成２４年度に着手した防災同報無線整備事業により平成２５年度末の地方債残高が増加し、以後、町道拡幅改良事業、町営住宅建替事業、庁舎の耐震補強事業、橋梁長寿命化対策事業等を進めているため地方債残高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に対する繰入金は減少しているが、簡易水道事業、下水道事業については、経年劣化による施設の維持修繕費用が嵩み繰入金の増加が懸念されるが、独立採算制を基本に基準外繰入金を抑制することとす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その他、将来負担を少なくするためにも、計画的に財政調整基金や減債基金への積立てを行い健全財政に努める。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4,234
4,216
64.93
3,859,201
3,735,095
110,905
2,101,170
3,502,640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4,234
4,216
64.93
3,859,201
3,735,095
110,905
2,101,170
3,502,640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4,234
4,216
64.93
3,859,201
3,735,095
110,905
2,101,170
3,502,640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4,234
4,216
64.93
3,859,201
3,735,095
110,905
2,101,170
3,502,640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類似団体と比較すると若干ではあるが平均を上回っている。しかしながら、全国平均、京都府平均と比較した場合、財政力指数が大きく下回っており財政力に乏しい状況が続いている。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その要因の一つとして、基幹産業の農業離れと就労のため若年層を中心に町外への転出がおびただしく人口減少が顕著となっていることが挙げられる。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少子高齢化過疎化が進む中、税収の伸びも見込めず厳しい状況が続いているが、事業の優先順位や経費の節減を図りながら健全な行財政運営に努める。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5" name="直線コネクタ 74"/>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1" name="テキスト ボックス 90"/>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3" name="テキスト ボックス 92"/>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2012</xdr:rowOff>
    </xdr:from>
    <xdr:ext cx="762000" cy="259045"/>
    <xdr:sp macro="" textlink="">
      <xdr:nvSpPr>
        <xdr:cNvPr id="95" name="テキスト ボックス 94"/>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前年度と比較すると３．２ポイント改善したが、類似団体と比較すると経常収支比率が高くなっている。</a:t>
          </a:r>
          <a:endParaRPr lang="ja-JP" altLang="ja-JP" sz="1400">
            <a:effectLst/>
          </a:endParaRPr>
        </a:p>
        <a:p>
          <a:r>
            <a:rPr lang="ja-JP" altLang="ja-JP" sz="1100" b="0" i="0" baseline="0">
              <a:solidFill>
                <a:schemeClr val="dk1"/>
              </a:solidFill>
              <a:effectLst/>
              <a:latin typeface="+mn-lt"/>
              <a:ea typeface="+mn-ea"/>
              <a:cs typeface="+mn-cs"/>
            </a:rPr>
            <a:t>　比率が低減した主な要因は、普通交付税や地方消費譲与税等の経常一般財源が対前年度９６，１０７千円増加したことによるものであり、自主財源である町税は対前年度４，５１１千円減少している。</a:t>
          </a:r>
          <a:endParaRPr lang="ja-JP" altLang="ja-JP" sz="1400">
            <a:effectLst/>
          </a:endParaRPr>
        </a:p>
        <a:p>
          <a:r>
            <a:rPr lang="ja-JP" altLang="ja-JP" sz="1100" b="0" i="0" baseline="0">
              <a:solidFill>
                <a:schemeClr val="dk1"/>
              </a:solidFill>
              <a:effectLst/>
              <a:latin typeface="+mn-lt"/>
              <a:ea typeface="+mn-ea"/>
              <a:cs typeface="+mn-cs"/>
            </a:rPr>
            <a:t>　自主財源が乏しい反面、社会保障関連経費の自然増に伴う扶助費が増加傾向にあることから、今後も国の動向に注視しながら経費の節減と行財政改革を進めていく。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119804</xdr:rowOff>
    </xdr:from>
    <xdr:to>
      <xdr:col>7</xdr:col>
      <xdr:colOff>152400</xdr:colOff>
      <xdr:row>65</xdr:row>
      <xdr:rowOff>77046</xdr:rowOff>
    </xdr:to>
    <xdr:cxnSp macro="">
      <xdr:nvCxnSpPr>
        <xdr:cNvPr id="132" name="直線コネクタ 131"/>
        <xdr:cNvCxnSpPr/>
      </xdr:nvCxnSpPr>
      <xdr:spPr>
        <a:xfrm flipV="1">
          <a:off x="4114800" y="110926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24765</xdr:rowOff>
    </xdr:from>
    <xdr:to>
      <xdr:col>6</xdr:col>
      <xdr:colOff>0</xdr:colOff>
      <xdr:row>65</xdr:row>
      <xdr:rowOff>77046</xdr:rowOff>
    </xdr:to>
    <xdr:cxnSp macro="">
      <xdr:nvCxnSpPr>
        <xdr:cNvPr id="135" name="直線コネクタ 134"/>
        <xdr:cNvCxnSpPr/>
      </xdr:nvCxnSpPr>
      <xdr:spPr>
        <a:xfrm>
          <a:off x="3225800" y="1116901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24765</xdr:rowOff>
    </xdr:from>
    <xdr:to>
      <xdr:col>4</xdr:col>
      <xdr:colOff>482600</xdr:colOff>
      <xdr:row>65</xdr:row>
      <xdr:rowOff>101177</xdr:rowOff>
    </xdr:to>
    <xdr:cxnSp macro="">
      <xdr:nvCxnSpPr>
        <xdr:cNvPr id="138" name="直線コネクタ 137"/>
        <xdr:cNvCxnSpPr/>
      </xdr:nvCxnSpPr>
      <xdr:spPr>
        <a:xfrm flipV="1">
          <a:off x="2336800" y="1116901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16721</xdr:rowOff>
    </xdr:from>
    <xdr:to>
      <xdr:col>3</xdr:col>
      <xdr:colOff>279400</xdr:colOff>
      <xdr:row>65</xdr:row>
      <xdr:rowOff>101177</xdr:rowOff>
    </xdr:to>
    <xdr:cxnSp macro="">
      <xdr:nvCxnSpPr>
        <xdr:cNvPr id="141" name="直線コネクタ 140"/>
        <xdr:cNvCxnSpPr/>
      </xdr:nvCxnSpPr>
      <xdr:spPr>
        <a:xfrm>
          <a:off x="1447800" y="1116097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1" name="円/楕円 150"/>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41081</xdr:rowOff>
    </xdr:from>
    <xdr:ext cx="762000" cy="259045"/>
    <xdr:sp macro="" textlink="">
      <xdr:nvSpPr>
        <xdr:cNvPr id="152"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26246</xdr:rowOff>
    </xdr:from>
    <xdr:to>
      <xdr:col>6</xdr:col>
      <xdr:colOff>50800</xdr:colOff>
      <xdr:row>65</xdr:row>
      <xdr:rowOff>127846</xdr:rowOff>
    </xdr:to>
    <xdr:sp macro="" textlink="">
      <xdr:nvSpPr>
        <xdr:cNvPr id="153" name="円/楕円 152"/>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112623</xdr:rowOff>
    </xdr:from>
    <xdr:ext cx="736600" cy="259045"/>
    <xdr:sp macro="" textlink="">
      <xdr:nvSpPr>
        <xdr:cNvPr id="154" name="テキスト ボックス 153"/>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145415</xdr:rowOff>
    </xdr:from>
    <xdr:to>
      <xdr:col>4</xdr:col>
      <xdr:colOff>533400</xdr:colOff>
      <xdr:row>65</xdr:row>
      <xdr:rowOff>75565</xdr:rowOff>
    </xdr:to>
    <xdr:sp macro="" textlink="">
      <xdr:nvSpPr>
        <xdr:cNvPr id="155" name="円/楕円 154"/>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56" name="テキスト ボックス 155"/>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50377</xdr:rowOff>
    </xdr:from>
    <xdr:to>
      <xdr:col>3</xdr:col>
      <xdr:colOff>330200</xdr:colOff>
      <xdr:row>65</xdr:row>
      <xdr:rowOff>151977</xdr:rowOff>
    </xdr:to>
    <xdr:sp macro="" textlink="">
      <xdr:nvSpPr>
        <xdr:cNvPr id="157" name="円/楕円 156"/>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136754</xdr:rowOff>
    </xdr:from>
    <xdr:ext cx="762000" cy="259045"/>
    <xdr:sp macro="" textlink="">
      <xdr:nvSpPr>
        <xdr:cNvPr id="158" name="テキスト ボックス 157"/>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137371</xdr:rowOff>
    </xdr:from>
    <xdr:to>
      <xdr:col>2</xdr:col>
      <xdr:colOff>127000</xdr:colOff>
      <xdr:row>65</xdr:row>
      <xdr:rowOff>67521</xdr:rowOff>
    </xdr:to>
    <xdr:sp macro="" textlink="">
      <xdr:nvSpPr>
        <xdr:cNvPr id="159" name="円/楕円 158"/>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52298</xdr:rowOff>
    </xdr:from>
    <xdr:ext cx="762000" cy="259045"/>
    <xdr:sp macro="" textlink="">
      <xdr:nvSpPr>
        <xdr:cNvPr id="160" name="テキスト ボックス 159"/>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[196,774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定員適正化計画に基づいて人件費を抑制してきたため改善が図られているものの、全国平均や京都府平均と比較すると人口１人当たりの決算額は高くなっている。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人口減少に歯止めをかけ、活力あるまちづくりを進めるにあたり行政需要が増大する中、今後も適正な定員管理により人件費・物件費等の抑制に努める。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77772</xdr:rowOff>
    </xdr:from>
    <xdr:to>
      <xdr:col>7</xdr:col>
      <xdr:colOff>152400</xdr:colOff>
      <xdr:row>81</xdr:row>
      <xdr:rowOff>81866</xdr:rowOff>
    </xdr:to>
    <xdr:cxnSp macro="">
      <xdr:nvCxnSpPr>
        <xdr:cNvPr id="196" name="直線コネクタ 195"/>
        <xdr:cNvCxnSpPr/>
      </xdr:nvCxnSpPr>
      <xdr:spPr>
        <a:xfrm>
          <a:off x="4114800" y="13965222"/>
          <a:ext cx="8382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47989</xdr:rowOff>
    </xdr:from>
    <xdr:to>
      <xdr:col>6</xdr:col>
      <xdr:colOff>0</xdr:colOff>
      <xdr:row>81</xdr:row>
      <xdr:rowOff>77772</xdr:rowOff>
    </xdr:to>
    <xdr:cxnSp macro="">
      <xdr:nvCxnSpPr>
        <xdr:cNvPr id="199" name="直線コネクタ 198"/>
        <xdr:cNvCxnSpPr/>
      </xdr:nvCxnSpPr>
      <xdr:spPr>
        <a:xfrm>
          <a:off x="3225800" y="13935439"/>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47989</xdr:rowOff>
    </xdr:from>
    <xdr:to>
      <xdr:col>4</xdr:col>
      <xdr:colOff>482600</xdr:colOff>
      <xdr:row>81</xdr:row>
      <xdr:rowOff>50611</xdr:rowOff>
    </xdr:to>
    <xdr:cxnSp macro="">
      <xdr:nvCxnSpPr>
        <xdr:cNvPr id="202" name="直線コネクタ 201"/>
        <xdr:cNvCxnSpPr/>
      </xdr:nvCxnSpPr>
      <xdr:spPr>
        <a:xfrm flipV="1">
          <a:off x="2336800" y="1393543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45126</xdr:rowOff>
    </xdr:from>
    <xdr:to>
      <xdr:col>3</xdr:col>
      <xdr:colOff>279400</xdr:colOff>
      <xdr:row>81</xdr:row>
      <xdr:rowOff>50611</xdr:rowOff>
    </xdr:to>
    <xdr:cxnSp macro="">
      <xdr:nvCxnSpPr>
        <xdr:cNvPr id="205" name="直線コネクタ 204"/>
        <xdr:cNvCxnSpPr/>
      </xdr:nvCxnSpPr>
      <xdr:spPr>
        <a:xfrm>
          <a:off x="1447800" y="13932576"/>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31066</xdr:rowOff>
    </xdr:from>
    <xdr:to>
      <xdr:col>7</xdr:col>
      <xdr:colOff>203200</xdr:colOff>
      <xdr:row>81</xdr:row>
      <xdr:rowOff>132666</xdr:rowOff>
    </xdr:to>
    <xdr:sp macro="" textlink="">
      <xdr:nvSpPr>
        <xdr:cNvPr id="215" name="円/楕円 214"/>
        <xdr:cNvSpPr/>
      </xdr:nvSpPr>
      <xdr:spPr>
        <a:xfrm>
          <a:off x="4902200" y="139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123793</xdr:rowOff>
    </xdr:from>
    <xdr:ext cx="762000" cy="259045"/>
    <xdr:sp macro="" textlink="">
      <xdr:nvSpPr>
        <xdr:cNvPr id="216" name="人件費・物件費等の状況該当値テキスト"/>
        <xdr:cNvSpPr txBox="1"/>
      </xdr:nvSpPr>
      <xdr:spPr>
        <a:xfrm>
          <a:off x="5041900" y="1383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196,774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26972</xdr:rowOff>
    </xdr:from>
    <xdr:to>
      <xdr:col>6</xdr:col>
      <xdr:colOff>50800</xdr:colOff>
      <xdr:row>81</xdr:row>
      <xdr:rowOff>128572</xdr:rowOff>
    </xdr:to>
    <xdr:sp macro="" textlink="">
      <xdr:nvSpPr>
        <xdr:cNvPr id="217" name="円/楕円 216"/>
        <xdr:cNvSpPr/>
      </xdr:nvSpPr>
      <xdr:spPr>
        <a:xfrm>
          <a:off x="4064000" y="13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138749</xdr:rowOff>
    </xdr:from>
    <xdr:ext cx="736600" cy="259045"/>
    <xdr:sp macro="" textlink="">
      <xdr:nvSpPr>
        <xdr:cNvPr id="218" name="テキスト ボックス 217"/>
        <xdr:cNvSpPr txBox="1"/>
      </xdr:nvSpPr>
      <xdr:spPr>
        <a:xfrm>
          <a:off x="3733800" y="1368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168639</xdr:rowOff>
    </xdr:from>
    <xdr:to>
      <xdr:col>4</xdr:col>
      <xdr:colOff>533400</xdr:colOff>
      <xdr:row>81</xdr:row>
      <xdr:rowOff>98789</xdr:rowOff>
    </xdr:to>
    <xdr:sp macro="" textlink="">
      <xdr:nvSpPr>
        <xdr:cNvPr id="219" name="円/楕円 218"/>
        <xdr:cNvSpPr/>
      </xdr:nvSpPr>
      <xdr:spPr>
        <a:xfrm>
          <a:off x="3175000" y="13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108966</xdr:rowOff>
    </xdr:from>
    <xdr:ext cx="762000" cy="259045"/>
    <xdr:sp macro="" textlink="">
      <xdr:nvSpPr>
        <xdr:cNvPr id="220" name="テキスト ボックス 219"/>
        <xdr:cNvSpPr txBox="1"/>
      </xdr:nvSpPr>
      <xdr:spPr>
        <a:xfrm>
          <a:off x="2844800" y="1365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171261</xdr:rowOff>
    </xdr:from>
    <xdr:to>
      <xdr:col>3</xdr:col>
      <xdr:colOff>330200</xdr:colOff>
      <xdr:row>81</xdr:row>
      <xdr:rowOff>101411</xdr:rowOff>
    </xdr:to>
    <xdr:sp macro="" textlink="">
      <xdr:nvSpPr>
        <xdr:cNvPr id="221" name="円/楕円 220"/>
        <xdr:cNvSpPr/>
      </xdr:nvSpPr>
      <xdr:spPr>
        <a:xfrm>
          <a:off x="2286000" y="138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111588</xdr:rowOff>
    </xdr:from>
    <xdr:ext cx="762000" cy="259045"/>
    <xdr:sp macro="" textlink="">
      <xdr:nvSpPr>
        <xdr:cNvPr id="222" name="テキスト ボックス 221"/>
        <xdr:cNvSpPr txBox="1"/>
      </xdr:nvSpPr>
      <xdr:spPr>
        <a:xfrm>
          <a:off x="1955800" y="136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165776</xdr:rowOff>
    </xdr:from>
    <xdr:to>
      <xdr:col>2</xdr:col>
      <xdr:colOff>127000</xdr:colOff>
      <xdr:row>81</xdr:row>
      <xdr:rowOff>95926</xdr:rowOff>
    </xdr:to>
    <xdr:sp macro="" textlink="">
      <xdr:nvSpPr>
        <xdr:cNvPr id="223" name="円/楕円 222"/>
        <xdr:cNvSpPr/>
      </xdr:nvSpPr>
      <xdr:spPr>
        <a:xfrm>
          <a:off x="1397000" y="138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106103</xdr:rowOff>
    </xdr:from>
    <xdr:ext cx="762000" cy="259045"/>
    <xdr:sp macro="" textlink="">
      <xdr:nvSpPr>
        <xdr:cNvPr id="224" name="テキスト ボックス 223"/>
        <xdr:cNvSpPr txBox="1"/>
      </xdr:nvSpPr>
      <xdr:spPr>
        <a:xfrm>
          <a:off x="1066800" y="136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に伴う復興財源として、国においては給与削減が行われたが、本町においては、これまでのラスパイレス指数の状況や近隣町村の動向をみた中で、給与削減を行わなかったため平成２３・２４年度において１００を超えてしまった。しかしながら平成２５年７月から本町においても給与削減を実施しており、適切な給与水準になるよう努めている。</a:t>
          </a:r>
          <a:endParaRPr lang="ja-JP" altLang="ja-JP" sz="1400">
            <a:effectLst/>
          </a:endParaRPr>
        </a:p>
        <a:p>
          <a:r>
            <a:rPr lang="ja-JP" altLang="ja-JP" sz="1100" b="0" i="0" baseline="0">
              <a:solidFill>
                <a:schemeClr val="dk1"/>
              </a:solidFill>
              <a:effectLst/>
              <a:latin typeface="+mn-lt"/>
              <a:ea typeface="+mn-ea"/>
              <a:cs typeface="+mn-cs"/>
            </a:rPr>
            <a:t>　なお、国家公務員の時限的な給与特例法による措置がない場合の、平成２３年度の数値は９４．９、平成２４年度の数値は９５．４であり、過去５年間において１００を超えることはない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81491</xdr:rowOff>
    </xdr:from>
    <xdr:to>
      <xdr:col>24</xdr:col>
      <xdr:colOff>558800</xdr:colOff>
      <xdr:row>86</xdr:row>
      <xdr:rowOff>93557</xdr:rowOff>
    </xdr:to>
    <xdr:cxnSp macro="">
      <xdr:nvCxnSpPr>
        <xdr:cNvPr id="258" name="直線コネクタ 257"/>
        <xdr:cNvCxnSpPr/>
      </xdr:nvCxnSpPr>
      <xdr:spPr>
        <a:xfrm>
          <a:off x="16179800" y="14826191"/>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65405</xdr:rowOff>
    </xdr:from>
    <xdr:to>
      <xdr:col>23</xdr:col>
      <xdr:colOff>406400</xdr:colOff>
      <xdr:row>86</xdr:row>
      <xdr:rowOff>81491</xdr:rowOff>
    </xdr:to>
    <xdr:cxnSp macro="">
      <xdr:nvCxnSpPr>
        <xdr:cNvPr id="261" name="直線コネクタ 260"/>
        <xdr:cNvCxnSpPr/>
      </xdr:nvCxnSpPr>
      <xdr:spPr>
        <a:xfrm>
          <a:off x="15290800" y="148101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65405</xdr:rowOff>
    </xdr:from>
    <xdr:to>
      <xdr:col>22</xdr:col>
      <xdr:colOff>203200</xdr:colOff>
      <xdr:row>88</xdr:row>
      <xdr:rowOff>56304</xdr:rowOff>
    </xdr:to>
    <xdr:cxnSp macro="">
      <xdr:nvCxnSpPr>
        <xdr:cNvPr id="264" name="直線コネクタ 263"/>
        <xdr:cNvCxnSpPr/>
      </xdr:nvCxnSpPr>
      <xdr:spPr>
        <a:xfrm flipV="1">
          <a:off x="14401800" y="14810105"/>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36195</xdr:rowOff>
    </xdr:from>
    <xdr:to>
      <xdr:col>21</xdr:col>
      <xdr:colOff>0</xdr:colOff>
      <xdr:row>88</xdr:row>
      <xdr:rowOff>56304</xdr:rowOff>
    </xdr:to>
    <xdr:cxnSp macro="">
      <xdr:nvCxnSpPr>
        <xdr:cNvPr id="267" name="直線コネクタ 266"/>
        <xdr:cNvCxnSpPr/>
      </xdr:nvCxnSpPr>
      <xdr:spPr>
        <a:xfrm>
          <a:off x="13512800" y="1512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7" name="円/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30691</xdr:rowOff>
    </xdr:from>
    <xdr:to>
      <xdr:col>23</xdr:col>
      <xdr:colOff>457200</xdr:colOff>
      <xdr:row>86</xdr:row>
      <xdr:rowOff>132291</xdr:rowOff>
    </xdr:to>
    <xdr:sp macro="" textlink="">
      <xdr:nvSpPr>
        <xdr:cNvPr id="279" name="円/楕円 278"/>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117068</xdr:rowOff>
    </xdr:from>
    <xdr:ext cx="736600" cy="259045"/>
    <xdr:sp macro="" textlink="">
      <xdr:nvSpPr>
        <xdr:cNvPr id="280" name="テキスト ボックス 279"/>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14605</xdr:rowOff>
    </xdr:from>
    <xdr:to>
      <xdr:col>22</xdr:col>
      <xdr:colOff>254000</xdr:colOff>
      <xdr:row>86</xdr:row>
      <xdr:rowOff>116205</xdr:rowOff>
    </xdr:to>
    <xdr:sp macro="" textlink="">
      <xdr:nvSpPr>
        <xdr:cNvPr id="281" name="円/楕円 280"/>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82" name="テキスト ボックス 281"/>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3" name="円/楕円 282"/>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4" name="テキスト ボックス 283"/>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156845</xdr:rowOff>
    </xdr:from>
    <xdr:to>
      <xdr:col>19</xdr:col>
      <xdr:colOff>533400</xdr:colOff>
      <xdr:row>88</xdr:row>
      <xdr:rowOff>86995</xdr:rowOff>
    </xdr:to>
    <xdr:sp macro="" textlink="">
      <xdr:nvSpPr>
        <xdr:cNvPr id="285" name="円/楕円 284"/>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71772</xdr:rowOff>
    </xdr:from>
    <xdr:ext cx="762000" cy="259045"/>
    <xdr:sp macro="" textlink="">
      <xdr:nvSpPr>
        <xdr:cNvPr id="286" name="テキスト ボックス 285"/>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本町では、定員適正化計画に基づき、平成１２年度から平成１９年度にかけて、退職不補充として３８人の削減を行い、その後も相楽東部広域連合による全国初の教育委員会の事務の統合により行政改革を進め、人件費の抑制と適正な定員管理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京都府や全国平均と比較すると大きく上回っているが、人口減少に相反して行政需要が年々増加する中、退職に伴い新規職員の採用を行っているため平成２４年度から若干上昇傾向にある。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更なる行政改革を進めるとともに、今後も適切な定員管理に努めることとする。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144120</xdr:rowOff>
    </xdr:from>
    <xdr:to>
      <xdr:col>24</xdr:col>
      <xdr:colOff>558800</xdr:colOff>
      <xdr:row>60</xdr:row>
      <xdr:rowOff>165836</xdr:rowOff>
    </xdr:to>
    <xdr:cxnSp macro="">
      <xdr:nvCxnSpPr>
        <xdr:cNvPr id="318" name="直線コネクタ 317"/>
        <xdr:cNvCxnSpPr/>
      </xdr:nvCxnSpPr>
      <xdr:spPr>
        <a:xfrm>
          <a:off x="16179800" y="10431120"/>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133261</xdr:rowOff>
    </xdr:from>
    <xdr:to>
      <xdr:col>23</xdr:col>
      <xdr:colOff>406400</xdr:colOff>
      <xdr:row>60</xdr:row>
      <xdr:rowOff>144120</xdr:rowOff>
    </xdr:to>
    <xdr:cxnSp macro="">
      <xdr:nvCxnSpPr>
        <xdr:cNvPr id="321" name="直線コネクタ 320"/>
        <xdr:cNvCxnSpPr/>
      </xdr:nvCxnSpPr>
      <xdr:spPr>
        <a:xfrm>
          <a:off x="15290800" y="1042026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128194</xdr:rowOff>
    </xdr:from>
    <xdr:to>
      <xdr:col>22</xdr:col>
      <xdr:colOff>203200</xdr:colOff>
      <xdr:row>60</xdr:row>
      <xdr:rowOff>133261</xdr:rowOff>
    </xdr:to>
    <xdr:cxnSp macro="">
      <xdr:nvCxnSpPr>
        <xdr:cNvPr id="324" name="直線コネクタ 323"/>
        <xdr:cNvCxnSpPr/>
      </xdr:nvCxnSpPr>
      <xdr:spPr>
        <a:xfrm>
          <a:off x="14401800" y="10415194"/>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121196</xdr:rowOff>
    </xdr:from>
    <xdr:to>
      <xdr:col>21</xdr:col>
      <xdr:colOff>0</xdr:colOff>
      <xdr:row>60</xdr:row>
      <xdr:rowOff>128194</xdr:rowOff>
    </xdr:to>
    <xdr:cxnSp macro="">
      <xdr:nvCxnSpPr>
        <xdr:cNvPr id="327" name="直線コネクタ 326"/>
        <xdr:cNvCxnSpPr/>
      </xdr:nvCxnSpPr>
      <xdr:spPr>
        <a:xfrm>
          <a:off x="13512800" y="1040819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115036</xdr:rowOff>
    </xdr:from>
    <xdr:to>
      <xdr:col>24</xdr:col>
      <xdr:colOff>609600</xdr:colOff>
      <xdr:row>61</xdr:row>
      <xdr:rowOff>45186</xdr:rowOff>
    </xdr:to>
    <xdr:sp macro="" textlink="">
      <xdr:nvSpPr>
        <xdr:cNvPr id="337" name="円/楕円 336"/>
        <xdr:cNvSpPr/>
      </xdr:nvSpPr>
      <xdr:spPr>
        <a:xfrm>
          <a:off x="16967200" y="104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131563</xdr:rowOff>
    </xdr:from>
    <xdr:ext cx="762000" cy="259045"/>
    <xdr:sp macro="" textlink="">
      <xdr:nvSpPr>
        <xdr:cNvPr id="338" name="定員管理の状況該当値テキスト"/>
        <xdr:cNvSpPr txBox="1"/>
      </xdr:nvSpPr>
      <xdr:spPr>
        <a:xfrm>
          <a:off x="17106900" y="102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93320</xdr:rowOff>
    </xdr:from>
    <xdr:to>
      <xdr:col>23</xdr:col>
      <xdr:colOff>457200</xdr:colOff>
      <xdr:row>61</xdr:row>
      <xdr:rowOff>23470</xdr:rowOff>
    </xdr:to>
    <xdr:sp macro="" textlink="">
      <xdr:nvSpPr>
        <xdr:cNvPr id="339" name="円/楕円 338"/>
        <xdr:cNvSpPr/>
      </xdr:nvSpPr>
      <xdr:spPr>
        <a:xfrm>
          <a:off x="16129000" y="10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33647</xdr:rowOff>
    </xdr:from>
    <xdr:ext cx="736600" cy="259045"/>
    <xdr:sp macro="" textlink="">
      <xdr:nvSpPr>
        <xdr:cNvPr id="340" name="テキスト ボックス 339"/>
        <xdr:cNvSpPr txBox="1"/>
      </xdr:nvSpPr>
      <xdr:spPr>
        <a:xfrm>
          <a:off x="15798800" y="1014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82461</xdr:rowOff>
    </xdr:from>
    <xdr:to>
      <xdr:col>22</xdr:col>
      <xdr:colOff>254000</xdr:colOff>
      <xdr:row>61</xdr:row>
      <xdr:rowOff>12611</xdr:rowOff>
    </xdr:to>
    <xdr:sp macro="" textlink="">
      <xdr:nvSpPr>
        <xdr:cNvPr id="341" name="円/楕円 340"/>
        <xdr:cNvSpPr/>
      </xdr:nvSpPr>
      <xdr:spPr>
        <a:xfrm>
          <a:off x="152400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22788</xdr:rowOff>
    </xdr:from>
    <xdr:ext cx="762000" cy="259045"/>
    <xdr:sp macro="" textlink="">
      <xdr:nvSpPr>
        <xdr:cNvPr id="342" name="テキスト ボックス 341"/>
        <xdr:cNvSpPr txBox="1"/>
      </xdr:nvSpPr>
      <xdr:spPr>
        <a:xfrm>
          <a:off x="14909800" y="1013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77394</xdr:rowOff>
    </xdr:from>
    <xdr:to>
      <xdr:col>21</xdr:col>
      <xdr:colOff>50800</xdr:colOff>
      <xdr:row>61</xdr:row>
      <xdr:rowOff>7544</xdr:rowOff>
    </xdr:to>
    <xdr:sp macro="" textlink="">
      <xdr:nvSpPr>
        <xdr:cNvPr id="343" name="円/楕円 342"/>
        <xdr:cNvSpPr/>
      </xdr:nvSpPr>
      <xdr:spPr>
        <a:xfrm>
          <a:off x="14351000" y="103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17721</xdr:rowOff>
    </xdr:from>
    <xdr:ext cx="762000" cy="259045"/>
    <xdr:sp macro="" textlink="">
      <xdr:nvSpPr>
        <xdr:cNvPr id="344" name="テキスト ボックス 343"/>
        <xdr:cNvSpPr txBox="1"/>
      </xdr:nvSpPr>
      <xdr:spPr>
        <a:xfrm>
          <a:off x="14020800" y="101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70396</xdr:rowOff>
    </xdr:from>
    <xdr:to>
      <xdr:col>19</xdr:col>
      <xdr:colOff>533400</xdr:colOff>
      <xdr:row>61</xdr:row>
      <xdr:rowOff>546</xdr:rowOff>
    </xdr:to>
    <xdr:sp macro="" textlink="">
      <xdr:nvSpPr>
        <xdr:cNvPr id="345" name="円/楕円 344"/>
        <xdr:cNvSpPr/>
      </xdr:nvSpPr>
      <xdr:spPr>
        <a:xfrm>
          <a:off x="13462000" y="10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10723</xdr:rowOff>
    </xdr:from>
    <xdr:ext cx="762000" cy="259045"/>
    <xdr:sp macro="" textlink="">
      <xdr:nvSpPr>
        <xdr:cNvPr id="346" name="テキスト ボックス 345"/>
        <xdr:cNvSpPr txBox="1"/>
      </xdr:nvSpPr>
      <xdr:spPr>
        <a:xfrm>
          <a:off x="13131800" y="1012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これまで進めてきた下水道整備事業、簡易水道統合整備事業、道路整備事業により、類似団体や全国平均と比較するとかなり高くなっている。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前年度と比較すると、公営企業や一部事務組合の起こした地方債に充てたと認められる負担金は減少傾向にあるものの、一般会計における元利償還金が増加している。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７年度の普通交付税が前年度より増加したため実質公債費比率が低減したが、次年度以降においては、国勢調査人口の置き換えが行われ、普通交付税額が減少すると推測されることから、地方債発行の抑制や繰上償還を実施し、比率が１８％を超えないように計画的に事業を進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165354</xdr:rowOff>
    </xdr:from>
    <xdr:to>
      <xdr:col>24</xdr:col>
      <xdr:colOff>558800</xdr:colOff>
      <xdr:row>43</xdr:row>
      <xdr:rowOff>66294</xdr:rowOff>
    </xdr:to>
    <xdr:cxnSp macro="">
      <xdr:nvCxnSpPr>
        <xdr:cNvPr id="377" name="直線コネクタ 376"/>
        <xdr:cNvCxnSpPr/>
      </xdr:nvCxnSpPr>
      <xdr:spPr>
        <a:xfrm flipV="1">
          <a:off x="16179800" y="73662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43</xdr:row>
      <xdr:rowOff>157988</xdr:rowOff>
    </xdr:to>
    <xdr:cxnSp macro="">
      <xdr:nvCxnSpPr>
        <xdr:cNvPr id="380" name="直線コネクタ 379"/>
        <xdr:cNvCxnSpPr/>
      </xdr:nvCxnSpPr>
      <xdr:spPr>
        <a:xfrm flipV="1">
          <a:off x="15290800" y="74386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157988</xdr:rowOff>
    </xdr:from>
    <xdr:to>
      <xdr:col>22</xdr:col>
      <xdr:colOff>203200</xdr:colOff>
      <xdr:row>44</xdr:row>
      <xdr:rowOff>44450</xdr:rowOff>
    </xdr:to>
    <xdr:cxnSp macro="">
      <xdr:nvCxnSpPr>
        <xdr:cNvPr id="383" name="直線コネクタ 382"/>
        <xdr:cNvCxnSpPr/>
      </xdr:nvCxnSpPr>
      <xdr:spPr>
        <a:xfrm flipV="1">
          <a:off x="14401800" y="75303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102362</xdr:rowOff>
    </xdr:to>
    <xdr:cxnSp macro="">
      <xdr:nvCxnSpPr>
        <xdr:cNvPr id="386" name="直線コネクタ 385"/>
        <xdr:cNvCxnSpPr/>
      </xdr:nvCxnSpPr>
      <xdr:spPr>
        <a:xfrm flipV="1">
          <a:off x="13512800" y="75882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114554</xdr:rowOff>
    </xdr:from>
    <xdr:to>
      <xdr:col>24</xdr:col>
      <xdr:colOff>609600</xdr:colOff>
      <xdr:row>43</xdr:row>
      <xdr:rowOff>44704</xdr:rowOff>
    </xdr:to>
    <xdr:sp macro="" textlink="">
      <xdr:nvSpPr>
        <xdr:cNvPr id="396" name="円/楕円 395"/>
        <xdr:cNvSpPr/>
      </xdr:nvSpPr>
      <xdr:spPr>
        <a:xfrm>
          <a:off x="169672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86631</xdr:rowOff>
    </xdr:from>
    <xdr:ext cx="762000" cy="259045"/>
    <xdr:sp macro="" textlink="">
      <xdr:nvSpPr>
        <xdr:cNvPr id="397" name="公債費負担の状況該当値テキスト"/>
        <xdr:cNvSpPr txBox="1"/>
      </xdr:nvSpPr>
      <xdr:spPr>
        <a:xfrm>
          <a:off x="17106900" y="728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398" name="円/楕円 397"/>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399" name="テキスト ボックス 398"/>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107188</xdr:rowOff>
    </xdr:from>
    <xdr:to>
      <xdr:col>22</xdr:col>
      <xdr:colOff>254000</xdr:colOff>
      <xdr:row>44</xdr:row>
      <xdr:rowOff>37338</xdr:rowOff>
    </xdr:to>
    <xdr:sp macro="" textlink="">
      <xdr:nvSpPr>
        <xdr:cNvPr id="400" name="円/楕円 399"/>
        <xdr:cNvSpPr/>
      </xdr:nvSpPr>
      <xdr:spPr>
        <a:xfrm>
          <a:off x="15240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22115</xdr:rowOff>
    </xdr:from>
    <xdr:ext cx="762000" cy="259045"/>
    <xdr:sp macro="" textlink="">
      <xdr:nvSpPr>
        <xdr:cNvPr id="401" name="テキスト ボックス 400"/>
        <xdr:cNvSpPr txBox="1"/>
      </xdr:nvSpPr>
      <xdr:spPr>
        <a:xfrm>
          <a:off x="14909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2" name="円/楕円 401"/>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3" name="テキスト ボックス 402"/>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51562</xdr:rowOff>
    </xdr:from>
    <xdr:to>
      <xdr:col>19</xdr:col>
      <xdr:colOff>533400</xdr:colOff>
      <xdr:row>44</xdr:row>
      <xdr:rowOff>153162</xdr:rowOff>
    </xdr:to>
    <xdr:sp macro="" textlink="">
      <xdr:nvSpPr>
        <xdr:cNvPr id="404" name="円/楕円 403"/>
        <xdr:cNvSpPr/>
      </xdr:nvSpPr>
      <xdr:spPr>
        <a:xfrm>
          <a:off x="13462000" y="7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137939</xdr:rowOff>
    </xdr:from>
    <xdr:ext cx="762000" cy="259045"/>
    <xdr:sp macro="" textlink="">
      <xdr:nvSpPr>
        <xdr:cNvPr id="405" name="テキスト ボックス 404"/>
        <xdr:cNvSpPr txBox="1"/>
      </xdr:nvSpPr>
      <xdr:spPr>
        <a:xfrm>
          <a:off x="13131800" y="76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比率の改善が見られるものの類似団体、全国平均、京都府平均と比較するとかなり高い。</a:t>
          </a:r>
          <a:r>
            <a:rPr lang="en-US" altLang="ja-JP" sz="1100" b="0" i="0" baseline="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要因としては、これまで進めてきた下水道事業や簡易水道統合整備事業、町道整備事業等の地方債残高が、将来負担比率を大きく押し上げている。更に、道路・橋梁の長寿命化対策や幅員狭隘な道路拡幅改良事業、防災無線整備事業等災害に強いまちづくり対策を進めているため、地方債残高が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今後も、事業の選択と集中により計画的に事業を遂行しながら将来負担比率の抑制に努めることとする。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また、減債基金の繰入れにより繰上償還を行い、比率の低減に努めていく。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20</xdr:row>
      <xdr:rowOff>136676</xdr:rowOff>
    </xdr:to>
    <xdr:cxnSp macro="">
      <xdr:nvCxnSpPr>
        <xdr:cNvPr id="436" name="直線コネクタ 435"/>
        <xdr:cNvCxnSpPr/>
      </xdr:nvCxnSpPr>
      <xdr:spPr>
        <a:xfrm flipV="1">
          <a:off x="17018000" y="2313214"/>
          <a:ext cx="0" cy="12524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108753</xdr:rowOff>
    </xdr:from>
    <xdr:ext cx="762000" cy="259045"/>
    <xdr:sp macro="" textlink="">
      <xdr:nvSpPr>
        <xdr:cNvPr id="437" name="将来負担の状況最小値テキスト"/>
        <xdr:cNvSpPr txBox="1"/>
      </xdr:nvSpPr>
      <xdr:spPr>
        <a:xfrm>
          <a:off x="17106900" y="35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20</xdr:row>
      <xdr:rowOff>136676</xdr:rowOff>
    </xdr:from>
    <xdr:to>
      <xdr:col>24</xdr:col>
      <xdr:colOff>647700</xdr:colOff>
      <xdr:row>20</xdr:row>
      <xdr:rowOff>136676</xdr:rowOff>
    </xdr:to>
    <xdr:cxnSp macro="">
      <xdr:nvCxnSpPr>
        <xdr:cNvPr id="438" name="直線コネクタ 437"/>
        <xdr:cNvCxnSpPr/>
      </xdr:nvCxnSpPr>
      <xdr:spPr>
        <a:xfrm>
          <a:off x="16929100" y="356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84304</xdr:rowOff>
    </xdr:from>
    <xdr:to>
      <xdr:col>24</xdr:col>
      <xdr:colOff>558800</xdr:colOff>
      <xdr:row>19</xdr:row>
      <xdr:rowOff>93254</xdr:rowOff>
    </xdr:to>
    <xdr:cxnSp macro="">
      <xdr:nvCxnSpPr>
        <xdr:cNvPr id="441" name="直線コネクタ 440"/>
        <xdr:cNvCxnSpPr/>
      </xdr:nvCxnSpPr>
      <xdr:spPr>
        <a:xfrm flipV="1">
          <a:off x="16179800" y="3170404"/>
          <a:ext cx="8382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93254</xdr:rowOff>
    </xdr:from>
    <xdr:to>
      <xdr:col>23</xdr:col>
      <xdr:colOff>406400</xdr:colOff>
      <xdr:row>20</xdr:row>
      <xdr:rowOff>121739</xdr:rowOff>
    </xdr:to>
    <xdr:cxnSp macro="">
      <xdr:nvCxnSpPr>
        <xdr:cNvPr id="444" name="直線コネクタ 443"/>
        <xdr:cNvCxnSpPr/>
      </xdr:nvCxnSpPr>
      <xdr:spPr>
        <a:xfrm flipV="1">
          <a:off x="15290800" y="3350804"/>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5" name="フローチャート :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121739</xdr:rowOff>
    </xdr:from>
    <xdr:to>
      <xdr:col>22</xdr:col>
      <xdr:colOff>203200</xdr:colOff>
      <xdr:row>21</xdr:row>
      <xdr:rowOff>76684</xdr:rowOff>
    </xdr:to>
    <xdr:cxnSp macro="">
      <xdr:nvCxnSpPr>
        <xdr:cNvPr id="447" name="直線コネクタ 446"/>
        <xdr:cNvCxnSpPr/>
      </xdr:nvCxnSpPr>
      <xdr:spPr>
        <a:xfrm flipV="1">
          <a:off x="14401800" y="3550739"/>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76684</xdr:rowOff>
    </xdr:from>
    <xdr:to>
      <xdr:col>21</xdr:col>
      <xdr:colOff>0</xdr:colOff>
      <xdr:row>22</xdr:row>
      <xdr:rowOff>44269</xdr:rowOff>
    </xdr:to>
    <xdr:cxnSp macro="">
      <xdr:nvCxnSpPr>
        <xdr:cNvPr id="450" name="直線コネクタ 449"/>
        <xdr:cNvCxnSpPr/>
      </xdr:nvCxnSpPr>
      <xdr:spPr>
        <a:xfrm flipV="1">
          <a:off x="13512800" y="3677134"/>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1" name="フローチャート :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3" name="フローチャート :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33504</xdr:rowOff>
    </xdr:from>
    <xdr:to>
      <xdr:col>24</xdr:col>
      <xdr:colOff>609600</xdr:colOff>
      <xdr:row>18</xdr:row>
      <xdr:rowOff>135104</xdr:rowOff>
    </xdr:to>
    <xdr:sp macro="" textlink="">
      <xdr:nvSpPr>
        <xdr:cNvPr id="460" name="円/楕円 459"/>
        <xdr:cNvSpPr/>
      </xdr:nvSpPr>
      <xdr:spPr>
        <a:xfrm>
          <a:off x="169672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5581</xdr:rowOff>
    </xdr:from>
    <xdr:ext cx="762000" cy="259045"/>
    <xdr:sp macro="" textlink="">
      <xdr:nvSpPr>
        <xdr:cNvPr id="461" name="将来負担の状況該当値テキスト"/>
        <xdr:cNvSpPr txBox="1"/>
      </xdr:nvSpPr>
      <xdr:spPr>
        <a:xfrm>
          <a:off x="17106900" y="30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42454</xdr:rowOff>
    </xdr:from>
    <xdr:to>
      <xdr:col>23</xdr:col>
      <xdr:colOff>457200</xdr:colOff>
      <xdr:row>19</xdr:row>
      <xdr:rowOff>144054</xdr:rowOff>
    </xdr:to>
    <xdr:sp macro="" textlink="">
      <xdr:nvSpPr>
        <xdr:cNvPr id="462" name="円/楕円 461"/>
        <xdr:cNvSpPr/>
      </xdr:nvSpPr>
      <xdr:spPr>
        <a:xfrm>
          <a:off x="16129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128831</xdr:rowOff>
    </xdr:from>
    <xdr:ext cx="736600" cy="259045"/>
    <xdr:sp macro="" textlink="">
      <xdr:nvSpPr>
        <xdr:cNvPr id="463" name="テキスト ボックス 462"/>
        <xdr:cNvSpPr txBox="1"/>
      </xdr:nvSpPr>
      <xdr:spPr>
        <a:xfrm>
          <a:off x="15798800" y="338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70939</xdr:rowOff>
    </xdr:from>
    <xdr:to>
      <xdr:col>22</xdr:col>
      <xdr:colOff>254000</xdr:colOff>
      <xdr:row>21</xdr:row>
      <xdr:rowOff>1089</xdr:rowOff>
    </xdr:to>
    <xdr:sp macro="" textlink="">
      <xdr:nvSpPr>
        <xdr:cNvPr id="464" name="円/楕円 463"/>
        <xdr:cNvSpPr/>
      </xdr:nvSpPr>
      <xdr:spPr>
        <a:xfrm>
          <a:off x="15240000" y="34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157316</xdr:rowOff>
    </xdr:from>
    <xdr:ext cx="762000" cy="259045"/>
    <xdr:sp macro="" textlink="">
      <xdr:nvSpPr>
        <xdr:cNvPr id="465" name="テキスト ボックス 464"/>
        <xdr:cNvSpPr txBox="1"/>
      </xdr:nvSpPr>
      <xdr:spPr>
        <a:xfrm>
          <a:off x="14909800" y="358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25884</xdr:rowOff>
    </xdr:from>
    <xdr:to>
      <xdr:col>21</xdr:col>
      <xdr:colOff>50800</xdr:colOff>
      <xdr:row>21</xdr:row>
      <xdr:rowOff>127484</xdr:rowOff>
    </xdr:to>
    <xdr:sp macro="" textlink="">
      <xdr:nvSpPr>
        <xdr:cNvPr id="466" name="円/楕円 465"/>
        <xdr:cNvSpPr/>
      </xdr:nvSpPr>
      <xdr:spPr>
        <a:xfrm>
          <a:off x="14351000" y="36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112261</xdr:rowOff>
    </xdr:from>
    <xdr:ext cx="762000" cy="259045"/>
    <xdr:sp macro="" textlink="">
      <xdr:nvSpPr>
        <xdr:cNvPr id="467" name="テキスト ボックス 466"/>
        <xdr:cNvSpPr txBox="1"/>
      </xdr:nvSpPr>
      <xdr:spPr>
        <a:xfrm>
          <a:off x="14020800" y="37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164919</xdr:rowOff>
    </xdr:from>
    <xdr:to>
      <xdr:col>19</xdr:col>
      <xdr:colOff>533400</xdr:colOff>
      <xdr:row>22</xdr:row>
      <xdr:rowOff>95069</xdr:rowOff>
    </xdr:to>
    <xdr:sp macro="" textlink="">
      <xdr:nvSpPr>
        <xdr:cNvPr id="468" name="円/楕円 467"/>
        <xdr:cNvSpPr/>
      </xdr:nvSpPr>
      <xdr:spPr>
        <a:xfrm>
          <a:off x="13462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79846</xdr:rowOff>
    </xdr:from>
    <xdr:ext cx="762000" cy="259045"/>
    <xdr:sp macro="" textlink="">
      <xdr:nvSpPr>
        <xdr:cNvPr id="469" name="テキスト ボックス 468"/>
        <xdr:cNvSpPr txBox="1"/>
      </xdr:nvSpPr>
      <xdr:spPr>
        <a:xfrm>
          <a:off x="13131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4,234
4,216
64.93
3,859,201
3,735,095
110,905
2,101,170
3,502,640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平成１８年度に策定した定員適正化計画により計画当初９８人の職員数を平成２２年度までに８１人にする計画を達成し、平成２７年度末は再任用職員を含めて７８人と人件費の抑制を図っている。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136144</xdr:rowOff>
    </xdr:to>
    <xdr:cxnSp macro="">
      <xdr:nvCxnSpPr>
        <xdr:cNvPr id="64" name="直線コネクタ 63"/>
        <xdr:cNvCxnSpPr/>
      </xdr:nvCxnSpPr>
      <xdr:spPr>
        <a:xfrm flipV="1">
          <a:off x="3987800" y="6258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136144</xdr:rowOff>
    </xdr:to>
    <xdr:cxnSp macro="">
      <xdr:nvCxnSpPr>
        <xdr:cNvPr id="67" name="直線コネクタ 66"/>
        <xdr:cNvCxnSpPr/>
      </xdr:nvCxnSpPr>
      <xdr:spPr>
        <a:xfrm>
          <a:off x="3098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154432</xdr:rowOff>
    </xdr:to>
    <xdr:cxnSp macro="">
      <xdr:nvCxnSpPr>
        <xdr:cNvPr id="70" name="直線コネクタ 69"/>
        <xdr:cNvCxnSpPr/>
      </xdr:nvCxnSpPr>
      <xdr:spPr>
        <a:xfrm flipV="1">
          <a:off x="2209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154432</xdr:rowOff>
    </xdr:to>
    <xdr:cxnSp macro="">
      <xdr:nvCxnSpPr>
        <xdr:cNvPr id="73" name="直線コネクタ 72"/>
        <xdr:cNvCxnSpPr/>
      </xdr:nvCxnSpPr>
      <xdr:spPr>
        <a:xfrm>
          <a:off x="1320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3" name="円/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103632</xdr:rowOff>
    </xdr:from>
    <xdr:to>
      <xdr:col>3</xdr:col>
      <xdr:colOff>193675</xdr:colOff>
      <xdr:row>37</xdr:row>
      <xdr:rowOff>33782</xdr:rowOff>
    </xdr:to>
    <xdr:sp macro="" textlink="">
      <xdr:nvSpPr>
        <xdr:cNvPr id="89" name="円/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18559</xdr:rowOff>
    </xdr:from>
    <xdr:ext cx="762000" cy="259045"/>
    <xdr:sp macro="" textlink="">
      <xdr:nvSpPr>
        <xdr:cNvPr id="90" name="テキスト ボックス 89"/>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1" name="円/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全国平均や京都府平均に比べて比率は良く、類似団体の中で上位に位置しているが、これは、教育委員会業務を相楽東部広域連合で行っているためで、平成２０年度まで物件費として支出していた経費を、平成２１年度以降は相楽東部広域連合への負担金として支出しているため、物件費が減少しているにすぎ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平成２７年度は公共施設の大規模な修繕費用が発生しなかったため、物件費が前年度より減少したが、各公共施設の老朽化が進んでいるため、今後も引き続き経費の節減に努めることとする。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58420</xdr:rowOff>
    </xdr:to>
    <xdr:cxnSp macro="">
      <xdr:nvCxnSpPr>
        <xdr:cNvPr id="117" name="直線コネクタ 116"/>
        <xdr:cNvCxnSpPr/>
      </xdr:nvCxnSpPr>
      <xdr:spPr>
        <a:xfrm flipV="1">
          <a:off x="16510000" y="25821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18"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19" name="直線コネクタ 118"/>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0"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1" name="直線コネクタ 120"/>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46990</xdr:rowOff>
    </xdr:to>
    <xdr:cxnSp macro="">
      <xdr:nvCxnSpPr>
        <xdr:cNvPr id="122" name="直線コネクタ 121"/>
        <xdr:cNvCxnSpPr/>
      </xdr:nvCxnSpPr>
      <xdr:spPr>
        <a:xfrm flipV="1">
          <a:off x="15671800" y="259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24" name="フローチャート :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154432</xdr:rowOff>
    </xdr:from>
    <xdr:to>
      <xdr:col>22</xdr:col>
      <xdr:colOff>565150</xdr:colOff>
      <xdr:row>15</xdr:row>
      <xdr:rowOff>46990</xdr:rowOff>
    </xdr:to>
    <xdr:cxnSp macro="">
      <xdr:nvCxnSpPr>
        <xdr:cNvPr id="125" name="直線コネクタ 124"/>
        <xdr:cNvCxnSpPr/>
      </xdr:nvCxnSpPr>
      <xdr:spPr>
        <a:xfrm>
          <a:off x="14782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144780</xdr:rowOff>
    </xdr:from>
    <xdr:to>
      <xdr:col>22</xdr:col>
      <xdr:colOff>615950</xdr:colOff>
      <xdr:row>17</xdr:row>
      <xdr:rowOff>74930</xdr:rowOff>
    </xdr:to>
    <xdr:sp macro="" textlink="">
      <xdr:nvSpPr>
        <xdr:cNvPr id="126" name="フローチャート :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154432</xdr:rowOff>
    </xdr:from>
    <xdr:to>
      <xdr:col>21</xdr:col>
      <xdr:colOff>361950</xdr:colOff>
      <xdr:row>15</xdr:row>
      <xdr:rowOff>65278</xdr:rowOff>
    </xdr:to>
    <xdr:cxnSp macro="">
      <xdr:nvCxnSpPr>
        <xdr:cNvPr id="128" name="直線コネクタ 127"/>
        <xdr:cNvCxnSpPr/>
      </xdr:nvCxnSpPr>
      <xdr:spPr>
        <a:xfrm flipV="1">
          <a:off x="13893800" y="2554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0" name="テキスト ボックス 129"/>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15</xdr:row>
      <xdr:rowOff>65278</xdr:rowOff>
    </xdr:to>
    <xdr:cxnSp macro="">
      <xdr:nvCxnSpPr>
        <xdr:cNvPr id="131" name="直線コネクタ 130"/>
        <xdr:cNvCxnSpPr/>
      </xdr:nvCxnSpPr>
      <xdr:spPr>
        <a:xfrm>
          <a:off x="13004800" y="2623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34" name="フローチャート : 判断 133"/>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35" name="テキスト ボックス 134"/>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1" name="円/楕円 140"/>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53357</xdr:rowOff>
    </xdr:from>
    <xdr:ext cx="762000" cy="259045"/>
    <xdr:sp macro="" textlink="">
      <xdr:nvSpPr>
        <xdr:cNvPr id="142" name="物件費該当値テキスト"/>
        <xdr:cNvSpPr txBox="1"/>
      </xdr:nvSpPr>
      <xdr:spPr>
        <a:xfrm>
          <a:off x="16598900" y="24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3" name="円/楕円 142"/>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4" name="テキスト ボックス 143"/>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103632</xdr:rowOff>
    </xdr:from>
    <xdr:to>
      <xdr:col>21</xdr:col>
      <xdr:colOff>412750</xdr:colOff>
      <xdr:row>15</xdr:row>
      <xdr:rowOff>33782</xdr:rowOff>
    </xdr:to>
    <xdr:sp macro="" textlink="">
      <xdr:nvSpPr>
        <xdr:cNvPr id="145" name="円/楕円 144"/>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43959</xdr:rowOff>
    </xdr:from>
    <xdr:ext cx="762000" cy="259045"/>
    <xdr:sp macro="" textlink="">
      <xdr:nvSpPr>
        <xdr:cNvPr id="146" name="テキスト ボックス 145"/>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47" name="円/楕円 146"/>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48" name="テキスト ボックス 14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xdr:rowOff>
    </xdr:from>
    <xdr:to>
      <xdr:col>19</xdr:col>
      <xdr:colOff>6350</xdr:colOff>
      <xdr:row>15</xdr:row>
      <xdr:rowOff>102362</xdr:rowOff>
    </xdr:to>
    <xdr:sp macro="" textlink="">
      <xdr:nvSpPr>
        <xdr:cNvPr id="149" name="円/楕円 148"/>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112539</xdr:rowOff>
    </xdr:from>
    <xdr:ext cx="762000" cy="259045"/>
    <xdr:sp macro="" textlink="">
      <xdr:nvSpPr>
        <xdr:cNvPr id="150" name="テキスト ボックス 149"/>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平成２７年度扶助費の決算額は対前年度△４，４１９千円（△２．２％）と減少したが、類似団体と比較すると若干高い傾向にある。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平成２７年度決算では、老人医療費が△６，２７９千円減少したが、</a:t>
          </a:r>
          <a:r>
            <a:rPr lang="ja-JP" altLang="ja-JP" sz="1100" b="0" i="0" baseline="0">
              <a:solidFill>
                <a:schemeClr val="dk1"/>
              </a:solidFill>
              <a:effectLst/>
              <a:latin typeface="+mn-lt"/>
              <a:ea typeface="+mn-ea"/>
              <a:cs typeface="+mn-cs"/>
            </a:rPr>
            <a:t>障害者自立支援給付事業、身体障害者補装具給付事業は増加している。高齢化が進む中、自然増となることが予測されるが、安心して暮らせるまちづくりをめざして行政運営していく。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79" name="直線コネクタ 178"/>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3" name="直線コネクタ 18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135165</xdr:rowOff>
    </xdr:to>
    <xdr:cxnSp macro="">
      <xdr:nvCxnSpPr>
        <xdr:cNvPr id="184" name="直線コネクタ 183"/>
        <xdr:cNvCxnSpPr/>
      </xdr:nvCxnSpPr>
      <xdr:spPr>
        <a:xfrm>
          <a:off x="3987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6" name="フローチャート :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118835</xdr:rowOff>
    </xdr:to>
    <xdr:cxnSp macro="">
      <xdr:nvCxnSpPr>
        <xdr:cNvPr id="187" name="直線コネクタ 186"/>
        <xdr:cNvCxnSpPr/>
      </xdr:nvCxnSpPr>
      <xdr:spPr>
        <a:xfrm>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102507</xdr:rowOff>
    </xdr:to>
    <xdr:cxnSp macro="">
      <xdr:nvCxnSpPr>
        <xdr:cNvPr id="190" name="直線コネクタ 189"/>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1" name="フローチャート : 判断 190"/>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2" name="テキスト ボックス 191"/>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69850</xdr:rowOff>
    </xdr:to>
    <xdr:cxnSp macro="">
      <xdr:nvCxnSpPr>
        <xdr:cNvPr id="193" name="直線コネクタ 192"/>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5" name="テキスト ボックス 194"/>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3" name="円/楕円 202"/>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4"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5" name="円/楕円 204"/>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6" name="テキスト ボックス 205"/>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7" name="円/楕円 206"/>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8" name="テキスト ボックス 20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9" name="円/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0" name="テキスト ボックス 209"/>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1" name="円/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2" name="テキスト ボックス 211"/>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その他の経費の中で主なものは、下水道をはじめとする特別会計への操出金がウエートを占めている。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高齢化が進む中、介護保険特別会計への繰出金が年々増加するとともに、医療費の増加により国民健康保険特別会計への繰出金も増加傾向にある。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更に人口減少が著しい中、水道使用料や下水道使用料等の料金収入も伸び悩み、経営が厳しい状況になっていることから一般会計からの基準外繰出金を抑えるとともに特別会計においても引き続き経費の節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72136</xdr:rowOff>
    </xdr:to>
    <xdr:cxnSp macro="">
      <xdr:nvCxnSpPr>
        <xdr:cNvPr id="242" name="直線コネクタ 241"/>
        <xdr:cNvCxnSpPr/>
      </xdr:nvCxnSpPr>
      <xdr:spPr>
        <a:xfrm>
          <a:off x="15671800" y="9673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3"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4" name="フローチャート : 判断 243"/>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72136</xdr:rowOff>
    </xdr:to>
    <xdr:cxnSp macro="">
      <xdr:nvCxnSpPr>
        <xdr:cNvPr id="245" name="直線コネクタ 244"/>
        <xdr:cNvCxnSpPr/>
      </xdr:nvCxnSpPr>
      <xdr:spPr>
        <a:xfrm>
          <a:off x="14782800" y="9659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6" name="フローチャート : 判断 245"/>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47" name="テキスト ボックス 246"/>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58420</xdr:rowOff>
    </xdr:to>
    <xdr:cxnSp macro="">
      <xdr:nvCxnSpPr>
        <xdr:cNvPr id="248" name="直線コネクタ 247"/>
        <xdr:cNvCxnSpPr/>
      </xdr:nvCxnSpPr>
      <xdr:spPr>
        <a:xfrm>
          <a:off x="13893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9" name="フローチャート : 判断 248"/>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0" name="テキスト ボックス 249"/>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40132</xdr:rowOff>
    </xdr:to>
    <xdr:cxnSp macro="">
      <xdr:nvCxnSpPr>
        <xdr:cNvPr id="251" name="直線コネクタ 250"/>
        <xdr:cNvCxnSpPr/>
      </xdr:nvCxnSpPr>
      <xdr:spPr>
        <a:xfrm>
          <a:off x="13004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2" name="フローチャート : 判断 251"/>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3" name="テキスト ボックス 25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4" name="フローチャート : 判断 253"/>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5" name="テキスト ボックス 254"/>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1" name="円/楕円 260"/>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164863</xdr:rowOff>
    </xdr:from>
    <xdr:ext cx="762000" cy="259045"/>
    <xdr:sp macro="" textlink="">
      <xdr:nvSpPr>
        <xdr:cNvPr id="262" name="その他該当値テキスト"/>
        <xdr:cNvSpPr txBox="1"/>
      </xdr:nvSpPr>
      <xdr:spPr>
        <a:xfrm>
          <a:off x="165989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3" name="円/楕円 262"/>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64" name="テキスト ボックス 263"/>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5" name="円/楕円 264"/>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6" name="テキスト ボックス 265"/>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160782</xdr:rowOff>
    </xdr:from>
    <xdr:to>
      <xdr:col>20</xdr:col>
      <xdr:colOff>209550</xdr:colOff>
      <xdr:row>56</xdr:row>
      <xdr:rowOff>90932</xdr:rowOff>
    </xdr:to>
    <xdr:sp macro="" textlink="">
      <xdr:nvSpPr>
        <xdr:cNvPr id="267" name="円/楕円 266"/>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75709</xdr:rowOff>
    </xdr:from>
    <xdr:ext cx="762000" cy="259045"/>
    <xdr:sp macro="" textlink="">
      <xdr:nvSpPr>
        <xdr:cNvPr id="268" name="テキスト ボックス 267"/>
        <xdr:cNvSpPr txBox="1"/>
      </xdr:nvSpPr>
      <xdr:spPr>
        <a:xfrm>
          <a:off x="13512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69" name="円/楕円 268"/>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70" name="テキスト ボックス 269"/>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相楽中部消防組合や相楽東部広域連合への負担金により補助費等の占める割合が非常に大きく、類似団体の中で最下位であり、全国平均や京都府平均を遙かに上回っている。前年度と比較すると１．６ポイントの減少であるが、平成２７年度は、小中学校のコンピュータ教室整備事業や小学校のスクールバスの購入事業、中学校の空調設備設計事業が嵩み、相楽東部広域連合への教育費関係の負担金が対前年度４３，９２１千円となったことや農業振興を図るため強い農業づくり交付金事業（８１，１０９千円）を実施したため、補助費等の決算額が増加した。また、相楽東部広域連合により他団体比較が難しいが、</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物件費と補助費の比率の合計を類似団体と比較しても８．１ポイント高い状況であることから、今後も本町の財政運営とともに一部事務組合の財政運営に十分注視しながらまちづくりを進める。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5" name="直線コネクタ 294"/>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6"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7" name="直線コネクタ 296"/>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8"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9" name="直線コネクタ 298"/>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104140</xdr:rowOff>
    </xdr:from>
    <xdr:to>
      <xdr:col>24</xdr:col>
      <xdr:colOff>31750</xdr:colOff>
      <xdr:row>41</xdr:row>
      <xdr:rowOff>5842</xdr:rowOff>
    </xdr:to>
    <xdr:cxnSp macro="">
      <xdr:nvCxnSpPr>
        <xdr:cNvPr id="300" name="直線コネクタ 299"/>
        <xdr:cNvCxnSpPr/>
      </xdr:nvCxnSpPr>
      <xdr:spPr>
        <a:xfrm flipV="1">
          <a:off x="15671800" y="69621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1"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2" name="フローチャート : 判断 30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5842</xdr:rowOff>
    </xdr:from>
    <xdr:to>
      <xdr:col>22</xdr:col>
      <xdr:colOff>565150</xdr:colOff>
      <xdr:row>41</xdr:row>
      <xdr:rowOff>56134</xdr:rowOff>
    </xdr:to>
    <xdr:cxnSp macro="">
      <xdr:nvCxnSpPr>
        <xdr:cNvPr id="303" name="直線コネクタ 302"/>
        <xdr:cNvCxnSpPr/>
      </xdr:nvCxnSpPr>
      <xdr:spPr>
        <a:xfrm flipV="1">
          <a:off x="14782800" y="70352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4" name="フローチャート : 判断 303"/>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5" name="テキスト ボックス 30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10414</xdr:rowOff>
    </xdr:from>
    <xdr:to>
      <xdr:col>21</xdr:col>
      <xdr:colOff>361950</xdr:colOff>
      <xdr:row>41</xdr:row>
      <xdr:rowOff>56134</xdr:rowOff>
    </xdr:to>
    <xdr:cxnSp macro="">
      <xdr:nvCxnSpPr>
        <xdr:cNvPr id="306" name="直線コネクタ 305"/>
        <xdr:cNvCxnSpPr/>
      </xdr:nvCxnSpPr>
      <xdr:spPr>
        <a:xfrm>
          <a:off x="13893800" y="7039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07" name="フローチャート : 判断 306"/>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08" name="テキスト ボックス 307"/>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10414</xdr:rowOff>
    </xdr:from>
    <xdr:to>
      <xdr:col>20</xdr:col>
      <xdr:colOff>158750</xdr:colOff>
      <xdr:row>41</xdr:row>
      <xdr:rowOff>10414</xdr:rowOff>
    </xdr:to>
    <xdr:cxnSp macro="">
      <xdr:nvCxnSpPr>
        <xdr:cNvPr id="309" name="直線コネクタ 308"/>
        <xdr:cNvCxnSpPr/>
      </xdr:nvCxnSpPr>
      <xdr:spPr>
        <a:xfrm>
          <a:off x="13004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0" name="フローチャート : 判断 309"/>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1" name="テキスト ボックス 310"/>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2" name="フローチャート : 判断 311"/>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3" name="テキスト ボックス 312"/>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53340</xdr:rowOff>
    </xdr:from>
    <xdr:to>
      <xdr:col>24</xdr:col>
      <xdr:colOff>82550</xdr:colOff>
      <xdr:row>40</xdr:row>
      <xdr:rowOff>154940</xdr:rowOff>
    </xdr:to>
    <xdr:sp macro="" textlink="">
      <xdr:nvSpPr>
        <xdr:cNvPr id="319" name="円/楕円 318"/>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133367</xdr:rowOff>
    </xdr:from>
    <xdr:ext cx="762000" cy="259045"/>
    <xdr:sp macro="" textlink="">
      <xdr:nvSpPr>
        <xdr:cNvPr id="320"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126492</xdr:rowOff>
    </xdr:from>
    <xdr:to>
      <xdr:col>22</xdr:col>
      <xdr:colOff>615950</xdr:colOff>
      <xdr:row>41</xdr:row>
      <xdr:rowOff>56642</xdr:rowOff>
    </xdr:to>
    <xdr:sp macro="" textlink="">
      <xdr:nvSpPr>
        <xdr:cNvPr id="321" name="円/楕円 320"/>
        <xdr:cNvSpPr/>
      </xdr:nvSpPr>
      <xdr:spPr>
        <a:xfrm>
          <a:off x="15621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41419</xdr:rowOff>
    </xdr:from>
    <xdr:ext cx="736600" cy="259045"/>
    <xdr:sp macro="" textlink="">
      <xdr:nvSpPr>
        <xdr:cNvPr id="322" name="テキスト ボックス 321"/>
        <xdr:cNvSpPr txBox="1"/>
      </xdr:nvSpPr>
      <xdr:spPr>
        <a:xfrm>
          <a:off x="15290800" y="70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5334</xdr:rowOff>
    </xdr:from>
    <xdr:to>
      <xdr:col>21</xdr:col>
      <xdr:colOff>412750</xdr:colOff>
      <xdr:row>41</xdr:row>
      <xdr:rowOff>106934</xdr:rowOff>
    </xdr:to>
    <xdr:sp macro="" textlink="">
      <xdr:nvSpPr>
        <xdr:cNvPr id="323" name="円/楕円 322"/>
        <xdr:cNvSpPr/>
      </xdr:nvSpPr>
      <xdr:spPr>
        <a:xfrm>
          <a:off x="14732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91711</xdr:rowOff>
    </xdr:from>
    <xdr:ext cx="762000" cy="259045"/>
    <xdr:sp macro="" textlink="">
      <xdr:nvSpPr>
        <xdr:cNvPr id="324" name="テキスト ボックス 323"/>
        <xdr:cNvSpPr txBox="1"/>
      </xdr:nvSpPr>
      <xdr:spPr>
        <a:xfrm>
          <a:off x="144018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131064</xdr:rowOff>
    </xdr:from>
    <xdr:to>
      <xdr:col>20</xdr:col>
      <xdr:colOff>209550</xdr:colOff>
      <xdr:row>41</xdr:row>
      <xdr:rowOff>61214</xdr:rowOff>
    </xdr:to>
    <xdr:sp macro="" textlink="">
      <xdr:nvSpPr>
        <xdr:cNvPr id="325" name="円/楕円 324"/>
        <xdr:cNvSpPr/>
      </xdr:nvSpPr>
      <xdr:spPr>
        <a:xfrm>
          <a:off x="13843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45991</xdr:rowOff>
    </xdr:from>
    <xdr:ext cx="762000" cy="259045"/>
    <xdr:sp macro="" textlink="">
      <xdr:nvSpPr>
        <xdr:cNvPr id="326" name="テキスト ボックス 325"/>
        <xdr:cNvSpPr txBox="1"/>
      </xdr:nvSpPr>
      <xdr:spPr>
        <a:xfrm>
          <a:off x="13512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131064</xdr:rowOff>
    </xdr:from>
    <xdr:to>
      <xdr:col>19</xdr:col>
      <xdr:colOff>6350</xdr:colOff>
      <xdr:row>41</xdr:row>
      <xdr:rowOff>61214</xdr:rowOff>
    </xdr:to>
    <xdr:sp macro="" textlink="">
      <xdr:nvSpPr>
        <xdr:cNvPr id="327" name="円/楕円 326"/>
        <xdr:cNvSpPr/>
      </xdr:nvSpPr>
      <xdr:spPr>
        <a:xfrm>
          <a:off x="12954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45991</xdr:rowOff>
    </xdr:from>
    <xdr:ext cx="762000" cy="259045"/>
    <xdr:sp macro="" textlink="">
      <xdr:nvSpPr>
        <xdr:cNvPr id="328" name="テキスト ボックス 327"/>
        <xdr:cNvSpPr txBox="1"/>
      </xdr:nvSpPr>
      <xdr:spPr>
        <a:xfrm>
          <a:off x="12623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過去５年を見てみると減少傾向にあるが、類似団体の減少幅の１／２であり、公債費負担が高くなっている。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４年度に着手した防災同報無線整備事業、橋梁長寿命化対策事業、道路拡幅改良事業や町営住宅建替事業等により公債費が増加することが予測されることから、事業の優先順位や費用対効果を検証しながら今後も１８％以下となるよう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5" name="直線コネクタ 354"/>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57" name="直線コネクタ 35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58"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59" name="直線コネクタ 358"/>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153670</xdr:rowOff>
    </xdr:from>
    <xdr:to>
      <xdr:col>7</xdr:col>
      <xdr:colOff>15875</xdr:colOff>
      <xdr:row>76</xdr:row>
      <xdr:rowOff>157480</xdr:rowOff>
    </xdr:to>
    <xdr:cxnSp macro="">
      <xdr:nvCxnSpPr>
        <xdr:cNvPr id="360" name="直線コネクタ 359"/>
        <xdr:cNvCxnSpPr/>
      </xdr:nvCxnSpPr>
      <xdr:spPr>
        <a:xfrm flipV="1">
          <a:off x="3987800" y="13183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1"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2" name="フローチャート : 判断 361"/>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76</xdr:row>
      <xdr:rowOff>157480</xdr:rowOff>
    </xdr:to>
    <xdr:cxnSp macro="">
      <xdr:nvCxnSpPr>
        <xdr:cNvPr id="363" name="直線コネクタ 362"/>
        <xdr:cNvCxnSpPr/>
      </xdr:nvCxnSpPr>
      <xdr:spPr>
        <a:xfrm>
          <a:off x="3098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4" name="フローチャート : 判断 36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5" name="テキスト ボックス 36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12700</xdr:rowOff>
    </xdr:to>
    <xdr:cxnSp macro="">
      <xdr:nvCxnSpPr>
        <xdr:cNvPr id="366" name="直線コネクタ 365"/>
        <xdr:cNvCxnSpPr/>
      </xdr:nvCxnSpPr>
      <xdr:spPr>
        <a:xfrm flipV="1">
          <a:off x="2209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67" name="フローチャート : 判断 366"/>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68" name="テキスト ボックス 367"/>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xdr:rowOff>
    </xdr:from>
    <xdr:to>
      <xdr:col>3</xdr:col>
      <xdr:colOff>142875</xdr:colOff>
      <xdr:row>77</xdr:row>
      <xdr:rowOff>39370</xdr:rowOff>
    </xdr:to>
    <xdr:cxnSp macro="">
      <xdr:nvCxnSpPr>
        <xdr:cNvPr id="369" name="直線コネクタ 368"/>
        <xdr:cNvCxnSpPr/>
      </xdr:nvCxnSpPr>
      <xdr:spPr>
        <a:xfrm flipV="1">
          <a:off x="1320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0" name="フローチャート : 判断 369"/>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1" name="テキスト ボックス 370"/>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2" name="フローチャート : 判断 371"/>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3" name="テキスト ボックス 372"/>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79" name="円/楕円 378"/>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74947</xdr:rowOff>
    </xdr:from>
    <xdr:ext cx="762000" cy="259045"/>
    <xdr:sp macro="" textlink="">
      <xdr:nvSpPr>
        <xdr:cNvPr id="380" name="公債費該当値テキスト"/>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1" name="円/楕円 380"/>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82" name="テキスト ボックス 381"/>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3" name="円/楕円 382"/>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84" name="テキスト ボックス 383"/>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5" name="円/楕円 384"/>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86" name="テキスト ボックス 385"/>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387" name="円/楕円 386"/>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100347</xdr:rowOff>
    </xdr:from>
    <xdr:ext cx="762000" cy="259045"/>
    <xdr:sp macro="" textlink="">
      <xdr:nvSpPr>
        <xdr:cNvPr id="388" name="テキスト ボックス 387"/>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一部事務組合負担金をはじめとする補助費等並びに各特別会計への繰出金の占める割合が大きく、前年度と比較すると若干の改善が図られたが、類似団体の中では、以前比率が高く、今後も事務の合理化と経費の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6" name="直線コネクタ 415"/>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17"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18" name="直線コネクタ 417"/>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19"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0" name="直線コネクタ 419"/>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96520</xdr:rowOff>
    </xdr:from>
    <xdr:to>
      <xdr:col>24</xdr:col>
      <xdr:colOff>31750</xdr:colOff>
      <xdr:row>80</xdr:row>
      <xdr:rowOff>43180</xdr:rowOff>
    </xdr:to>
    <xdr:cxnSp macro="">
      <xdr:nvCxnSpPr>
        <xdr:cNvPr id="421" name="直線コネクタ 420"/>
        <xdr:cNvCxnSpPr/>
      </xdr:nvCxnSpPr>
      <xdr:spPr>
        <a:xfrm flipV="1">
          <a:off x="15671800" y="136410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2"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3" name="フローチャート : 判断 422"/>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165100</xdr:rowOff>
    </xdr:from>
    <xdr:to>
      <xdr:col>22</xdr:col>
      <xdr:colOff>565150</xdr:colOff>
      <xdr:row>80</xdr:row>
      <xdr:rowOff>43180</xdr:rowOff>
    </xdr:to>
    <xdr:cxnSp macro="">
      <xdr:nvCxnSpPr>
        <xdr:cNvPr id="424" name="直線コネクタ 423"/>
        <xdr:cNvCxnSpPr/>
      </xdr:nvCxnSpPr>
      <xdr:spPr>
        <a:xfrm>
          <a:off x="14782800" y="13709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5" name="フローチャート : 判断 424"/>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6" name="テキスト ボックス 425"/>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165100</xdr:rowOff>
    </xdr:from>
    <xdr:to>
      <xdr:col>21</xdr:col>
      <xdr:colOff>361950</xdr:colOff>
      <xdr:row>80</xdr:row>
      <xdr:rowOff>39370</xdr:rowOff>
    </xdr:to>
    <xdr:cxnSp macro="">
      <xdr:nvCxnSpPr>
        <xdr:cNvPr id="427" name="直線コネクタ 426"/>
        <xdr:cNvCxnSpPr/>
      </xdr:nvCxnSpPr>
      <xdr:spPr>
        <a:xfrm flipV="1">
          <a:off x="13893800" y="13709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28" name="フローチャート : 判断 427"/>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29" name="テキスト ボックス 428"/>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104139</xdr:rowOff>
    </xdr:from>
    <xdr:to>
      <xdr:col>20</xdr:col>
      <xdr:colOff>158750</xdr:colOff>
      <xdr:row>80</xdr:row>
      <xdr:rowOff>39370</xdr:rowOff>
    </xdr:to>
    <xdr:cxnSp macro="">
      <xdr:nvCxnSpPr>
        <xdr:cNvPr id="430" name="直線コネクタ 429"/>
        <xdr:cNvCxnSpPr/>
      </xdr:nvCxnSpPr>
      <xdr:spPr>
        <a:xfrm>
          <a:off x="13004800" y="136486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1" name="フローチャート : 判断 430"/>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2" name="テキスト ボックス 431"/>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3" name="フローチャート : 判断 432"/>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4" name="テキスト ボックス 433"/>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45720</xdr:rowOff>
    </xdr:from>
    <xdr:to>
      <xdr:col>24</xdr:col>
      <xdr:colOff>82550</xdr:colOff>
      <xdr:row>79</xdr:row>
      <xdr:rowOff>147320</xdr:rowOff>
    </xdr:to>
    <xdr:sp macro="" textlink="">
      <xdr:nvSpPr>
        <xdr:cNvPr id="440" name="円/楕円 439"/>
        <xdr:cNvSpPr/>
      </xdr:nvSpPr>
      <xdr:spPr>
        <a:xfrm>
          <a:off x="164592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17797</xdr:rowOff>
    </xdr:from>
    <xdr:ext cx="762000" cy="259045"/>
    <xdr:sp macro="" textlink="">
      <xdr:nvSpPr>
        <xdr:cNvPr id="441" name="公債費以外該当値テキスト"/>
        <xdr:cNvSpPr txBox="1"/>
      </xdr:nvSpPr>
      <xdr:spPr>
        <a:xfrm>
          <a:off x="165989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163830</xdr:rowOff>
    </xdr:from>
    <xdr:to>
      <xdr:col>22</xdr:col>
      <xdr:colOff>615950</xdr:colOff>
      <xdr:row>80</xdr:row>
      <xdr:rowOff>93980</xdr:rowOff>
    </xdr:to>
    <xdr:sp macro="" textlink="">
      <xdr:nvSpPr>
        <xdr:cNvPr id="442" name="円/楕円 441"/>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78757</xdr:rowOff>
    </xdr:from>
    <xdr:ext cx="736600" cy="259045"/>
    <xdr:sp macro="" textlink="">
      <xdr:nvSpPr>
        <xdr:cNvPr id="443" name="テキスト ボックス 442"/>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114300</xdr:rowOff>
    </xdr:from>
    <xdr:to>
      <xdr:col>21</xdr:col>
      <xdr:colOff>412750</xdr:colOff>
      <xdr:row>80</xdr:row>
      <xdr:rowOff>44450</xdr:rowOff>
    </xdr:to>
    <xdr:sp macro="" textlink="">
      <xdr:nvSpPr>
        <xdr:cNvPr id="444" name="円/楕円 443"/>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29227</xdr:rowOff>
    </xdr:from>
    <xdr:ext cx="762000" cy="259045"/>
    <xdr:sp macro="" textlink="">
      <xdr:nvSpPr>
        <xdr:cNvPr id="445" name="テキスト ボックス 444"/>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160020</xdr:rowOff>
    </xdr:from>
    <xdr:to>
      <xdr:col>20</xdr:col>
      <xdr:colOff>209550</xdr:colOff>
      <xdr:row>80</xdr:row>
      <xdr:rowOff>90170</xdr:rowOff>
    </xdr:to>
    <xdr:sp macro="" textlink="">
      <xdr:nvSpPr>
        <xdr:cNvPr id="446" name="円/楕円 445"/>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74947</xdr:rowOff>
    </xdr:from>
    <xdr:ext cx="762000" cy="259045"/>
    <xdr:sp macro="" textlink="">
      <xdr:nvSpPr>
        <xdr:cNvPr id="447" name="テキスト ボックス 446"/>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53339</xdr:rowOff>
    </xdr:from>
    <xdr:to>
      <xdr:col>19</xdr:col>
      <xdr:colOff>6350</xdr:colOff>
      <xdr:row>79</xdr:row>
      <xdr:rowOff>154939</xdr:rowOff>
    </xdr:to>
    <xdr:sp macro="" textlink="">
      <xdr:nvSpPr>
        <xdr:cNvPr id="448" name="円/楕円 447"/>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139716</xdr:rowOff>
    </xdr:from>
    <xdr:ext cx="762000" cy="259045"/>
    <xdr:sp macro="" textlink="">
      <xdr:nvSpPr>
        <xdr:cNvPr id="449" name="テキスト ボックス 448"/>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京都府和束町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96796</xdr:rowOff>
    </xdr:from>
    <xdr:to>
      <xdr:col>4</xdr:col>
      <xdr:colOff>1117600</xdr:colOff>
      <xdr:row>18</xdr:row>
      <xdr:rowOff>104075</xdr:rowOff>
    </xdr:to>
    <xdr:cxnSp macro="">
      <xdr:nvCxnSpPr>
        <xdr:cNvPr id="49" name="直線コネクタ 48"/>
        <xdr:cNvCxnSpPr/>
      </xdr:nvCxnSpPr>
      <xdr:spPr bwMode="auto">
        <a:xfrm flipV="1">
          <a:off x="5003800" y="3230521"/>
          <a:ext cx="647700" cy="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104075</xdr:rowOff>
    </xdr:from>
    <xdr:to>
      <xdr:col>4</xdr:col>
      <xdr:colOff>469900</xdr:colOff>
      <xdr:row>18</xdr:row>
      <xdr:rowOff>121453</xdr:rowOff>
    </xdr:to>
    <xdr:cxnSp macro="">
      <xdr:nvCxnSpPr>
        <xdr:cNvPr id="52" name="直線コネクタ 51"/>
        <xdr:cNvCxnSpPr/>
      </xdr:nvCxnSpPr>
      <xdr:spPr bwMode="auto">
        <a:xfrm flipV="1">
          <a:off x="4305300" y="3237800"/>
          <a:ext cx="698500" cy="1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121453</xdr:rowOff>
    </xdr:from>
    <xdr:to>
      <xdr:col>3</xdr:col>
      <xdr:colOff>904875</xdr:colOff>
      <xdr:row>18</xdr:row>
      <xdr:rowOff>122294</xdr:rowOff>
    </xdr:to>
    <xdr:cxnSp macro="">
      <xdr:nvCxnSpPr>
        <xdr:cNvPr id="55" name="直線コネクタ 54"/>
        <xdr:cNvCxnSpPr/>
      </xdr:nvCxnSpPr>
      <xdr:spPr bwMode="auto">
        <a:xfrm flipV="1">
          <a:off x="3606800" y="3255178"/>
          <a:ext cx="698500" cy="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122294</xdr:rowOff>
    </xdr:from>
    <xdr:to>
      <xdr:col>3</xdr:col>
      <xdr:colOff>206375</xdr:colOff>
      <xdr:row>18</xdr:row>
      <xdr:rowOff>125508</xdr:rowOff>
    </xdr:to>
    <xdr:cxnSp macro="">
      <xdr:nvCxnSpPr>
        <xdr:cNvPr id="58" name="直線コネクタ 57"/>
        <xdr:cNvCxnSpPr/>
      </xdr:nvCxnSpPr>
      <xdr:spPr bwMode="auto">
        <a:xfrm flipV="1">
          <a:off x="2908300" y="3256019"/>
          <a:ext cx="698500" cy="3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45996</xdr:rowOff>
    </xdr:from>
    <xdr:to>
      <xdr:col>5</xdr:col>
      <xdr:colOff>34925</xdr:colOff>
      <xdr:row>18</xdr:row>
      <xdr:rowOff>147596</xdr:rowOff>
    </xdr:to>
    <xdr:sp macro="" textlink="">
      <xdr:nvSpPr>
        <xdr:cNvPr id="68" name="円/楕円 67"/>
        <xdr:cNvSpPr/>
      </xdr:nvSpPr>
      <xdr:spPr bwMode="auto">
        <a:xfrm>
          <a:off x="5600700" y="317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126023</xdr:rowOff>
    </xdr:from>
    <xdr:ext cx="762000" cy="259045"/>
    <xdr:sp macro="" textlink="">
      <xdr:nvSpPr>
        <xdr:cNvPr id="69" name="人口1人当たり決算額の推移該当値テキスト130"/>
        <xdr:cNvSpPr txBox="1"/>
      </xdr:nvSpPr>
      <xdr:spPr>
        <a:xfrm>
          <a:off x="5740400" y="308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170,855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53275</xdr:rowOff>
    </xdr:from>
    <xdr:to>
      <xdr:col>4</xdr:col>
      <xdr:colOff>520700</xdr:colOff>
      <xdr:row>18</xdr:row>
      <xdr:rowOff>154875</xdr:rowOff>
    </xdr:to>
    <xdr:sp macro="" textlink="">
      <xdr:nvSpPr>
        <xdr:cNvPr id="70" name="円/楕円 69"/>
        <xdr:cNvSpPr/>
      </xdr:nvSpPr>
      <xdr:spPr bwMode="auto">
        <a:xfrm>
          <a:off x="4953000" y="318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139652</xdr:rowOff>
    </xdr:from>
    <xdr:ext cx="736600" cy="259045"/>
    <xdr:sp macro="" textlink="">
      <xdr:nvSpPr>
        <xdr:cNvPr id="71" name="テキスト ボックス 70"/>
        <xdr:cNvSpPr txBox="1"/>
      </xdr:nvSpPr>
      <xdr:spPr>
        <a:xfrm>
          <a:off x="4622800" y="32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70653</xdr:rowOff>
    </xdr:from>
    <xdr:to>
      <xdr:col>3</xdr:col>
      <xdr:colOff>955675</xdr:colOff>
      <xdr:row>19</xdr:row>
      <xdr:rowOff>803</xdr:rowOff>
    </xdr:to>
    <xdr:sp macro="" textlink="">
      <xdr:nvSpPr>
        <xdr:cNvPr id="72" name="円/楕円 71"/>
        <xdr:cNvSpPr/>
      </xdr:nvSpPr>
      <xdr:spPr bwMode="auto">
        <a:xfrm>
          <a:off x="4254500" y="320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157030</xdr:rowOff>
    </xdr:from>
    <xdr:ext cx="762000" cy="259045"/>
    <xdr:sp macro="" textlink="">
      <xdr:nvSpPr>
        <xdr:cNvPr id="73" name="テキスト ボックス 72"/>
        <xdr:cNvSpPr txBox="1"/>
      </xdr:nvSpPr>
      <xdr:spPr>
        <a:xfrm>
          <a:off x="3924300" y="32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71495</xdr:rowOff>
    </xdr:from>
    <xdr:to>
      <xdr:col>3</xdr:col>
      <xdr:colOff>257175</xdr:colOff>
      <xdr:row>19</xdr:row>
      <xdr:rowOff>1645</xdr:rowOff>
    </xdr:to>
    <xdr:sp macro="" textlink="">
      <xdr:nvSpPr>
        <xdr:cNvPr id="74" name="円/楕円 73"/>
        <xdr:cNvSpPr/>
      </xdr:nvSpPr>
      <xdr:spPr bwMode="auto">
        <a:xfrm>
          <a:off x="3556000" y="3205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157871</xdr:rowOff>
    </xdr:from>
    <xdr:ext cx="762000" cy="259045"/>
    <xdr:sp macro="" textlink="">
      <xdr:nvSpPr>
        <xdr:cNvPr id="75" name="テキスト ボックス 74"/>
        <xdr:cNvSpPr txBox="1"/>
      </xdr:nvSpPr>
      <xdr:spPr>
        <a:xfrm>
          <a:off x="3225800" y="329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157,470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74708</xdr:rowOff>
    </xdr:from>
    <xdr:to>
      <xdr:col>2</xdr:col>
      <xdr:colOff>692150</xdr:colOff>
      <xdr:row>19</xdr:row>
      <xdr:rowOff>4859</xdr:rowOff>
    </xdr:to>
    <xdr:sp macro="" textlink="">
      <xdr:nvSpPr>
        <xdr:cNvPr id="76" name="円/楕円 75"/>
        <xdr:cNvSpPr/>
      </xdr:nvSpPr>
      <xdr:spPr bwMode="auto">
        <a:xfrm>
          <a:off x="2857500" y="32084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161085</xdr:rowOff>
    </xdr:from>
    <xdr:ext cx="762000" cy="259045"/>
    <xdr:sp macro="" textlink="">
      <xdr:nvSpPr>
        <xdr:cNvPr id="77" name="テキスト ボックス 76"/>
        <xdr:cNvSpPr txBox="1"/>
      </xdr:nvSpPr>
      <xdr:spPr>
        <a:xfrm>
          <a:off x="2527300" y="32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181925</xdr:rowOff>
    </xdr:from>
    <xdr:to>
      <xdr:col>4</xdr:col>
      <xdr:colOff>1117600</xdr:colOff>
      <xdr:row>35</xdr:row>
      <xdr:rowOff>215659</xdr:rowOff>
    </xdr:to>
    <xdr:cxnSp macro="">
      <xdr:nvCxnSpPr>
        <xdr:cNvPr id="110" name="直線コネクタ 109"/>
        <xdr:cNvCxnSpPr/>
      </xdr:nvCxnSpPr>
      <xdr:spPr bwMode="auto">
        <a:xfrm flipV="1">
          <a:off x="5003800" y="6792275"/>
          <a:ext cx="647700" cy="3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166702</xdr:rowOff>
    </xdr:from>
    <xdr:ext cx="762000" cy="259045"/>
    <xdr:sp macro="" textlink="">
      <xdr:nvSpPr>
        <xdr:cNvPr id="111" name="人口1人当たり決算額の推移平均値テキスト445"/>
        <xdr:cNvSpPr txBox="1"/>
      </xdr:nvSpPr>
      <xdr:spPr>
        <a:xfrm>
          <a:off x="5740400" y="6777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140464</xdr:rowOff>
    </xdr:from>
    <xdr:to>
      <xdr:col>4</xdr:col>
      <xdr:colOff>469900</xdr:colOff>
      <xdr:row>35</xdr:row>
      <xdr:rowOff>215659</xdr:rowOff>
    </xdr:to>
    <xdr:cxnSp macro="">
      <xdr:nvCxnSpPr>
        <xdr:cNvPr id="113" name="直線コネクタ 112"/>
        <xdr:cNvCxnSpPr/>
      </xdr:nvCxnSpPr>
      <xdr:spPr bwMode="auto">
        <a:xfrm>
          <a:off x="4305300" y="6750814"/>
          <a:ext cx="698500" cy="7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92207</xdr:rowOff>
    </xdr:from>
    <xdr:to>
      <xdr:col>3</xdr:col>
      <xdr:colOff>904875</xdr:colOff>
      <xdr:row>35</xdr:row>
      <xdr:rowOff>140464</xdr:rowOff>
    </xdr:to>
    <xdr:cxnSp macro="">
      <xdr:nvCxnSpPr>
        <xdr:cNvPr id="116" name="直線コネクタ 115"/>
        <xdr:cNvCxnSpPr/>
      </xdr:nvCxnSpPr>
      <xdr:spPr bwMode="auto">
        <a:xfrm>
          <a:off x="3606800" y="6702557"/>
          <a:ext cx="698500" cy="4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50221</xdr:rowOff>
    </xdr:from>
    <xdr:to>
      <xdr:col>3</xdr:col>
      <xdr:colOff>206375</xdr:colOff>
      <xdr:row>35</xdr:row>
      <xdr:rowOff>92207</xdr:rowOff>
    </xdr:to>
    <xdr:cxnSp macro="">
      <xdr:nvCxnSpPr>
        <xdr:cNvPr id="119" name="直線コネクタ 118"/>
        <xdr:cNvCxnSpPr/>
      </xdr:nvCxnSpPr>
      <xdr:spPr bwMode="auto">
        <a:xfrm>
          <a:off x="2908300" y="6660571"/>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131125</xdr:rowOff>
    </xdr:from>
    <xdr:to>
      <xdr:col>5</xdr:col>
      <xdr:colOff>34925</xdr:colOff>
      <xdr:row>35</xdr:row>
      <xdr:rowOff>232725</xdr:rowOff>
    </xdr:to>
    <xdr:sp macro="" textlink="">
      <xdr:nvSpPr>
        <xdr:cNvPr id="129" name="円/楕円 128"/>
        <xdr:cNvSpPr/>
      </xdr:nvSpPr>
      <xdr:spPr bwMode="auto">
        <a:xfrm>
          <a:off x="5600700" y="674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319102</xdr:rowOff>
    </xdr:from>
    <xdr:ext cx="762000" cy="259045"/>
    <xdr:sp macro="" textlink="">
      <xdr:nvSpPr>
        <xdr:cNvPr id="130" name="人口1人当たり決算額の推移該当値テキスト445"/>
        <xdr:cNvSpPr txBox="1"/>
      </xdr:nvSpPr>
      <xdr:spPr>
        <a:xfrm>
          <a:off x="5740400" y="658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164859</xdr:rowOff>
    </xdr:from>
    <xdr:to>
      <xdr:col>4</xdr:col>
      <xdr:colOff>520700</xdr:colOff>
      <xdr:row>35</xdr:row>
      <xdr:rowOff>266459</xdr:rowOff>
    </xdr:to>
    <xdr:sp macro="" textlink="">
      <xdr:nvSpPr>
        <xdr:cNvPr id="131" name="円/楕円 130"/>
        <xdr:cNvSpPr/>
      </xdr:nvSpPr>
      <xdr:spPr bwMode="auto">
        <a:xfrm>
          <a:off x="4953000" y="677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276636</xdr:rowOff>
    </xdr:from>
    <xdr:ext cx="736600" cy="259045"/>
    <xdr:sp macro="" textlink="">
      <xdr:nvSpPr>
        <xdr:cNvPr id="132" name="テキスト ボックス 131"/>
        <xdr:cNvSpPr txBox="1"/>
      </xdr:nvSpPr>
      <xdr:spPr>
        <a:xfrm>
          <a:off x="4622800" y="654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89664</xdr:rowOff>
    </xdr:from>
    <xdr:to>
      <xdr:col>3</xdr:col>
      <xdr:colOff>955675</xdr:colOff>
      <xdr:row>35</xdr:row>
      <xdr:rowOff>191264</xdr:rowOff>
    </xdr:to>
    <xdr:sp macro="" textlink="">
      <xdr:nvSpPr>
        <xdr:cNvPr id="133" name="円/楕円 132"/>
        <xdr:cNvSpPr/>
      </xdr:nvSpPr>
      <xdr:spPr bwMode="auto">
        <a:xfrm>
          <a:off x="4254500" y="670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201441</xdr:rowOff>
    </xdr:from>
    <xdr:ext cx="762000" cy="259045"/>
    <xdr:sp macro="" textlink="">
      <xdr:nvSpPr>
        <xdr:cNvPr id="134" name="テキスト ボックス 133"/>
        <xdr:cNvSpPr txBox="1"/>
      </xdr:nvSpPr>
      <xdr:spPr>
        <a:xfrm>
          <a:off x="3924300" y="646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41407</xdr:rowOff>
    </xdr:from>
    <xdr:to>
      <xdr:col>3</xdr:col>
      <xdr:colOff>257175</xdr:colOff>
      <xdr:row>35</xdr:row>
      <xdr:rowOff>143007</xdr:rowOff>
    </xdr:to>
    <xdr:sp macro="" textlink="">
      <xdr:nvSpPr>
        <xdr:cNvPr id="135" name="円/楕円 134"/>
        <xdr:cNvSpPr/>
      </xdr:nvSpPr>
      <xdr:spPr bwMode="auto">
        <a:xfrm>
          <a:off x="3556000" y="665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153184</xdr:rowOff>
    </xdr:from>
    <xdr:ext cx="762000" cy="259045"/>
    <xdr:sp macro="" textlink="">
      <xdr:nvSpPr>
        <xdr:cNvPr id="136" name="テキスト ボックス 135"/>
        <xdr:cNvSpPr txBox="1"/>
      </xdr:nvSpPr>
      <xdr:spPr>
        <a:xfrm>
          <a:off x="3225800" y="64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342321</xdr:rowOff>
    </xdr:from>
    <xdr:to>
      <xdr:col>2</xdr:col>
      <xdr:colOff>692150</xdr:colOff>
      <xdr:row>35</xdr:row>
      <xdr:rowOff>101021</xdr:rowOff>
    </xdr:to>
    <xdr:sp macro="" textlink="">
      <xdr:nvSpPr>
        <xdr:cNvPr id="137" name="円/楕円 136"/>
        <xdr:cNvSpPr/>
      </xdr:nvSpPr>
      <xdr:spPr bwMode="auto">
        <a:xfrm>
          <a:off x="2857500" y="6609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111198</xdr:rowOff>
    </xdr:from>
    <xdr:ext cx="762000" cy="259045"/>
    <xdr:sp macro="" textlink="">
      <xdr:nvSpPr>
        <xdr:cNvPr id="138" name="テキスト ボックス 137"/>
        <xdr:cNvSpPr txBox="1"/>
      </xdr:nvSpPr>
      <xdr:spPr>
        <a:xfrm>
          <a:off x="2527300" y="637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4,234
4,216
64.93
3,859,201
3,735,095
110,905
2,101,170
3,502,640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162406</xdr:rowOff>
    </xdr:from>
    <xdr:to>
      <xdr:col>6</xdr:col>
      <xdr:colOff>511175</xdr:colOff>
      <xdr:row>38</xdr:row>
      <xdr:rowOff>171166</xdr:rowOff>
    </xdr:to>
    <xdr:cxnSp macro="">
      <xdr:nvCxnSpPr>
        <xdr:cNvPr id="63" name="直線コネクタ 62"/>
        <xdr:cNvCxnSpPr/>
      </xdr:nvCxnSpPr>
      <xdr:spPr>
        <a:xfrm flipV="1">
          <a:off x="3797300" y="6677506"/>
          <a:ext cx="8382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171166</xdr:rowOff>
    </xdr:from>
    <xdr:to>
      <xdr:col>5</xdr:col>
      <xdr:colOff>358775</xdr:colOff>
      <xdr:row>39</xdr:row>
      <xdr:rowOff>16707</xdr:rowOff>
    </xdr:to>
    <xdr:cxnSp macro="">
      <xdr:nvCxnSpPr>
        <xdr:cNvPr id="66" name="直線コネクタ 65"/>
        <xdr:cNvCxnSpPr/>
      </xdr:nvCxnSpPr>
      <xdr:spPr>
        <a:xfrm flipV="1">
          <a:off x="2908300" y="6686266"/>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9078</xdr:rowOff>
    </xdr:from>
    <xdr:to>
      <xdr:col>4</xdr:col>
      <xdr:colOff>155575</xdr:colOff>
      <xdr:row>39</xdr:row>
      <xdr:rowOff>16707</xdr:rowOff>
    </xdr:to>
    <xdr:cxnSp macro="">
      <xdr:nvCxnSpPr>
        <xdr:cNvPr id="69" name="直線コネクタ 68"/>
        <xdr:cNvCxnSpPr/>
      </xdr:nvCxnSpPr>
      <xdr:spPr>
        <a:xfrm>
          <a:off x="2019300" y="669562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9078</xdr:rowOff>
    </xdr:from>
    <xdr:to>
      <xdr:col>2</xdr:col>
      <xdr:colOff>638175</xdr:colOff>
      <xdr:row>39</xdr:row>
      <xdr:rowOff>28633</xdr:rowOff>
    </xdr:to>
    <xdr:cxnSp macro="">
      <xdr:nvCxnSpPr>
        <xdr:cNvPr id="72" name="直線コネクタ 71"/>
        <xdr:cNvCxnSpPr/>
      </xdr:nvCxnSpPr>
      <xdr:spPr>
        <a:xfrm flipV="1">
          <a:off x="1130300" y="6695628"/>
          <a:ext cx="889000" cy="1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111606</xdr:rowOff>
    </xdr:from>
    <xdr:to>
      <xdr:col>6</xdr:col>
      <xdr:colOff>561975</xdr:colOff>
      <xdr:row>39</xdr:row>
      <xdr:rowOff>41756</xdr:rowOff>
    </xdr:to>
    <xdr:sp macro="" textlink="">
      <xdr:nvSpPr>
        <xdr:cNvPr id="82" name="円/楕円 81"/>
        <xdr:cNvSpPr/>
      </xdr:nvSpPr>
      <xdr:spPr>
        <a:xfrm>
          <a:off x="4584700" y="66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90033</xdr:rowOff>
    </xdr:from>
    <xdr:ext cx="599010" cy="259045"/>
    <xdr:sp macro="" textlink="">
      <xdr:nvSpPr>
        <xdr:cNvPr id="83" name="人件費該当値テキスト"/>
        <xdr:cNvSpPr txBox="1"/>
      </xdr:nvSpPr>
      <xdr:spPr>
        <a:xfrm>
          <a:off x="4686300" y="660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133,047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120366</xdr:rowOff>
    </xdr:from>
    <xdr:to>
      <xdr:col>5</xdr:col>
      <xdr:colOff>409575</xdr:colOff>
      <xdr:row>39</xdr:row>
      <xdr:rowOff>50516</xdr:rowOff>
    </xdr:to>
    <xdr:sp macro="" textlink="">
      <xdr:nvSpPr>
        <xdr:cNvPr id="84" name="円/楕円 83"/>
        <xdr:cNvSpPr/>
      </xdr:nvSpPr>
      <xdr:spPr>
        <a:xfrm>
          <a:off x="3746500" y="66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41643</xdr:rowOff>
    </xdr:from>
    <xdr:ext cx="599010" cy="259045"/>
    <xdr:sp macro="" textlink="">
      <xdr:nvSpPr>
        <xdr:cNvPr id="85" name="テキスト ボックス 84"/>
        <xdr:cNvSpPr txBox="1"/>
      </xdr:nvSpPr>
      <xdr:spPr>
        <a:xfrm>
          <a:off x="3497794" y="672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137357</xdr:rowOff>
    </xdr:from>
    <xdr:to>
      <xdr:col>4</xdr:col>
      <xdr:colOff>206375</xdr:colOff>
      <xdr:row>39</xdr:row>
      <xdr:rowOff>67507</xdr:rowOff>
    </xdr:to>
    <xdr:sp macro="" textlink="">
      <xdr:nvSpPr>
        <xdr:cNvPr id="86" name="円/楕円 85"/>
        <xdr:cNvSpPr/>
      </xdr:nvSpPr>
      <xdr:spPr>
        <a:xfrm>
          <a:off x="2857500" y="66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58634</xdr:rowOff>
    </xdr:from>
    <xdr:ext cx="599010" cy="259045"/>
    <xdr:sp macro="" textlink="">
      <xdr:nvSpPr>
        <xdr:cNvPr id="87" name="テキスト ボックス 86"/>
        <xdr:cNvSpPr txBox="1"/>
      </xdr:nvSpPr>
      <xdr:spPr>
        <a:xfrm>
          <a:off x="2608794" y="674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129728</xdr:rowOff>
    </xdr:from>
    <xdr:to>
      <xdr:col>3</xdr:col>
      <xdr:colOff>3175</xdr:colOff>
      <xdr:row>39</xdr:row>
      <xdr:rowOff>59878</xdr:rowOff>
    </xdr:to>
    <xdr:sp macro="" textlink="">
      <xdr:nvSpPr>
        <xdr:cNvPr id="88" name="円/楕円 87"/>
        <xdr:cNvSpPr/>
      </xdr:nvSpPr>
      <xdr:spPr>
        <a:xfrm>
          <a:off x="1968500" y="66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51005</xdr:rowOff>
    </xdr:from>
    <xdr:ext cx="599010" cy="259045"/>
    <xdr:sp macro="" textlink="">
      <xdr:nvSpPr>
        <xdr:cNvPr id="89" name="テキスト ボックス 88"/>
        <xdr:cNvSpPr txBox="1"/>
      </xdr:nvSpPr>
      <xdr:spPr>
        <a:xfrm>
          <a:off x="1719794" y="67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149283</xdr:rowOff>
    </xdr:from>
    <xdr:to>
      <xdr:col>1</xdr:col>
      <xdr:colOff>485775</xdr:colOff>
      <xdr:row>39</xdr:row>
      <xdr:rowOff>79433</xdr:rowOff>
    </xdr:to>
    <xdr:sp macro="" textlink="">
      <xdr:nvSpPr>
        <xdr:cNvPr id="90" name="円/楕円 89"/>
        <xdr:cNvSpPr/>
      </xdr:nvSpPr>
      <xdr:spPr>
        <a:xfrm>
          <a:off x="1079500" y="66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70560</xdr:rowOff>
    </xdr:from>
    <xdr:ext cx="599010" cy="259045"/>
    <xdr:sp macro="" textlink="">
      <xdr:nvSpPr>
        <xdr:cNvPr id="91" name="テキスト ボックス 90"/>
        <xdr:cNvSpPr txBox="1"/>
      </xdr:nvSpPr>
      <xdr:spPr>
        <a:xfrm>
          <a:off x="830794" y="675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149620</xdr:rowOff>
    </xdr:from>
    <xdr:to>
      <xdr:col>6</xdr:col>
      <xdr:colOff>511175</xdr:colOff>
      <xdr:row>58</xdr:row>
      <xdr:rowOff>153388</xdr:rowOff>
    </xdr:to>
    <xdr:cxnSp macro="">
      <xdr:nvCxnSpPr>
        <xdr:cNvPr id="122" name="直線コネクタ 121"/>
        <xdr:cNvCxnSpPr/>
      </xdr:nvCxnSpPr>
      <xdr:spPr>
        <a:xfrm>
          <a:off x="3797300" y="10093720"/>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149620</xdr:rowOff>
    </xdr:from>
    <xdr:to>
      <xdr:col>5</xdr:col>
      <xdr:colOff>358775</xdr:colOff>
      <xdr:row>59</xdr:row>
      <xdr:rowOff>13363</xdr:rowOff>
    </xdr:to>
    <xdr:cxnSp macro="">
      <xdr:nvCxnSpPr>
        <xdr:cNvPr id="125" name="直線コネクタ 124"/>
        <xdr:cNvCxnSpPr/>
      </xdr:nvCxnSpPr>
      <xdr:spPr>
        <a:xfrm flipV="1">
          <a:off x="2908300" y="10093720"/>
          <a:ext cx="8890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10538</xdr:rowOff>
    </xdr:from>
    <xdr:to>
      <xdr:col>4</xdr:col>
      <xdr:colOff>155575</xdr:colOff>
      <xdr:row>59</xdr:row>
      <xdr:rowOff>13363</xdr:rowOff>
    </xdr:to>
    <xdr:cxnSp macro="">
      <xdr:nvCxnSpPr>
        <xdr:cNvPr id="128" name="直線コネクタ 127"/>
        <xdr:cNvCxnSpPr/>
      </xdr:nvCxnSpPr>
      <xdr:spPr>
        <a:xfrm>
          <a:off x="2019300" y="10126088"/>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7817</xdr:rowOff>
    </xdr:from>
    <xdr:to>
      <xdr:col>2</xdr:col>
      <xdr:colOff>638175</xdr:colOff>
      <xdr:row>59</xdr:row>
      <xdr:rowOff>10538</xdr:rowOff>
    </xdr:to>
    <xdr:cxnSp macro="">
      <xdr:nvCxnSpPr>
        <xdr:cNvPr id="131" name="直線コネクタ 130"/>
        <xdr:cNvCxnSpPr/>
      </xdr:nvCxnSpPr>
      <xdr:spPr>
        <a:xfrm>
          <a:off x="1130300" y="1012336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102588</xdr:rowOff>
    </xdr:from>
    <xdr:to>
      <xdr:col>6</xdr:col>
      <xdr:colOff>561975</xdr:colOff>
      <xdr:row>59</xdr:row>
      <xdr:rowOff>32738</xdr:rowOff>
    </xdr:to>
    <xdr:sp macro="" textlink="">
      <xdr:nvSpPr>
        <xdr:cNvPr id="141" name="円/楕円 140"/>
        <xdr:cNvSpPr/>
      </xdr:nvSpPr>
      <xdr:spPr>
        <a:xfrm>
          <a:off x="4584700" y="100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17515</xdr:rowOff>
    </xdr:from>
    <xdr:ext cx="534377" cy="259045"/>
    <xdr:sp macro="" textlink="">
      <xdr:nvSpPr>
        <xdr:cNvPr id="142" name="物件費該当値テキスト"/>
        <xdr:cNvSpPr txBox="1"/>
      </xdr:nvSpPr>
      <xdr:spPr>
        <a:xfrm>
          <a:off x="4686300" y="996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98820</xdr:rowOff>
    </xdr:from>
    <xdr:to>
      <xdr:col>5</xdr:col>
      <xdr:colOff>409575</xdr:colOff>
      <xdr:row>59</xdr:row>
      <xdr:rowOff>28970</xdr:rowOff>
    </xdr:to>
    <xdr:sp macro="" textlink="">
      <xdr:nvSpPr>
        <xdr:cNvPr id="143" name="円/楕円 142"/>
        <xdr:cNvSpPr/>
      </xdr:nvSpPr>
      <xdr:spPr>
        <a:xfrm>
          <a:off x="3746500" y="10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20097</xdr:rowOff>
    </xdr:from>
    <xdr:ext cx="534377" cy="259045"/>
    <xdr:sp macro="" textlink="">
      <xdr:nvSpPr>
        <xdr:cNvPr id="144" name="テキスト ボックス 143"/>
        <xdr:cNvSpPr txBox="1"/>
      </xdr:nvSpPr>
      <xdr:spPr>
        <a:xfrm>
          <a:off x="3530111" y="10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134013</xdr:rowOff>
    </xdr:from>
    <xdr:to>
      <xdr:col>4</xdr:col>
      <xdr:colOff>206375</xdr:colOff>
      <xdr:row>59</xdr:row>
      <xdr:rowOff>64163</xdr:rowOff>
    </xdr:to>
    <xdr:sp macro="" textlink="">
      <xdr:nvSpPr>
        <xdr:cNvPr id="145" name="円/楕円 144"/>
        <xdr:cNvSpPr/>
      </xdr:nvSpPr>
      <xdr:spPr>
        <a:xfrm>
          <a:off x="2857500" y="100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55290</xdr:rowOff>
    </xdr:from>
    <xdr:ext cx="534377" cy="259045"/>
    <xdr:sp macro="" textlink="">
      <xdr:nvSpPr>
        <xdr:cNvPr id="146" name="テキスト ボックス 145"/>
        <xdr:cNvSpPr txBox="1"/>
      </xdr:nvSpPr>
      <xdr:spPr>
        <a:xfrm>
          <a:off x="2641111" y="101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131188</xdr:rowOff>
    </xdr:from>
    <xdr:to>
      <xdr:col>3</xdr:col>
      <xdr:colOff>3175</xdr:colOff>
      <xdr:row>59</xdr:row>
      <xdr:rowOff>61338</xdr:rowOff>
    </xdr:to>
    <xdr:sp macro="" textlink="">
      <xdr:nvSpPr>
        <xdr:cNvPr id="147" name="円/楕円 146"/>
        <xdr:cNvSpPr/>
      </xdr:nvSpPr>
      <xdr:spPr>
        <a:xfrm>
          <a:off x="1968500" y="100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52465</xdr:rowOff>
    </xdr:from>
    <xdr:ext cx="534377" cy="259045"/>
    <xdr:sp macro="" textlink="">
      <xdr:nvSpPr>
        <xdr:cNvPr id="148" name="テキスト ボックス 147"/>
        <xdr:cNvSpPr txBox="1"/>
      </xdr:nvSpPr>
      <xdr:spPr>
        <a:xfrm>
          <a:off x="1752111" y="101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128467</xdr:rowOff>
    </xdr:from>
    <xdr:to>
      <xdr:col>1</xdr:col>
      <xdr:colOff>485775</xdr:colOff>
      <xdr:row>59</xdr:row>
      <xdr:rowOff>58617</xdr:rowOff>
    </xdr:to>
    <xdr:sp macro="" textlink="">
      <xdr:nvSpPr>
        <xdr:cNvPr id="149" name="円/楕円 148"/>
        <xdr:cNvSpPr/>
      </xdr:nvSpPr>
      <xdr:spPr>
        <a:xfrm>
          <a:off x="1079500" y="100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49744</xdr:rowOff>
    </xdr:from>
    <xdr:ext cx="534377" cy="259045"/>
    <xdr:sp macro="" textlink="">
      <xdr:nvSpPr>
        <xdr:cNvPr id="150" name="テキスト ボックス 149"/>
        <xdr:cNvSpPr txBox="1"/>
      </xdr:nvSpPr>
      <xdr:spPr>
        <a:xfrm>
          <a:off x="863111" y="101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162192</xdr:rowOff>
    </xdr:from>
    <xdr:to>
      <xdr:col>6</xdr:col>
      <xdr:colOff>511175</xdr:colOff>
      <xdr:row>79</xdr:row>
      <xdr:rowOff>37833</xdr:rowOff>
    </xdr:to>
    <xdr:cxnSp macro="">
      <xdr:nvCxnSpPr>
        <xdr:cNvPr id="179" name="直線コネクタ 178"/>
        <xdr:cNvCxnSpPr/>
      </xdr:nvCxnSpPr>
      <xdr:spPr>
        <a:xfrm flipV="1">
          <a:off x="3797300" y="13535292"/>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22301</xdr:rowOff>
    </xdr:from>
    <xdr:to>
      <xdr:col>5</xdr:col>
      <xdr:colOff>358775</xdr:colOff>
      <xdr:row>79</xdr:row>
      <xdr:rowOff>37833</xdr:rowOff>
    </xdr:to>
    <xdr:cxnSp macro="">
      <xdr:nvCxnSpPr>
        <xdr:cNvPr id="182" name="直線コネクタ 181"/>
        <xdr:cNvCxnSpPr/>
      </xdr:nvCxnSpPr>
      <xdr:spPr>
        <a:xfrm>
          <a:off x="2908300" y="13566851"/>
          <a:ext cx="8890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21780</xdr:rowOff>
    </xdr:from>
    <xdr:to>
      <xdr:col>4</xdr:col>
      <xdr:colOff>155575</xdr:colOff>
      <xdr:row>79</xdr:row>
      <xdr:rowOff>22301</xdr:rowOff>
    </xdr:to>
    <xdr:cxnSp macro="">
      <xdr:nvCxnSpPr>
        <xdr:cNvPr id="185" name="直線コネクタ 184"/>
        <xdr:cNvCxnSpPr/>
      </xdr:nvCxnSpPr>
      <xdr:spPr>
        <a:xfrm>
          <a:off x="2019300" y="13566330"/>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21780</xdr:rowOff>
    </xdr:from>
    <xdr:to>
      <xdr:col>2</xdr:col>
      <xdr:colOff>638175</xdr:colOff>
      <xdr:row>79</xdr:row>
      <xdr:rowOff>40348</xdr:rowOff>
    </xdr:to>
    <xdr:cxnSp macro="">
      <xdr:nvCxnSpPr>
        <xdr:cNvPr id="188" name="直線コネクタ 187"/>
        <xdr:cNvCxnSpPr/>
      </xdr:nvCxnSpPr>
      <xdr:spPr>
        <a:xfrm flipV="1">
          <a:off x="1130300" y="13566330"/>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111392</xdr:rowOff>
    </xdr:from>
    <xdr:to>
      <xdr:col>6</xdr:col>
      <xdr:colOff>561975</xdr:colOff>
      <xdr:row>79</xdr:row>
      <xdr:rowOff>41542</xdr:rowOff>
    </xdr:to>
    <xdr:sp macro="" textlink="">
      <xdr:nvSpPr>
        <xdr:cNvPr id="198" name="円/楕円 197"/>
        <xdr:cNvSpPr/>
      </xdr:nvSpPr>
      <xdr:spPr>
        <a:xfrm>
          <a:off x="4584700" y="13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26319</xdr:rowOff>
    </xdr:from>
    <xdr:ext cx="469744" cy="259045"/>
    <xdr:sp macro="" textlink="">
      <xdr:nvSpPr>
        <xdr:cNvPr id="199" name="維持補修費該当値テキスト"/>
        <xdr:cNvSpPr txBox="1"/>
      </xdr:nvSpPr>
      <xdr:spPr>
        <a:xfrm>
          <a:off x="4686300" y="133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158483</xdr:rowOff>
    </xdr:from>
    <xdr:to>
      <xdr:col>5</xdr:col>
      <xdr:colOff>409575</xdr:colOff>
      <xdr:row>79</xdr:row>
      <xdr:rowOff>88633</xdr:rowOff>
    </xdr:to>
    <xdr:sp macro="" textlink="">
      <xdr:nvSpPr>
        <xdr:cNvPr id="200" name="円/楕円 199"/>
        <xdr:cNvSpPr/>
      </xdr:nvSpPr>
      <xdr:spPr>
        <a:xfrm>
          <a:off x="3746500" y="13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79760</xdr:rowOff>
    </xdr:from>
    <xdr:ext cx="378565" cy="259045"/>
    <xdr:sp macro="" textlink="">
      <xdr:nvSpPr>
        <xdr:cNvPr id="201" name="テキスト ボックス 200"/>
        <xdr:cNvSpPr txBox="1"/>
      </xdr:nvSpPr>
      <xdr:spPr>
        <a:xfrm>
          <a:off x="3608017" y="1362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142951</xdr:rowOff>
    </xdr:from>
    <xdr:to>
      <xdr:col>4</xdr:col>
      <xdr:colOff>206375</xdr:colOff>
      <xdr:row>79</xdr:row>
      <xdr:rowOff>73101</xdr:rowOff>
    </xdr:to>
    <xdr:sp macro="" textlink="">
      <xdr:nvSpPr>
        <xdr:cNvPr id="202" name="円/楕円 201"/>
        <xdr:cNvSpPr/>
      </xdr:nvSpPr>
      <xdr:spPr>
        <a:xfrm>
          <a:off x="2857500" y="135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64228</xdr:rowOff>
    </xdr:from>
    <xdr:ext cx="469744" cy="259045"/>
    <xdr:sp macro="" textlink="">
      <xdr:nvSpPr>
        <xdr:cNvPr id="203" name="テキスト ボックス 202"/>
        <xdr:cNvSpPr txBox="1"/>
      </xdr:nvSpPr>
      <xdr:spPr>
        <a:xfrm>
          <a:off x="2673427" y="136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142430</xdr:rowOff>
    </xdr:from>
    <xdr:to>
      <xdr:col>3</xdr:col>
      <xdr:colOff>3175</xdr:colOff>
      <xdr:row>79</xdr:row>
      <xdr:rowOff>72580</xdr:rowOff>
    </xdr:to>
    <xdr:sp macro="" textlink="">
      <xdr:nvSpPr>
        <xdr:cNvPr id="204" name="円/楕円 203"/>
        <xdr:cNvSpPr/>
      </xdr:nvSpPr>
      <xdr:spPr>
        <a:xfrm>
          <a:off x="1968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63707</xdr:rowOff>
    </xdr:from>
    <xdr:ext cx="469744" cy="259045"/>
    <xdr:sp macro="" textlink="">
      <xdr:nvSpPr>
        <xdr:cNvPr id="205" name="テキスト ボックス 204"/>
        <xdr:cNvSpPr txBox="1"/>
      </xdr:nvSpPr>
      <xdr:spPr>
        <a:xfrm>
          <a:off x="1784427" y="136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160998</xdr:rowOff>
    </xdr:from>
    <xdr:to>
      <xdr:col>1</xdr:col>
      <xdr:colOff>485775</xdr:colOff>
      <xdr:row>79</xdr:row>
      <xdr:rowOff>91148</xdr:rowOff>
    </xdr:to>
    <xdr:sp macro="" textlink="">
      <xdr:nvSpPr>
        <xdr:cNvPr id="206" name="円/楕円 205"/>
        <xdr:cNvSpPr/>
      </xdr:nvSpPr>
      <xdr:spPr>
        <a:xfrm>
          <a:off x="1079500" y="13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82275</xdr:rowOff>
    </xdr:from>
    <xdr:ext cx="378565" cy="259045"/>
    <xdr:sp macro="" textlink="">
      <xdr:nvSpPr>
        <xdr:cNvPr id="207" name="テキスト ボックス 206"/>
        <xdr:cNvSpPr txBox="1"/>
      </xdr:nvSpPr>
      <xdr:spPr>
        <a:xfrm>
          <a:off x="941017" y="1362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9030</xdr:rowOff>
    </xdr:from>
    <xdr:to>
      <xdr:col>6</xdr:col>
      <xdr:colOff>511175</xdr:colOff>
      <xdr:row>98</xdr:row>
      <xdr:rowOff>12751</xdr:rowOff>
    </xdr:to>
    <xdr:cxnSp macro="">
      <xdr:nvCxnSpPr>
        <xdr:cNvPr id="237" name="直線コネクタ 236"/>
        <xdr:cNvCxnSpPr/>
      </xdr:nvCxnSpPr>
      <xdr:spPr>
        <a:xfrm flipV="1">
          <a:off x="3797300" y="16811130"/>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12751</xdr:rowOff>
    </xdr:from>
    <xdr:to>
      <xdr:col>5</xdr:col>
      <xdr:colOff>358775</xdr:colOff>
      <xdr:row>98</xdr:row>
      <xdr:rowOff>32995</xdr:rowOff>
    </xdr:to>
    <xdr:cxnSp macro="">
      <xdr:nvCxnSpPr>
        <xdr:cNvPr id="240" name="直線コネクタ 239"/>
        <xdr:cNvCxnSpPr/>
      </xdr:nvCxnSpPr>
      <xdr:spPr>
        <a:xfrm flipV="1">
          <a:off x="2908300" y="16814851"/>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32995</xdr:rowOff>
    </xdr:from>
    <xdr:to>
      <xdr:col>4</xdr:col>
      <xdr:colOff>155575</xdr:colOff>
      <xdr:row>98</xdr:row>
      <xdr:rowOff>62624</xdr:rowOff>
    </xdr:to>
    <xdr:cxnSp macro="">
      <xdr:nvCxnSpPr>
        <xdr:cNvPr id="243" name="直線コネクタ 242"/>
        <xdr:cNvCxnSpPr/>
      </xdr:nvCxnSpPr>
      <xdr:spPr>
        <a:xfrm flipV="1">
          <a:off x="2019300" y="16835095"/>
          <a:ext cx="8890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62624</xdr:rowOff>
    </xdr:from>
    <xdr:to>
      <xdr:col>2</xdr:col>
      <xdr:colOff>638175</xdr:colOff>
      <xdr:row>98</xdr:row>
      <xdr:rowOff>102984</xdr:rowOff>
    </xdr:to>
    <xdr:cxnSp macro="">
      <xdr:nvCxnSpPr>
        <xdr:cNvPr id="246" name="直線コネクタ 245"/>
        <xdr:cNvCxnSpPr/>
      </xdr:nvCxnSpPr>
      <xdr:spPr>
        <a:xfrm flipV="1">
          <a:off x="1130300" y="16864724"/>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129680</xdr:rowOff>
    </xdr:from>
    <xdr:to>
      <xdr:col>6</xdr:col>
      <xdr:colOff>561975</xdr:colOff>
      <xdr:row>98</xdr:row>
      <xdr:rowOff>59830</xdr:rowOff>
    </xdr:to>
    <xdr:sp macro="" textlink="">
      <xdr:nvSpPr>
        <xdr:cNvPr id="256" name="円/楕円 255"/>
        <xdr:cNvSpPr/>
      </xdr:nvSpPr>
      <xdr:spPr>
        <a:xfrm>
          <a:off x="4584700" y="167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108107</xdr:rowOff>
    </xdr:from>
    <xdr:ext cx="534377" cy="259045"/>
    <xdr:sp macro="" textlink="">
      <xdr:nvSpPr>
        <xdr:cNvPr id="257" name="扶助費該当値テキスト"/>
        <xdr:cNvSpPr txBox="1"/>
      </xdr:nvSpPr>
      <xdr:spPr>
        <a:xfrm>
          <a:off x="4686300" y="167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133401</xdr:rowOff>
    </xdr:from>
    <xdr:to>
      <xdr:col>5</xdr:col>
      <xdr:colOff>409575</xdr:colOff>
      <xdr:row>98</xdr:row>
      <xdr:rowOff>63551</xdr:rowOff>
    </xdr:to>
    <xdr:sp macro="" textlink="">
      <xdr:nvSpPr>
        <xdr:cNvPr id="258" name="円/楕円 257"/>
        <xdr:cNvSpPr/>
      </xdr:nvSpPr>
      <xdr:spPr>
        <a:xfrm>
          <a:off x="37465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54678</xdr:rowOff>
    </xdr:from>
    <xdr:ext cx="534377" cy="259045"/>
    <xdr:sp macro="" textlink="">
      <xdr:nvSpPr>
        <xdr:cNvPr id="259" name="テキスト ボックス 258"/>
        <xdr:cNvSpPr txBox="1"/>
      </xdr:nvSpPr>
      <xdr:spPr>
        <a:xfrm>
          <a:off x="3530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153645</xdr:rowOff>
    </xdr:from>
    <xdr:to>
      <xdr:col>4</xdr:col>
      <xdr:colOff>206375</xdr:colOff>
      <xdr:row>98</xdr:row>
      <xdr:rowOff>83795</xdr:rowOff>
    </xdr:to>
    <xdr:sp macro="" textlink="">
      <xdr:nvSpPr>
        <xdr:cNvPr id="260" name="円/楕円 259"/>
        <xdr:cNvSpPr/>
      </xdr:nvSpPr>
      <xdr:spPr>
        <a:xfrm>
          <a:off x="2857500" y="167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74922</xdr:rowOff>
    </xdr:from>
    <xdr:ext cx="534377" cy="259045"/>
    <xdr:sp macro="" textlink="">
      <xdr:nvSpPr>
        <xdr:cNvPr id="261" name="テキスト ボックス 260"/>
        <xdr:cNvSpPr txBox="1"/>
      </xdr:nvSpPr>
      <xdr:spPr>
        <a:xfrm>
          <a:off x="2641111" y="168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11824</xdr:rowOff>
    </xdr:from>
    <xdr:to>
      <xdr:col>3</xdr:col>
      <xdr:colOff>3175</xdr:colOff>
      <xdr:row>98</xdr:row>
      <xdr:rowOff>113424</xdr:rowOff>
    </xdr:to>
    <xdr:sp macro="" textlink="">
      <xdr:nvSpPr>
        <xdr:cNvPr id="262" name="円/楕円 261"/>
        <xdr:cNvSpPr/>
      </xdr:nvSpPr>
      <xdr:spPr>
        <a:xfrm>
          <a:off x="1968500" y="168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104551</xdr:rowOff>
    </xdr:from>
    <xdr:ext cx="534377" cy="259045"/>
    <xdr:sp macro="" textlink="">
      <xdr:nvSpPr>
        <xdr:cNvPr id="263" name="テキスト ボックス 262"/>
        <xdr:cNvSpPr txBox="1"/>
      </xdr:nvSpPr>
      <xdr:spPr>
        <a:xfrm>
          <a:off x="1752111" y="169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52184</xdr:rowOff>
    </xdr:from>
    <xdr:to>
      <xdr:col>1</xdr:col>
      <xdr:colOff>485775</xdr:colOff>
      <xdr:row>98</xdr:row>
      <xdr:rowOff>153784</xdr:rowOff>
    </xdr:to>
    <xdr:sp macro="" textlink="">
      <xdr:nvSpPr>
        <xdr:cNvPr id="264" name="円/楕円 263"/>
        <xdr:cNvSpPr/>
      </xdr:nvSpPr>
      <xdr:spPr>
        <a:xfrm>
          <a:off x="1079500" y="168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144911</xdr:rowOff>
    </xdr:from>
    <xdr:ext cx="534377" cy="259045"/>
    <xdr:sp macro="" textlink="">
      <xdr:nvSpPr>
        <xdr:cNvPr id="265" name="テキスト ボックス 264"/>
        <xdr:cNvSpPr txBox="1"/>
      </xdr:nvSpPr>
      <xdr:spPr>
        <a:xfrm>
          <a:off x="863111" y="169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1315</xdr:rowOff>
    </xdr:from>
    <xdr:to>
      <xdr:col>15</xdr:col>
      <xdr:colOff>180975</xdr:colOff>
      <xdr:row>37</xdr:row>
      <xdr:rowOff>71225</xdr:rowOff>
    </xdr:to>
    <xdr:cxnSp macro="">
      <xdr:nvCxnSpPr>
        <xdr:cNvPr id="294" name="直線コネクタ 293"/>
        <xdr:cNvCxnSpPr/>
      </xdr:nvCxnSpPr>
      <xdr:spPr>
        <a:xfrm flipV="1">
          <a:off x="9639300" y="6344965"/>
          <a:ext cx="838200" cy="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55228</xdr:rowOff>
    </xdr:from>
    <xdr:to>
      <xdr:col>14</xdr:col>
      <xdr:colOff>28575</xdr:colOff>
      <xdr:row>37</xdr:row>
      <xdr:rowOff>71225</xdr:rowOff>
    </xdr:to>
    <xdr:cxnSp macro="">
      <xdr:nvCxnSpPr>
        <xdr:cNvPr id="297" name="直線コネクタ 296"/>
        <xdr:cNvCxnSpPr/>
      </xdr:nvCxnSpPr>
      <xdr:spPr>
        <a:xfrm>
          <a:off x="8750300" y="6398878"/>
          <a:ext cx="889000" cy="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55228</xdr:rowOff>
    </xdr:from>
    <xdr:to>
      <xdr:col>12</xdr:col>
      <xdr:colOff>511175</xdr:colOff>
      <xdr:row>37</xdr:row>
      <xdr:rowOff>95495</xdr:rowOff>
    </xdr:to>
    <xdr:cxnSp macro="">
      <xdr:nvCxnSpPr>
        <xdr:cNvPr id="300" name="直線コネクタ 299"/>
        <xdr:cNvCxnSpPr/>
      </xdr:nvCxnSpPr>
      <xdr:spPr>
        <a:xfrm flipV="1">
          <a:off x="7861300" y="6398878"/>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82910</xdr:rowOff>
    </xdr:from>
    <xdr:to>
      <xdr:col>11</xdr:col>
      <xdr:colOff>307975</xdr:colOff>
      <xdr:row>37</xdr:row>
      <xdr:rowOff>95495</xdr:rowOff>
    </xdr:to>
    <xdr:cxnSp macro="">
      <xdr:nvCxnSpPr>
        <xdr:cNvPr id="303" name="直線コネクタ 302"/>
        <xdr:cNvCxnSpPr/>
      </xdr:nvCxnSpPr>
      <xdr:spPr>
        <a:xfrm>
          <a:off x="6972300" y="6426560"/>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121965</xdr:rowOff>
    </xdr:from>
    <xdr:to>
      <xdr:col>15</xdr:col>
      <xdr:colOff>231775</xdr:colOff>
      <xdr:row>37</xdr:row>
      <xdr:rowOff>52115</xdr:rowOff>
    </xdr:to>
    <xdr:sp macro="" textlink="">
      <xdr:nvSpPr>
        <xdr:cNvPr id="313" name="円/楕円 312"/>
        <xdr:cNvSpPr/>
      </xdr:nvSpPr>
      <xdr:spPr>
        <a:xfrm>
          <a:off x="10426700" y="62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144842</xdr:rowOff>
    </xdr:from>
    <xdr:ext cx="599010" cy="259045"/>
    <xdr:sp macro="" textlink="">
      <xdr:nvSpPr>
        <xdr:cNvPr id="314" name="補助費等該当値テキスト"/>
        <xdr:cNvSpPr txBox="1"/>
      </xdr:nvSpPr>
      <xdr:spPr>
        <a:xfrm>
          <a:off x="10528300" y="61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20425</xdr:rowOff>
    </xdr:from>
    <xdr:to>
      <xdr:col>14</xdr:col>
      <xdr:colOff>79375</xdr:colOff>
      <xdr:row>37</xdr:row>
      <xdr:rowOff>122025</xdr:rowOff>
    </xdr:to>
    <xdr:sp macro="" textlink="">
      <xdr:nvSpPr>
        <xdr:cNvPr id="315" name="円/楕円 314"/>
        <xdr:cNvSpPr/>
      </xdr:nvSpPr>
      <xdr:spPr>
        <a:xfrm>
          <a:off x="9588500" y="63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113152</xdr:rowOff>
    </xdr:from>
    <xdr:ext cx="599010" cy="259045"/>
    <xdr:sp macro="" textlink="">
      <xdr:nvSpPr>
        <xdr:cNvPr id="316" name="テキスト ボックス 315"/>
        <xdr:cNvSpPr txBox="1"/>
      </xdr:nvSpPr>
      <xdr:spPr>
        <a:xfrm>
          <a:off x="9339794" y="64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4428</xdr:rowOff>
    </xdr:from>
    <xdr:to>
      <xdr:col>12</xdr:col>
      <xdr:colOff>561975</xdr:colOff>
      <xdr:row>37</xdr:row>
      <xdr:rowOff>106028</xdr:rowOff>
    </xdr:to>
    <xdr:sp macro="" textlink="">
      <xdr:nvSpPr>
        <xdr:cNvPr id="317" name="円/楕円 316"/>
        <xdr:cNvSpPr/>
      </xdr:nvSpPr>
      <xdr:spPr>
        <a:xfrm>
          <a:off x="8699500" y="63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122555</xdr:rowOff>
    </xdr:from>
    <xdr:ext cx="599010" cy="259045"/>
    <xdr:sp macro="" textlink="">
      <xdr:nvSpPr>
        <xdr:cNvPr id="318" name="テキスト ボックス 317"/>
        <xdr:cNvSpPr txBox="1"/>
      </xdr:nvSpPr>
      <xdr:spPr>
        <a:xfrm>
          <a:off x="8450794" y="61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44695</xdr:rowOff>
    </xdr:from>
    <xdr:to>
      <xdr:col>11</xdr:col>
      <xdr:colOff>358775</xdr:colOff>
      <xdr:row>37</xdr:row>
      <xdr:rowOff>146295</xdr:rowOff>
    </xdr:to>
    <xdr:sp macro="" textlink="">
      <xdr:nvSpPr>
        <xdr:cNvPr id="319" name="円/楕円 318"/>
        <xdr:cNvSpPr/>
      </xdr:nvSpPr>
      <xdr:spPr>
        <a:xfrm>
          <a:off x="7810500" y="638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162822</xdr:rowOff>
    </xdr:from>
    <xdr:ext cx="599010" cy="259045"/>
    <xdr:sp macro="" textlink="">
      <xdr:nvSpPr>
        <xdr:cNvPr id="320" name="テキスト ボックス 319"/>
        <xdr:cNvSpPr txBox="1"/>
      </xdr:nvSpPr>
      <xdr:spPr>
        <a:xfrm>
          <a:off x="7561794" y="616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32110</xdr:rowOff>
    </xdr:from>
    <xdr:to>
      <xdr:col>10</xdr:col>
      <xdr:colOff>155575</xdr:colOff>
      <xdr:row>37</xdr:row>
      <xdr:rowOff>133710</xdr:rowOff>
    </xdr:to>
    <xdr:sp macro="" textlink="">
      <xdr:nvSpPr>
        <xdr:cNvPr id="321" name="円/楕円 320"/>
        <xdr:cNvSpPr/>
      </xdr:nvSpPr>
      <xdr:spPr>
        <a:xfrm>
          <a:off x="6921500" y="63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150237</xdr:rowOff>
    </xdr:from>
    <xdr:ext cx="599010" cy="259045"/>
    <xdr:sp macro="" textlink="">
      <xdr:nvSpPr>
        <xdr:cNvPr id="322" name="テキスト ボックス 321"/>
        <xdr:cNvSpPr txBox="1"/>
      </xdr:nvSpPr>
      <xdr:spPr>
        <a:xfrm>
          <a:off x="6672794" y="615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95233</xdr:rowOff>
    </xdr:from>
    <xdr:to>
      <xdr:col>15</xdr:col>
      <xdr:colOff>180975</xdr:colOff>
      <xdr:row>58</xdr:row>
      <xdr:rowOff>168992</xdr:rowOff>
    </xdr:to>
    <xdr:cxnSp macro="">
      <xdr:nvCxnSpPr>
        <xdr:cNvPr id="351" name="直線コネクタ 350"/>
        <xdr:cNvCxnSpPr/>
      </xdr:nvCxnSpPr>
      <xdr:spPr>
        <a:xfrm flipV="1">
          <a:off x="9639300" y="10039333"/>
          <a:ext cx="838200" cy="7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150943</xdr:rowOff>
    </xdr:from>
    <xdr:to>
      <xdr:col>14</xdr:col>
      <xdr:colOff>28575</xdr:colOff>
      <xdr:row>58</xdr:row>
      <xdr:rowOff>168992</xdr:rowOff>
    </xdr:to>
    <xdr:cxnSp macro="">
      <xdr:nvCxnSpPr>
        <xdr:cNvPr id="354" name="直線コネクタ 353"/>
        <xdr:cNvCxnSpPr/>
      </xdr:nvCxnSpPr>
      <xdr:spPr>
        <a:xfrm>
          <a:off x="8750300" y="10095043"/>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150943</xdr:rowOff>
    </xdr:from>
    <xdr:to>
      <xdr:col>12</xdr:col>
      <xdr:colOff>511175</xdr:colOff>
      <xdr:row>58</xdr:row>
      <xdr:rowOff>170166</xdr:rowOff>
    </xdr:to>
    <xdr:cxnSp macro="">
      <xdr:nvCxnSpPr>
        <xdr:cNvPr id="357" name="直線コネクタ 356"/>
        <xdr:cNvCxnSpPr/>
      </xdr:nvCxnSpPr>
      <xdr:spPr>
        <a:xfrm flipV="1">
          <a:off x="7861300" y="10095043"/>
          <a:ext cx="8890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170166</xdr:rowOff>
    </xdr:from>
    <xdr:to>
      <xdr:col>11</xdr:col>
      <xdr:colOff>307975</xdr:colOff>
      <xdr:row>59</xdr:row>
      <xdr:rowOff>16000</xdr:rowOff>
    </xdr:to>
    <xdr:cxnSp macro="">
      <xdr:nvCxnSpPr>
        <xdr:cNvPr id="360" name="直線コネクタ 359"/>
        <xdr:cNvCxnSpPr/>
      </xdr:nvCxnSpPr>
      <xdr:spPr>
        <a:xfrm flipV="1">
          <a:off x="6972300" y="10114266"/>
          <a:ext cx="889000" cy="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44433</xdr:rowOff>
    </xdr:from>
    <xdr:to>
      <xdr:col>15</xdr:col>
      <xdr:colOff>231775</xdr:colOff>
      <xdr:row>58</xdr:row>
      <xdr:rowOff>146033</xdr:rowOff>
    </xdr:to>
    <xdr:sp macro="" textlink="">
      <xdr:nvSpPr>
        <xdr:cNvPr id="370" name="円/楕円 369"/>
        <xdr:cNvSpPr/>
      </xdr:nvSpPr>
      <xdr:spPr>
        <a:xfrm>
          <a:off x="10426700" y="99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130810</xdr:rowOff>
    </xdr:from>
    <xdr:ext cx="599010" cy="259045"/>
    <xdr:sp macro="" textlink="">
      <xdr:nvSpPr>
        <xdr:cNvPr id="371" name="普通建設事業費該当値テキスト"/>
        <xdr:cNvSpPr txBox="1"/>
      </xdr:nvSpPr>
      <xdr:spPr>
        <a:xfrm>
          <a:off x="10528300" y="9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118192</xdr:rowOff>
    </xdr:from>
    <xdr:to>
      <xdr:col>14</xdr:col>
      <xdr:colOff>79375</xdr:colOff>
      <xdr:row>59</xdr:row>
      <xdr:rowOff>48342</xdr:rowOff>
    </xdr:to>
    <xdr:sp macro="" textlink="">
      <xdr:nvSpPr>
        <xdr:cNvPr id="372" name="円/楕円 371"/>
        <xdr:cNvSpPr/>
      </xdr:nvSpPr>
      <xdr:spPr>
        <a:xfrm>
          <a:off x="9588500" y="100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39469</xdr:rowOff>
    </xdr:from>
    <xdr:ext cx="534377" cy="259045"/>
    <xdr:sp macro="" textlink="">
      <xdr:nvSpPr>
        <xdr:cNvPr id="373" name="テキスト ボックス 372"/>
        <xdr:cNvSpPr txBox="1"/>
      </xdr:nvSpPr>
      <xdr:spPr>
        <a:xfrm>
          <a:off x="9372111" y="101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100143</xdr:rowOff>
    </xdr:from>
    <xdr:to>
      <xdr:col>12</xdr:col>
      <xdr:colOff>561975</xdr:colOff>
      <xdr:row>59</xdr:row>
      <xdr:rowOff>30293</xdr:rowOff>
    </xdr:to>
    <xdr:sp macro="" textlink="">
      <xdr:nvSpPr>
        <xdr:cNvPr id="374" name="円/楕円 373"/>
        <xdr:cNvSpPr/>
      </xdr:nvSpPr>
      <xdr:spPr>
        <a:xfrm>
          <a:off x="8699500" y="100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21420</xdr:rowOff>
    </xdr:from>
    <xdr:ext cx="534377" cy="259045"/>
    <xdr:sp macro="" textlink="">
      <xdr:nvSpPr>
        <xdr:cNvPr id="375" name="テキスト ボックス 374"/>
        <xdr:cNvSpPr txBox="1"/>
      </xdr:nvSpPr>
      <xdr:spPr>
        <a:xfrm>
          <a:off x="8483111" y="101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119366</xdr:rowOff>
    </xdr:from>
    <xdr:to>
      <xdr:col>11</xdr:col>
      <xdr:colOff>358775</xdr:colOff>
      <xdr:row>59</xdr:row>
      <xdr:rowOff>49516</xdr:rowOff>
    </xdr:to>
    <xdr:sp macro="" textlink="">
      <xdr:nvSpPr>
        <xdr:cNvPr id="376" name="円/楕円 375"/>
        <xdr:cNvSpPr/>
      </xdr:nvSpPr>
      <xdr:spPr>
        <a:xfrm>
          <a:off x="7810500" y="100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40643</xdr:rowOff>
    </xdr:from>
    <xdr:ext cx="534377" cy="259045"/>
    <xdr:sp macro="" textlink="">
      <xdr:nvSpPr>
        <xdr:cNvPr id="377" name="テキスト ボックス 376"/>
        <xdr:cNvSpPr txBox="1"/>
      </xdr:nvSpPr>
      <xdr:spPr>
        <a:xfrm>
          <a:off x="7594111" y="101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136650</xdr:rowOff>
    </xdr:from>
    <xdr:to>
      <xdr:col>10</xdr:col>
      <xdr:colOff>155575</xdr:colOff>
      <xdr:row>59</xdr:row>
      <xdr:rowOff>66800</xdr:rowOff>
    </xdr:to>
    <xdr:sp macro="" textlink="">
      <xdr:nvSpPr>
        <xdr:cNvPr id="378" name="円/楕円 377"/>
        <xdr:cNvSpPr/>
      </xdr:nvSpPr>
      <xdr:spPr>
        <a:xfrm>
          <a:off x="6921500" y="100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57927</xdr:rowOff>
    </xdr:from>
    <xdr:ext cx="534377" cy="259045"/>
    <xdr:sp macro="" textlink="">
      <xdr:nvSpPr>
        <xdr:cNvPr id="379" name="テキスト ボックス 378"/>
        <xdr:cNvSpPr txBox="1"/>
      </xdr:nvSpPr>
      <xdr:spPr>
        <a:xfrm>
          <a:off x="6705111" y="1017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167777</xdr:rowOff>
    </xdr:from>
    <xdr:to>
      <xdr:col>15</xdr:col>
      <xdr:colOff>180975</xdr:colOff>
      <xdr:row>79</xdr:row>
      <xdr:rowOff>5286</xdr:rowOff>
    </xdr:to>
    <xdr:cxnSp macro="">
      <xdr:nvCxnSpPr>
        <xdr:cNvPr id="408" name="直線コネクタ 407"/>
        <xdr:cNvCxnSpPr/>
      </xdr:nvCxnSpPr>
      <xdr:spPr>
        <a:xfrm flipV="1">
          <a:off x="9639300" y="13540877"/>
          <a:ext cx="8382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116977</xdr:rowOff>
    </xdr:from>
    <xdr:to>
      <xdr:col>15</xdr:col>
      <xdr:colOff>231775</xdr:colOff>
      <xdr:row>79</xdr:row>
      <xdr:rowOff>47127</xdr:rowOff>
    </xdr:to>
    <xdr:sp macro="" textlink="">
      <xdr:nvSpPr>
        <xdr:cNvPr id="418" name="円/楕円 417"/>
        <xdr:cNvSpPr/>
      </xdr:nvSpPr>
      <xdr:spPr>
        <a:xfrm>
          <a:off x="10426700" y="134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31904</xdr:rowOff>
    </xdr:from>
    <xdr:ext cx="534377" cy="259045"/>
    <xdr:sp macro="" textlink="">
      <xdr:nvSpPr>
        <xdr:cNvPr id="419" name="普通建設事業費 （ うち新規整備　）該当値テキスト"/>
        <xdr:cNvSpPr txBox="1"/>
      </xdr:nvSpPr>
      <xdr:spPr>
        <a:xfrm>
          <a:off x="10528300" y="134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125936</xdr:rowOff>
    </xdr:from>
    <xdr:to>
      <xdr:col>14</xdr:col>
      <xdr:colOff>79375</xdr:colOff>
      <xdr:row>79</xdr:row>
      <xdr:rowOff>56086</xdr:rowOff>
    </xdr:to>
    <xdr:sp macro="" textlink="">
      <xdr:nvSpPr>
        <xdr:cNvPr id="420" name="円/楕円 419"/>
        <xdr:cNvSpPr/>
      </xdr:nvSpPr>
      <xdr:spPr>
        <a:xfrm>
          <a:off x="9588500" y="134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47213</xdr:rowOff>
    </xdr:from>
    <xdr:ext cx="534377" cy="259045"/>
    <xdr:sp macro="" textlink="">
      <xdr:nvSpPr>
        <xdr:cNvPr id="421" name="テキスト ボックス 420"/>
        <xdr:cNvSpPr txBox="1"/>
      </xdr:nvSpPr>
      <xdr:spPr>
        <a:xfrm>
          <a:off x="9372111" y="135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30056</xdr:rowOff>
    </xdr:from>
    <xdr:to>
      <xdr:col>15</xdr:col>
      <xdr:colOff>180975</xdr:colOff>
      <xdr:row>98</xdr:row>
      <xdr:rowOff>112232</xdr:rowOff>
    </xdr:to>
    <xdr:cxnSp macro="">
      <xdr:nvCxnSpPr>
        <xdr:cNvPr id="448" name="直線コネクタ 447"/>
        <xdr:cNvCxnSpPr/>
      </xdr:nvCxnSpPr>
      <xdr:spPr>
        <a:xfrm flipV="1">
          <a:off x="9639300" y="16832156"/>
          <a:ext cx="8382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150706</xdr:rowOff>
    </xdr:from>
    <xdr:to>
      <xdr:col>15</xdr:col>
      <xdr:colOff>231775</xdr:colOff>
      <xdr:row>98</xdr:row>
      <xdr:rowOff>80856</xdr:rowOff>
    </xdr:to>
    <xdr:sp macro="" textlink="">
      <xdr:nvSpPr>
        <xdr:cNvPr id="458" name="円/楕円 457"/>
        <xdr:cNvSpPr/>
      </xdr:nvSpPr>
      <xdr:spPr>
        <a:xfrm>
          <a:off x="10426700" y="167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122044</xdr:rowOff>
    </xdr:from>
    <xdr:ext cx="599010" cy="259045"/>
    <xdr:sp macro="" textlink="">
      <xdr:nvSpPr>
        <xdr:cNvPr id="459" name="普通建設事業費 （ うち更新整備　）該当値テキスト"/>
        <xdr:cNvSpPr txBox="1"/>
      </xdr:nvSpPr>
      <xdr:spPr>
        <a:xfrm>
          <a:off x="10528300" y="1675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61432</xdr:rowOff>
    </xdr:from>
    <xdr:to>
      <xdr:col>14</xdr:col>
      <xdr:colOff>79375</xdr:colOff>
      <xdr:row>98</xdr:row>
      <xdr:rowOff>163032</xdr:rowOff>
    </xdr:to>
    <xdr:sp macro="" textlink="">
      <xdr:nvSpPr>
        <xdr:cNvPr id="460" name="円/楕円 459"/>
        <xdr:cNvSpPr/>
      </xdr:nvSpPr>
      <xdr:spPr>
        <a:xfrm>
          <a:off x="9588500" y="168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154159</xdr:rowOff>
    </xdr:from>
    <xdr:ext cx="534377" cy="259045"/>
    <xdr:sp macro="" textlink="">
      <xdr:nvSpPr>
        <xdr:cNvPr id="461" name="テキスト ボックス 460"/>
        <xdr:cNvSpPr txBox="1"/>
      </xdr:nvSpPr>
      <xdr:spPr>
        <a:xfrm>
          <a:off x="9372111" y="169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42195</xdr:rowOff>
    </xdr:from>
    <xdr:to>
      <xdr:col>23</xdr:col>
      <xdr:colOff>517525</xdr:colOff>
      <xdr:row>38</xdr:row>
      <xdr:rowOff>128423</xdr:rowOff>
    </xdr:to>
    <xdr:cxnSp macro="">
      <xdr:nvCxnSpPr>
        <xdr:cNvPr id="488" name="直線コネクタ 487"/>
        <xdr:cNvCxnSpPr/>
      </xdr:nvCxnSpPr>
      <xdr:spPr>
        <a:xfrm>
          <a:off x="15481300" y="6557295"/>
          <a:ext cx="8382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42195</xdr:rowOff>
    </xdr:from>
    <xdr:to>
      <xdr:col>22</xdr:col>
      <xdr:colOff>365125</xdr:colOff>
      <xdr:row>38</xdr:row>
      <xdr:rowOff>116234</xdr:rowOff>
    </xdr:to>
    <xdr:cxnSp macro="">
      <xdr:nvCxnSpPr>
        <xdr:cNvPr id="491" name="直線コネクタ 490"/>
        <xdr:cNvCxnSpPr/>
      </xdr:nvCxnSpPr>
      <xdr:spPr>
        <a:xfrm flipV="1">
          <a:off x="14592300" y="6557295"/>
          <a:ext cx="889000" cy="7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93139</xdr:rowOff>
    </xdr:from>
    <xdr:to>
      <xdr:col>21</xdr:col>
      <xdr:colOff>161925</xdr:colOff>
      <xdr:row>38</xdr:row>
      <xdr:rowOff>116234</xdr:rowOff>
    </xdr:to>
    <xdr:cxnSp macro="">
      <xdr:nvCxnSpPr>
        <xdr:cNvPr id="494" name="直線コネクタ 493"/>
        <xdr:cNvCxnSpPr/>
      </xdr:nvCxnSpPr>
      <xdr:spPr>
        <a:xfrm>
          <a:off x="13703300" y="6608239"/>
          <a:ext cx="8890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93139</xdr:rowOff>
    </xdr:from>
    <xdr:to>
      <xdr:col>19</xdr:col>
      <xdr:colOff>644525</xdr:colOff>
      <xdr:row>38</xdr:row>
      <xdr:rowOff>115190</xdr:rowOff>
    </xdr:to>
    <xdr:cxnSp macro="">
      <xdr:nvCxnSpPr>
        <xdr:cNvPr id="497" name="直線コネクタ 496"/>
        <xdr:cNvCxnSpPr/>
      </xdr:nvCxnSpPr>
      <xdr:spPr>
        <a:xfrm flipV="1">
          <a:off x="12814300" y="6608239"/>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77623</xdr:rowOff>
    </xdr:from>
    <xdr:to>
      <xdr:col>23</xdr:col>
      <xdr:colOff>568325</xdr:colOff>
      <xdr:row>39</xdr:row>
      <xdr:rowOff>7773</xdr:rowOff>
    </xdr:to>
    <xdr:sp macro="" textlink="">
      <xdr:nvSpPr>
        <xdr:cNvPr id="507" name="円/楕円 506"/>
        <xdr:cNvSpPr/>
      </xdr:nvSpPr>
      <xdr:spPr>
        <a:xfrm>
          <a:off x="16268700" y="65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162845</xdr:rowOff>
    </xdr:from>
    <xdr:to>
      <xdr:col>22</xdr:col>
      <xdr:colOff>415925</xdr:colOff>
      <xdr:row>38</xdr:row>
      <xdr:rowOff>92995</xdr:rowOff>
    </xdr:to>
    <xdr:sp macro="" textlink="">
      <xdr:nvSpPr>
        <xdr:cNvPr id="509" name="円/楕円 508"/>
        <xdr:cNvSpPr/>
      </xdr:nvSpPr>
      <xdr:spPr>
        <a:xfrm>
          <a:off x="15430500" y="6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109522</xdr:rowOff>
    </xdr:from>
    <xdr:ext cx="534377" cy="259045"/>
    <xdr:sp macro="" textlink="">
      <xdr:nvSpPr>
        <xdr:cNvPr id="510" name="テキスト ボックス 509"/>
        <xdr:cNvSpPr txBox="1"/>
      </xdr:nvSpPr>
      <xdr:spPr>
        <a:xfrm>
          <a:off x="15214111" y="62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65434</xdr:rowOff>
    </xdr:from>
    <xdr:to>
      <xdr:col>21</xdr:col>
      <xdr:colOff>212725</xdr:colOff>
      <xdr:row>38</xdr:row>
      <xdr:rowOff>167034</xdr:rowOff>
    </xdr:to>
    <xdr:sp macro="" textlink="">
      <xdr:nvSpPr>
        <xdr:cNvPr id="511" name="円/楕円 510"/>
        <xdr:cNvSpPr/>
      </xdr:nvSpPr>
      <xdr:spPr>
        <a:xfrm>
          <a:off x="14541500" y="65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158161</xdr:rowOff>
    </xdr:from>
    <xdr:ext cx="534377" cy="259045"/>
    <xdr:sp macro="" textlink="">
      <xdr:nvSpPr>
        <xdr:cNvPr id="512" name="テキスト ボックス 511"/>
        <xdr:cNvSpPr txBox="1"/>
      </xdr:nvSpPr>
      <xdr:spPr>
        <a:xfrm>
          <a:off x="14325111" y="667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42339</xdr:rowOff>
    </xdr:from>
    <xdr:to>
      <xdr:col>20</xdr:col>
      <xdr:colOff>9525</xdr:colOff>
      <xdr:row>38</xdr:row>
      <xdr:rowOff>143939</xdr:rowOff>
    </xdr:to>
    <xdr:sp macro="" textlink="">
      <xdr:nvSpPr>
        <xdr:cNvPr id="513" name="円/楕円 512"/>
        <xdr:cNvSpPr/>
      </xdr:nvSpPr>
      <xdr:spPr>
        <a:xfrm>
          <a:off x="13652500" y="65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135066</xdr:rowOff>
    </xdr:from>
    <xdr:ext cx="534377" cy="259045"/>
    <xdr:sp macro="" textlink="">
      <xdr:nvSpPr>
        <xdr:cNvPr id="514" name="テキスト ボックス 513"/>
        <xdr:cNvSpPr txBox="1"/>
      </xdr:nvSpPr>
      <xdr:spPr>
        <a:xfrm>
          <a:off x="13436111" y="66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64390</xdr:rowOff>
    </xdr:from>
    <xdr:to>
      <xdr:col>18</xdr:col>
      <xdr:colOff>492125</xdr:colOff>
      <xdr:row>38</xdr:row>
      <xdr:rowOff>165990</xdr:rowOff>
    </xdr:to>
    <xdr:sp macro="" textlink="">
      <xdr:nvSpPr>
        <xdr:cNvPr id="515" name="円/楕円 514"/>
        <xdr:cNvSpPr/>
      </xdr:nvSpPr>
      <xdr:spPr>
        <a:xfrm>
          <a:off x="12763500" y="65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157117</xdr:rowOff>
    </xdr:from>
    <xdr:ext cx="534377" cy="259045"/>
    <xdr:sp macro="" textlink="">
      <xdr:nvSpPr>
        <xdr:cNvPr id="516" name="テキスト ボックス 515"/>
        <xdr:cNvSpPr txBox="1"/>
      </xdr:nvSpPr>
      <xdr:spPr>
        <a:xfrm>
          <a:off x="12547111" y="66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164680</xdr:rowOff>
    </xdr:from>
    <xdr:to>
      <xdr:col>23</xdr:col>
      <xdr:colOff>517525</xdr:colOff>
      <xdr:row>78</xdr:row>
      <xdr:rowOff>55102</xdr:rowOff>
    </xdr:to>
    <xdr:cxnSp macro="">
      <xdr:nvCxnSpPr>
        <xdr:cNvPr id="600" name="直線コネクタ 599"/>
        <xdr:cNvCxnSpPr/>
      </xdr:nvCxnSpPr>
      <xdr:spPr>
        <a:xfrm flipV="1">
          <a:off x="15481300" y="13366330"/>
          <a:ext cx="838200" cy="6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55102</xdr:rowOff>
    </xdr:from>
    <xdr:to>
      <xdr:col>22</xdr:col>
      <xdr:colOff>365125</xdr:colOff>
      <xdr:row>78</xdr:row>
      <xdr:rowOff>56390</xdr:rowOff>
    </xdr:to>
    <xdr:cxnSp macro="">
      <xdr:nvCxnSpPr>
        <xdr:cNvPr id="603" name="直線コネクタ 602"/>
        <xdr:cNvCxnSpPr/>
      </xdr:nvCxnSpPr>
      <xdr:spPr>
        <a:xfrm flipV="1">
          <a:off x="14592300" y="1342820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48966</xdr:rowOff>
    </xdr:from>
    <xdr:to>
      <xdr:col>21</xdr:col>
      <xdr:colOff>161925</xdr:colOff>
      <xdr:row>78</xdr:row>
      <xdr:rowOff>56390</xdr:rowOff>
    </xdr:to>
    <xdr:cxnSp macro="">
      <xdr:nvCxnSpPr>
        <xdr:cNvPr id="606" name="直線コネクタ 605"/>
        <xdr:cNvCxnSpPr/>
      </xdr:nvCxnSpPr>
      <xdr:spPr>
        <a:xfrm>
          <a:off x="13703300" y="13422066"/>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41264</xdr:rowOff>
    </xdr:from>
    <xdr:to>
      <xdr:col>19</xdr:col>
      <xdr:colOff>644525</xdr:colOff>
      <xdr:row>78</xdr:row>
      <xdr:rowOff>48966</xdr:rowOff>
    </xdr:to>
    <xdr:cxnSp macro="">
      <xdr:nvCxnSpPr>
        <xdr:cNvPr id="609" name="直線コネクタ 608"/>
        <xdr:cNvCxnSpPr/>
      </xdr:nvCxnSpPr>
      <xdr:spPr>
        <a:xfrm>
          <a:off x="12814300" y="13414364"/>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113880</xdr:rowOff>
    </xdr:from>
    <xdr:to>
      <xdr:col>23</xdr:col>
      <xdr:colOff>568325</xdr:colOff>
      <xdr:row>78</xdr:row>
      <xdr:rowOff>44030</xdr:rowOff>
    </xdr:to>
    <xdr:sp macro="" textlink="">
      <xdr:nvSpPr>
        <xdr:cNvPr id="619" name="円/楕円 618"/>
        <xdr:cNvSpPr/>
      </xdr:nvSpPr>
      <xdr:spPr>
        <a:xfrm>
          <a:off x="16268700" y="133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92307</xdr:rowOff>
    </xdr:from>
    <xdr:ext cx="599010" cy="259045"/>
    <xdr:sp macro="" textlink="">
      <xdr:nvSpPr>
        <xdr:cNvPr id="620" name="公債費該当値テキスト"/>
        <xdr:cNvSpPr txBox="1"/>
      </xdr:nvSpPr>
      <xdr:spPr>
        <a:xfrm>
          <a:off x="16370300" y="1329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4302</xdr:rowOff>
    </xdr:from>
    <xdr:to>
      <xdr:col>22</xdr:col>
      <xdr:colOff>415925</xdr:colOff>
      <xdr:row>78</xdr:row>
      <xdr:rowOff>105902</xdr:rowOff>
    </xdr:to>
    <xdr:sp macro="" textlink="">
      <xdr:nvSpPr>
        <xdr:cNvPr id="621" name="円/楕円 620"/>
        <xdr:cNvSpPr/>
      </xdr:nvSpPr>
      <xdr:spPr>
        <a:xfrm>
          <a:off x="15430500" y="133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97029</xdr:rowOff>
    </xdr:from>
    <xdr:ext cx="534377" cy="259045"/>
    <xdr:sp macro="" textlink="">
      <xdr:nvSpPr>
        <xdr:cNvPr id="622" name="テキスト ボックス 621"/>
        <xdr:cNvSpPr txBox="1"/>
      </xdr:nvSpPr>
      <xdr:spPr>
        <a:xfrm>
          <a:off x="15214111" y="134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5590</xdr:rowOff>
    </xdr:from>
    <xdr:to>
      <xdr:col>21</xdr:col>
      <xdr:colOff>212725</xdr:colOff>
      <xdr:row>78</xdr:row>
      <xdr:rowOff>107190</xdr:rowOff>
    </xdr:to>
    <xdr:sp macro="" textlink="">
      <xdr:nvSpPr>
        <xdr:cNvPr id="623" name="円/楕円 622"/>
        <xdr:cNvSpPr/>
      </xdr:nvSpPr>
      <xdr:spPr>
        <a:xfrm>
          <a:off x="14541500" y="133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98317</xdr:rowOff>
    </xdr:from>
    <xdr:ext cx="534377" cy="259045"/>
    <xdr:sp macro="" textlink="">
      <xdr:nvSpPr>
        <xdr:cNvPr id="624" name="テキスト ボックス 623"/>
        <xdr:cNvSpPr txBox="1"/>
      </xdr:nvSpPr>
      <xdr:spPr>
        <a:xfrm>
          <a:off x="14325111" y="134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169616</xdr:rowOff>
    </xdr:from>
    <xdr:to>
      <xdr:col>20</xdr:col>
      <xdr:colOff>9525</xdr:colOff>
      <xdr:row>78</xdr:row>
      <xdr:rowOff>99766</xdr:rowOff>
    </xdr:to>
    <xdr:sp macro="" textlink="">
      <xdr:nvSpPr>
        <xdr:cNvPr id="625" name="円/楕円 624"/>
        <xdr:cNvSpPr/>
      </xdr:nvSpPr>
      <xdr:spPr>
        <a:xfrm>
          <a:off x="13652500" y="13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90893</xdr:rowOff>
    </xdr:from>
    <xdr:ext cx="534377" cy="259045"/>
    <xdr:sp macro="" textlink="">
      <xdr:nvSpPr>
        <xdr:cNvPr id="626" name="テキスト ボックス 625"/>
        <xdr:cNvSpPr txBox="1"/>
      </xdr:nvSpPr>
      <xdr:spPr>
        <a:xfrm>
          <a:off x="13436111" y="134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161914</xdr:rowOff>
    </xdr:from>
    <xdr:to>
      <xdr:col>18</xdr:col>
      <xdr:colOff>492125</xdr:colOff>
      <xdr:row>78</xdr:row>
      <xdr:rowOff>92064</xdr:rowOff>
    </xdr:to>
    <xdr:sp macro="" textlink="">
      <xdr:nvSpPr>
        <xdr:cNvPr id="627" name="円/楕円 626"/>
        <xdr:cNvSpPr/>
      </xdr:nvSpPr>
      <xdr:spPr>
        <a:xfrm>
          <a:off x="12763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83191</xdr:rowOff>
    </xdr:from>
    <xdr:ext cx="534377" cy="259045"/>
    <xdr:sp macro="" textlink="">
      <xdr:nvSpPr>
        <xdr:cNvPr id="628" name="テキスト ボックス 627"/>
        <xdr:cNvSpPr txBox="1"/>
      </xdr:nvSpPr>
      <xdr:spPr>
        <a:xfrm>
          <a:off x="12547111" y="134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148910</xdr:rowOff>
    </xdr:from>
    <xdr:to>
      <xdr:col>23</xdr:col>
      <xdr:colOff>517525</xdr:colOff>
      <xdr:row>98</xdr:row>
      <xdr:rowOff>155327</xdr:rowOff>
    </xdr:to>
    <xdr:cxnSp macro="">
      <xdr:nvCxnSpPr>
        <xdr:cNvPr id="657" name="直線コネクタ 656"/>
        <xdr:cNvCxnSpPr/>
      </xdr:nvCxnSpPr>
      <xdr:spPr>
        <a:xfrm flipV="1">
          <a:off x="15481300" y="16951010"/>
          <a:ext cx="8382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155327</xdr:rowOff>
    </xdr:from>
    <xdr:to>
      <xdr:col>22</xdr:col>
      <xdr:colOff>365125</xdr:colOff>
      <xdr:row>98</xdr:row>
      <xdr:rowOff>161038</xdr:rowOff>
    </xdr:to>
    <xdr:cxnSp macro="">
      <xdr:nvCxnSpPr>
        <xdr:cNvPr id="660" name="直線コネクタ 659"/>
        <xdr:cNvCxnSpPr/>
      </xdr:nvCxnSpPr>
      <xdr:spPr>
        <a:xfrm flipV="1">
          <a:off x="14592300" y="16957427"/>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157325</xdr:rowOff>
    </xdr:from>
    <xdr:to>
      <xdr:col>21</xdr:col>
      <xdr:colOff>161925</xdr:colOff>
      <xdr:row>98</xdr:row>
      <xdr:rowOff>161038</xdr:rowOff>
    </xdr:to>
    <xdr:cxnSp macro="">
      <xdr:nvCxnSpPr>
        <xdr:cNvPr id="663" name="直線コネクタ 662"/>
        <xdr:cNvCxnSpPr/>
      </xdr:nvCxnSpPr>
      <xdr:spPr>
        <a:xfrm>
          <a:off x="13703300" y="16959425"/>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140033</xdr:rowOff>
    </xdr:from>
    <xdr:to>
      <xdr:col>19</xdr:col>
      <xdr:colOff>644525</xdr:colOff>
      <xdr:row>98</xdr:row>
      <xdr:rowOff>157325</xdr:rowOff>
    </xdr:to>
    <xdr:cxnSp macro="">
      <xdr:nvCxnSpPr>
        <xdr:cNvPr id="666" name="直線コネクタ 665"/>
        <xdr:cNvCxnSpPr/>
      </xdr:nvCxnSpPr>
      <xdr:spPr>
        <a:xfrm>
          <a:off x="12814300" y="16942133"/>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98110</xdr:rowOff>
    </xdr:from>
    <xdr:to>
      <xdr:col>23</xdr:col>
      <xdr:colOff>568325</xdr:colOff>
      <xdr:row>99</xdr:row>
      <xdr:rowOff>28260</xdr:rowOff>
    </xdr:to>
    <xdr:sp macro="" textlink="">
      <xdr:nvSpPr>
        <xdr:cNvPr id="676" name="円/楕円 675"/>
        <xdr:cNvSpPr/>
      </xdr:nvSpPr>
      <xdr:spPr>
        <a:xfrm>
          <a:off x="16268700" y="169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104527</xdr:rowOff>
    </xdr:from>
    <xdr:to>
      <xdr:col>22</xdr:col>
      <xdr:colOff>415925</xdr:colOff>
      <xdr:row>99</xdr:row>
      <xdr:rowOff>34677</xdr:rowOff>
    </xdr:to>
    <xdr:sp macro="" textlink="">
      <xdr:nvSpPr>
        <xdr:cNvPr id="678" name="円/楕円 677"/>
        <xdr:cNvSpPr/>
      </xdr:nvSpPr>
      <xdr:spPr>
        <a:xfrm>
          <a:off x="15430500" y="169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25804</xdr:rowOff>
    </xdr:from>
    <xdr:ext cx="534377" cy="259045"/>
    <xdr:sp macro="" textlink="">
      <xdr:nvSpPr>
        <xdr:cNvPr id="679" name="テキスト ボックス 678"/>
        <xdr:cNvSpPr txBox="1"/>
      </xdr:nvSpPr>
      <xdr:spPr>
        <a:xfrm>
          <a:off x="15214111" y="1699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110238</xdr:rowOff>
    </xdr:from>
    <xdr:to>
      <xdr:col>21</xdr:col>
      <xdr:colOff>212725</xdr:colOff>
      <xdr:row>99</xdr:row>
      <xdr:rowOff>40388</xdr:rowOff>
    </xdr:to>
    <xdr:sp macro="" textlink="">
      <xdr:nvSpPr>
        <xdr:cNvPr id="680" name="円/楕円 679"/>
        <xdr:cNvSpPr/>
      </xdr:nvSpPr>
      <xdr:spPr>
        <a:xfrm>
          <a:off x="14541500" y="169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31515</xdr:rowOff>
    </xdr:from>
    <xdr:ext cx="534377" cy="259045"/>
    <xdr:sp macro="" textlink="">
      <xdr:nvSpPr>
        <xdr:cNvPr id="681" name="テキスト ボックス 680"/>
        <xdr:cNvSpPr txBox="1"/>
      </xdr:nvSpPr>
      <xdr:spPr>
        <a:xfrm>
          <a:off x="14325111" y="1700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106525</xdr:rowOff>
    </xdr:from>
    <xdr:to>
      <xdr:col>20</xdr:col>
      <xdr:colOff>9525</xdr:colOff>
      <xdr:row>99</xdr:row>
      <xdr:rowOff>36675</xdr:rowOff>
    </xdr:to>
    <xdr:sp macro="" textlink="">
      <xdr:nvSpPr>
        <xdr:cNvPr id="682" name="円/楕円 681"/>
        <xdr:cNvSpPr/>
      </xdr:nvSpPr>
      <xdr:spPr>
        <a:xfrm>
          <a:off x="13652500" y="169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27802</xdr:rowOff>
    </xdr:from>
    <xdr:ext cx="534377" cy="259045"/>
    <xdr:sp macro="" textlink="">
      <xdr:nvSpPr>
        <xdr:cNvPr id="683" name="テキスト ボックス 682"/>
        <xdr:cNvSpPr txBox="1"/>
      </xdr:nvSpPr>
      <xdr:spPr>
        <a:xfrm>
          <a:off x="13436111" y="170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89233</xdr:rowOff>
    </xdr:from>
    <xdr:to>
      <xdr:col>18</xdr:col>
      <xdr:colOff>492125</xdr:colOff>
      <xdr:row>99</xdr:row>
      <xdr:rowOff>19383</xdr:rowOff>
    </xdr:to>
    <xdr:sp macro="" textlink="">
      <xdr:nvSpPr>
        <xdr:cNvPr id="684" name="円/楕円 683"/>
        <xdr:cNvSpPr/>
      </xdr:nvSpPr>
      <xdr:spPr>
        <a:xfrm>
          <a:off x="12763500" y="168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10510</xdr:rowOff>
    </xdr:from>
    <xdr:ext cx="534377" cy="259045"/>
    <xdr:sp macro="" textlink="">
      <xdr:nvSpPr>
        <xdr:cNvPr id="685" name="テキスト ボックス 684"/>
        <xdr:cNvSpPr txBox="1"/>
      </xdr:nvSpPr>
      <xdr:spPr>
        <a:xfrm>
          <a:off x="12547111" y="1698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132309</xdr:rowOff>
    </xdr:from>
    <xdr:to>
      <xdr:col>29</xdr:col>
      <xdr:colOff>517525</xdr:colOff>
      <xdr:row>39</xdr:row>
      <xdr:rowOff>44450</xdr:rowOff>
    </xdr:to>
    <xdr:cxnSp macro="">
      <xdr:nvCxnSpPr>
        <xdr:cNvPr id="720" name="直線コネクタ 719"/>
        <xdr:cNvCxnSpPr/>
      </xdr:nvCxnSpPr>
      <xdr:spPr>
        <a:xfrm>
          <a:off x="19545300" y="6647409"/>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132309</xdr:rowOff>
    </xdr:from>
    <xdr:to>
      <xdr:col>28</xdr:col>
      <xdr:colOff>314325</xdr:colOff>
      <xdr:row>39</xdr:row>
      <xdr:rowOff>44450</xdr:rowOff>
    </xdr:to>
    <xdr:cxnSp macro="">
      <xdr:nvCxnSpPr>
        <xdr:cNvPr id="723" name="直線コネクタ 722"/>
        <xdr:cNvCxnSpPr/>
      </xdr:nvCxnSpPr>
      <xdr:spPr>
        <a:xfrm flipV="1">
          <a:off x="18656300" y="6647409"/>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81509</xdr:rowOff>
    </xdr:from>
    <xdr:to>
      <xdr:col>28</xdr:col>
      <xdr:colOff>365125</xdr:colOff>
      <xdr:row>39</xdr:row>
      <xdr:rowOff>11659</xdr:rowOff>
    </xdr:to>
    <xdr:sp macro="" textlink="">
      <xdr:nvSpPr>
        <xdr:cNvPr id="739" name="円/楕円 738"/>
        <xdr:cNvSpPr/>
      </xdr:nvSpPr>
      <xdr:spPr>
        <a:xfrm>
          <a:off x="19494500" y="65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2786</xdr:rowOff>
    </xdr:from>
    <xdr:ext cx="469744" cy="259045"/>
    <xdr:sp macro="" textlink="">
      <xdr:nvSpPr>
        <xdr:cNvPr id="740" name="テキスト ボックス 739"/>
        <xdr:cNvSpPr txBox="1"/>
      </xdr:nvSpPr>
      <xdr:spPr>
        <a:xfrm>
          <a:off x="19310427" y="668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39047</xdr:rowOff>
    </xdr:from>
    <xdr:to>
      <xdr:col>32</xdr:col>
      <xdr:colOff>187325</xdr:colOff>
      <xdr:row>77</xdr:row>
      <xdr:rowOff>52009</xdr:rowOff>
    </xdr:to>
    <xdr:cxnSp macro="">
      <xdr:nvCxnSpPr>
        <xdr:cNvPr id="828" name="直線コネクタ 827"/>
        <xdr:cNvCxnSpPr/>
      </xdr:nvCxnSpPr>
      <xdr:spPr>
        <a:xfrm flipV="1">
          <a:off x="21323300" y="13240697"/>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52009</xdr:rowOff>
    </xdr:from>
    <xdr:to>
      <xdr:col>31</xdr:col>
      <xdr:colOff>34925</xdr:colOff>
      <xdr:row>77</xdr:row>
      <xdr:rowOff>74447</xdr:rowOff>
    </xdr:to>
    <xdr:cxnSp macro="">
      <xdr:nvCxnSpPr>
        <xdr:cNvPr id="831" name="直線コネクタ 830"/>
        <xdr:cNvCxnSpPr/>
      </xdr:nvCxnSpPr>
      <xdr:spPr>
        <a:xfrm flipV="1">
          <a:off x="20434300" y="13253659"/>
          <a:ext cx="889000" cy="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74447</xdr:rowOff>
    </xdr:from>
    <xdr:to>
      <xdr:col>29</xdr:col>
      <xdr:colOff>517525</xdr:colOff>
      <xdr:row>77</xdr:row>
      <xdr:rowOff>83632</xdr:rowOff>
    </xdr:to>
    <xdr:cxnSp macro="">
      <xdr:nvCxnSpPr>
        <xdr:cNvPr id="834" name="直線コネクタ 833"/>
        <xdr:cNvCxnSpPr/>
      </xdr:nvCxnSpPr>
      <xdr:spPr>
        <a:xfrm flipV="1">
          <a:off x="19545300" y="13276097"/>
          <a:ext cx="889000" cy="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83632</xdr:rowOff>
    </xdr:from>
    <xdr:to>
      <xdr:col>28</xdr:col>
      <xdr:colOff>314325</xdr:colOff>
      <xdr:row>77</xdr:row>
      <xdr:rowOff>97439</xdr:rowOff>
    </xdr:to>
    <xdr:cxnSp macro="">
      <xdr:nvCxnSpPr>
        <xdr:cNvPr id="837" name="直線コネクタ 836"/>
        <xdr:cNvCxnSpPr/>
      </xdr:nvCxnSpPr>
      <xdr:spPr>
        <a:xfrm flipV="1">
          <a:off x="18656300" y="1328528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159697</xdr:rowOff>
    </xdr:from>
    <xdr:to>
      <xdr:col>32</xdr:col>
      <xdr:colOff>238125</xdr:colOff>
      <xdr:row>77</xdr:row>
      <xdr:rowOff>89847</xdr:rowOff>
    </xdr:to>
    <xdr:sp macro="" textlink="">
      <xdr:nvSpPr>
        <xdr:cNvPr id="847" name="円/楕円 846"/>
        <xdr:cNvSpPr/>
      </xdr:nvSpPr>
      <xdr:spPr>
        <a:xfrm>
          <a:off x="22110700" y="131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138124</xdr:rowOff>
    </xdr:from>
    <xdr:ext cx="534377" cy="259045"/>
    <xdr:sp macro="" textlink="">
      <xdr:nvSpPr>
        <xdr:cNvPr id="848" name="繰出金該当値テキスト"/>
        <xdr:cNvSpPr txBox="1"/>
      </xdr:nvSpPr>
      <xdr:spPr>
        <a:xfrm>
          <a:off x="22212300" y="131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91,418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1209</xdr:rowOff>
    </xdr:from>
    <xdr:to>
      <xdr:col>31</xdr:col>
      <xdr:colOff>85725</xdr:colOff>
      <xdr:row>77</xdr:row>
      <xdr:rowOff>102809</xdr:rowOff>
    </xdr:to>
    <xdr:sp macro="" textlink="">
      <xdr:nvSpPr>
        <xdr:cNvPr id="849" name="円/楕円 848"/>
        <xdr:cNvSpPr/>
      </xdr:nvSpPr>
      <xdr:spPr>
        <a:xfrm>
          <a:off x="21272500" y="132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93936</xdr:rowOff>
    </xdr:from>
    <xdr:ext cx="534377" cy="259045"/>
    <xdr:sp macro="" textlink="">
      <xdr:nvSpPr>
        <xdr:cNvPr id="850" name="テキスト ボックス 849"/>
        <xdr:cNvSpPr txBox="1"/>
      </xdr:nvSpPr>
      <xdr:spPr>
        <a:xfrm>
          <a:off x="21056111" y="1329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23647</xdr:rowOff>
    </xdr:from>
    <xdr:to>
      <xdr:col>29</xdr:col>
      <xdr:colOff>568325</xdr:colOff>
      <xdr:row>77</xdr:row>
      <xdr:rowOff>125247</xdr:rowOff>
    </xdr:to>
    <xdr:sp macro="" textlink="">
      <xdr:nvSpPr>
        <xdr:cNvPr id="851" name="円/楕円 850"/>
        <xdr:cNvSpPr/>
      </xdr:nvSpPr>
      <xdr:spPr>
        <a:xfrm>
          <a:off x="20383500" y="132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116374</xdr:rowOff>
    </xdr:from>
    <xdr:ext cx="534377" cy="259045"/>
    <xdr:sp macro="" textlink="">
      <xdr:nvSpPr>
        <xdr:cNvPr id="852" name="テキスト ボックス 851"/>
        <xdr:cNvSpPr txBox="1"/>
      </xdr:nvSpPr>
      <xdr:spPr>
        <a:xfrm>
          <a:off x="20167111" y="133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32832</xdr:rowOff>
    </xdr:from>
    <xdr:to>
      <xdr:col>28</xdr:col>
      <xdr:colOff>365125</xdr:colOff>
      <xdr:row>77</xdr:row>
      <xdr:rowOff>134432</xdr:rowOff>
    </xdr:to>
    <xdr:sp macro="" textlink="">
      <xdr:nvSpPr>
        <xdr:cNvPr id="853" name="円/楕円 852"/>
        <xdr:cNvSpPr/>
      </xdr:nvSpPr>
      <xdr:spPr>
        <a:xfrm>
          <a:off x="19494500" y="132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125559</xdr:rowOff>
    </xdr:from>
    <xdr:ext cx="534377" cy="259045"/>
    <xdr:sp macro="" textlink="">
      <xdr:nvSpPr>
        <xdr:cNvPr id="854" name="テキスト ボックス 853"/>
        <xdr:cNvSpPr txBox="1"/>
      </xdr:nvSpPr>
      <xdr:spPr>
        <a:xfrm>
          <a:off x="19278111" y="133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46639</xdr:rowOff>
    </xdr:from>
    <xdr:to>
      <xdr:col>27</xdr:col>
      <xdr:colOff>161925</xdr:colOff>
      <xdr:row>77</xdr:row>
      <xdr:rowOff>148239</xdr:rowOff>
    </xdr:to>
    <xdr:sp macro="" textlink="">
      <xdr:nvSpPr>
        <xdr:cNvPr id="855" name="円/楕円 854"/>
        <xdr:cNvSpPr/>
      </xdr:nvSpPr>
      <xdr:spPr>
        <a:xfrm>
          <a:off x="18605500" y="132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139366</xdr:rowOff>
    </xdr:from>
    <xdr:ext cx="534377" cy="259045"/>
    <xdr:sp macro="" textlink="">
      <xdr:nvSpPr>
        <xdr:cNvPr id="856" name="テキスト ボックス 855"/>
        <xdr:cNvSpPr txBox="1"/>
      </xdr:nvSpPr>
      <xdr:spPr>
        <a:xfrm>
          <a:off x="18389111" y="133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歳出決算総額は、住民一人当たり８８２，１６７円となっている。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性質的に経費を要しているのは、補助費等、普通建設事業費、人件費、公債費の順となっている。</a:t>
          </a:r>
          <a:endParaRPr lang="ja-JP" altLang="ja-JP" sz="1400">
            <a:effectLst/>
          </a:endParaRPr>
        </a:p>
        <a:p>
          <a:r>
            <a:rPr kumimoji="1" lang="ja-JP" altLang="ja-JP" sz="1100">
              <a:solidFill>
                <a:schemeClr val="dk1"/>
              </a:solidFill>
              <a:effectLst/>
              <a:latin typeface="+mn-lt"/>
              <a:ea typeface="+mn-ea"/>
              <a:cs typeface="+mn-cs"/>
            </a:rPr>
            <a:t>　  補助費等ついては、相楽東部広域連合、相楽中部消防組合、広域事務組合等への一部事務組合への負担金によるところが大きく、平成２７年度においては、、小中学校のコンピュータ教室の整備事業やスクールバスの購入に伴う相楽東部広域連合への負担金が増加した。また、農業振興を図るため強い農場づくり   交付金事業を実施したため、前年度と比較してコストが嵩んでいる。</a:t>
          </a:r>
          <a:endParaRPr lang="ja-JP" altLang="ja-JP" sz="1400">
            <a:effectLst/>
          </a:endParaRPr>
        </a:p>
        <a:p>
          <a:r>
            <a:rPr kumimoji="1" lang="ja-JP" altLang="ja-JP" sz="1100">
              <a:solidFill>
                <a:schemeClr val="dk1"/>
              </a:solidFill>
              <a:effectLst/>
              <a:latin typeface="+mn-lt"/>
              <a:ea typeface="+mn-ea"/>
              <a:cs typeface="+mn-cs"/>
            </a:rPr>
            <a:t>　  普通建設事業については、公営住宅の建て替えや橋梁の長寿命化対策、また山の家施設の改修工事に着手したため、更新整備に係る増加額が顕著となっている。</a:t>
          </a:r>
          <a:endParaRPr lang="ja-JP" altLang="ja-JP" sz="1400">
            <a:effectLst/>
          </a:endParaRPr>
        </a:p>
        <a:p>
          <a:r>
            <a:rPr kumimoji="1" lang="ja-JP" altLang="ja-JP" sz="1100">
              <a:solidFill>
                <a:schemeClr val="dk1"/>
              </a:solidFill>
              <a:effectLst/>
              <a:latin typeface="+mn-lt"/>
              <a:ea typeface="+mn-ea"/>
              <a:cs typeface="+mn-cs"/>
            </a:rPr>
            <a:t>　  公債費については、過年度事業に係る償還が開始したことや、今後の財政負担を抑制するため地方債の繰上償還を行ったため住民一人当たりのコストが増加している。</a:t>
          </a:r>
          <a:endParaRPr lang="ja-JP" altLang="ja-JP" sz="1400">
            <a:effectLst/>
          </a:endParaRPr>
        </a:p>
        <a:p>
          <a:r>
            <a:rPr kumimoji="1" lang="ja-JP" altLang="ja-JP" sz="1100">
              <a:solidFill>
                <a:schemeClr val="dk1"/>
              </a:solidFill>
              <a:effectLst/>
              <a:latin typeface="+mn-lt"/>
              <a:ea typeface="+mn-ea"/>
              <a:cs typeface="+mn-cs"/>
            </a:rPr>
            <a:t>　　一方、平成２７年度は災害が少なかったことから、災害復旧事業費に係る住民一人当たりのコストが減少している。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4,234
4,216
64.93
3,859,201
3,735,095
110,905
2,101,170
3,502,640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64474</xdr:rowOff>
    </xdr:from>
    <xdr:to>
      <xdr:col>6</xdr:col>
      <xdr:colOff>511175</xdr:colOff>
      <xdr:row>38</xdr:row>
      <xdr:rowOff>72247</xdr:rowOff>
    </xdr:to>
    <xdr:cxnSp macro="">
      <xdr:nvCxnSpPr>
        <xdr:cNvPr id="62" name="直線コネクタ 61"/>
        <xdr:cNvCxnSpPr/>
      </xdr:nvCxnSpPr>
      <xdr:spPr>
        <a:xfrm flipV="1">
          <a:off x="3797300" y="657957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72247</xdr:rowOff>
    </xdr:from>
    <xdr:to>
      <xdr:col>5</xdr:col>
      <xdr:colOff>358775</xdr:colOff>
      <xdr:row>38</xdr:row>
      <xdr:rowOff>81930</xdr:rowOff>
    </xdr:to>
    <xdr:cxnSp macro="">
      <xdr:nvCxnSpPr>
        <xdr:cNvPr id="65" name="直線コネクタ 64"/>
        <xdr:cNvCxnSpPr/>
      </xdr:nvCxnSpPr>
      <xdr:spPr>
        <a:xfrm flipV="1">
          <a:off x="2908300" y="6587347"/>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80574</xdr:rowOff>
    </xdr:from>
    <xdr:to>
      <xdr:col>4</xdr:col>
      <xdr:colOff>155575</xdr:colOff>
      <xdr:row>38</xdr:row>
      <xdr:rowOff>81930</xdr:rowOff>
    </xdr:to>
    <xdr:cxnSp macro="">
      <xdr:nvCxnSpPr>
        <xdr:cNvPr id="68" name="直線コネクタ 67"/>
        <xdr:cNvCxnSpPr/>
      </xdr:nvCxnSpPr>
      <xdr:spPr>
        <a:xfrm>
          <a:off x="2019300" y="6595674"/>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41435</xdr:rowOff>
    </xdr:from>
    <xdr:to>
      <xdr:col>2</xdr:col>
      <xdr:colOff>638175</xdr:colOff>
      <xdr:row>38</xdr:row>
      <xdr:rowOff>80574</xdr:rowOff>
    </xdr:to>
    <xdr:cxnSp macro="">
      <xdr:nvCxnSpPr>
        <xdr:cNvPr id="71" name="直線コネクタ 70"/>
        <xdr:cNvCxnSpPr/>
      </xdr:nvCxnSpPr>
      <xdr:spPr>
        <a:xfrm>
          <a:off x="1130300" y="6556535"/>
          <a:ext cx="889000" cy="3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13674</xdr:rowOff>
    </xdr:from>
    <xdr:to>
      <xdr:col>6</xdr:col>
      <xdr:colOff>561975</xdr:colOff>
      <xdr:row>38</xdr:row>
      <xdr:rowOff>115274</xdr:rowOff>
    </xdr:to>
    <xdr:sp macro="" textlink="">
      <xdr:nvSpPr>
        <xdr:cNvPr id="81" name="円/楕円 80"/>
        <xdr:cNvSpPr/>
      </xdr:nvSpPr>
      <xdr:spPr>
        <a:xfrm>
          <a:off x="4584700" y="65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100051</xdr:rowOff>
    </xdr:from>
    <xdr:ext cx="534377" cy="259045"/>
    <xdr:sp macro="" textlink="">
      <xdr:nvSpPr>
        <xdr:cNvPr id="82" name="議会費該当値テキスト"/>
        <xdr:cNvSpPr txBox="1"/>
      </xdr:nvSpPr>
      <xdr:spPr>
        <a:xfrm>
          <a:off x="4686300" y="64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21447</xdr:rowOff>
    </xdr:from>
    <xdr:to>
      <xdr:col>5</xdr:col>
      <xdr:colOff>409575</xdr:colOff>
      <xdr:row>38</xdr:row>
      <xdr:rowOff>123047</xdr:rowOff>
    </xdr:to>
    <xdr:sp macro="" textlink="">
      <xdr:nvSpPr>
        <xdr:cNvPr id="83" name="円/楕円 82"/>
        <xdr:cNvSpPr/>
      </xdr:nvSpPr>
      <xdr:spPr>
        <a:xfrm>
          <a:off x="3746500" y="6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114174</xdr:rowOff>
    </xdr:from>
    <xdr:ext cx="534377" cy="259045"/>
    <xdr:sp macro="" textlink="">
      <xdr:nvSpPr>
        <xdr:cNvPr id="84" name="テキスト ボックス 83"/>
        <xdr:cNvSpPr txBox="1"/>
      </xdr:nvSpPr>
      <xdr:spPr>
        <a:xfrm>
          <a:off x="3530111" y="66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31130</xdr:rowOff>
    </xdr:from>
    <xdr:to>
      <xdr:col>4</xdr:col>
      <xdr:colOff>206375</xdr:colOff>
      <xdr:row>38</xdr:row>
      <xdr:rowOff>132730</xdr:rowOff>
    </xdr:to>
    <xdr:sp macro="" textlink="">
      <xdr:nvSpPr>
        <xdr:cNvPr id="85" name="円/楕円 84"/>
        <xdr:cNvSpPr/>
      </xdr:nvSpPr>
      <xdr:spPr>
        <a:xfrm>
          <a:off x="2857500" y="65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123857</xdr:rowOff>
    </xdr:from>
    <xdr:ext cx="534377" cy="259045"/>
    <xdr:sp macro="" textlink="">
      <xdr:nvSpPr>
        <xdr:cNvPr id="86" name="テキスト ボックス 85"/>
        <xdr:cNvSpPr txBox="1"/>
      </xdr:nvSpPr>
      <xdr:spPr>
        <a:xfrm>
          <a:off x="2641111" y="66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29774</xdr:rowOff>
    </xdr:from>
    <xdr:to>
      <xdr:col>3</xdr:col>
      <xdr:colOff>3175</xdr:colOff>
      <xdr:row>38</xdr:row>
      <xdr:rowOff>131374</xdr:rowOff>
    </xdr:to>
    <xdr:sp macro="" textlink="">
      <xdr:nvSpPr>
        <xdr:cNvPr id="87" name="円/楕円 86"/>
        <xdr:cNvSpPr/>
      </xdr:nvSpPr>
      <xdr:spPr>
        <a:xfrm>
          <a:off x="1968500" y="65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122501</xdr:rowOff>
    </xdr:from>
    <xdr:ext cx="534377" cy="259045"/>
    <xdr:sp macro="" textlink="">
      <xdr:nvSpPr>
        <xdr:cNvPr id="88" name="テキスト ボックス 87"/>
        <xdr:cNvSpPr txBox="1"/>
      </xdr:nvSpPr>
      <xdr:spPr>
        <a:xfrm>
          <a:off x="1752111" y="66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162085</xdr:rowOff>
    </xdr:from>
    <xdr:to>
      <xdr:col>1</xdr:col>
      <xdr:colOff>485775</xdr:colOff>
      <xdr:row>38</xdr:row>
      <xdr:rowOff>92235</xdr:rowOff>
    </xdr:to>
    <xdr:sp macro="" textlink="">
      <xdr:nvSpPr>
        <xdr:cNvPr id="89" name="円/楕円 88"/>
        <xdr:cNvSpPr/>
      </xdr:nvSpPr>
      <xdr:spPr>
        <a:xfrm>
          <a:off x="1079500" y="65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83362</xdr:rowOff>
    </xdr:from>
    <xdr:ext cx="534377" cy="259045"/>
    <xdr:sp macro="" textlink="">
      <xdr:nvSpPr>
        <xdr:cNvPr id="90" name="テキスト ボックス 89"/>
        <xdr:cNvSpPr txBox="1"/>
      </xdr:nvSpPr>
      <xdr:spPr>
        <a:xfrm>
          <a:off x="863111" y="65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67902</xdr:rowOff>
    </xdr:from>
    <xdr:to>
      <xdr:col>6</xdr:col>
      <xdr:colOff>511175</xdr:colOff>
      <xdr:row>58</xdr:row>
      <xdr:rowOff>96257</xdr:rowOff>
    </xdr:to>
    <xdr:cxnSp macro="">
      <xdr:nvCxnSpPr>
        <xdr:cNvPr id="121" name="直線コネクタ 120"/>
        <xdr:cNvCxnSpPr/>
      </xdr:nvCxnSpPr>
      <xdr:spPr>
        <a:xfrm flipV="1">
          <a:off x="3797300" y="10012002"/>
          <a:ext cx="838200" cy="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96257</xdr:rowOff>
    </xdr:from>
    <xdr:to>
      <xdr:col>5</xdr:col>
      <xdr:colOff>358775</xdr:colOff>
      <xdr:row>58</xdr:row>
      <xdr:rowOff>111744</xdr:rowOff>
    </xdr:to>
    <xdr:cxnSp macro="">
      <xdr:nvCxnSpPr>
        <xdr:cNvPr id="124" name="直線コネクタ 123"/>
        <xdr:cNvCxnSpPr/>
      </xdr:nvCxnSpPr>
      <xdr:spPr>
        <a:xfrm flipV="1">
          <a:off x="2908300" y="10040357"/>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111744</xdr:rowOff>
    </xdr:from>
    <xdr:to>
      <xdr:col>4</xdr:col>
      <xdr:colOff>155575</xdr:colOff>
      <xdr:row>58</xdr:row>
      <xdr:rowOff>120060</xdr:rowOff>
    </xdr:to>
    <xdr:cxnSp macro="">
      <xdr:nvCxnSpPr>
        <xdr:cNvPr id="127" name="直線コネクタ 126"/>
        <xdr:cNvCxnSpPr/>
      </xdr:nvCxnSpPr>
      <xdr:spPr>
        <a:xfrm flipV="1">
          <a:off x="2019300" y="10055844"/>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106459</xdr:rowOff>
    </xdr:from>
    <xdr:to>
      <xdr:col>2</xdr:col>
      <xdr:colOff>638175</xdr:colOff>
      <xdr:row>58</xdr:row>
      <xdr:rowOff>120060</xdr:rowOff>
    </xdr:to>
    <xdr:cxnSp macro="">
      <xdr:nvCxnSpPr>
        <xdr:cNvPr id="130" name="直線コネクタ 129"/>
        <xdr:cNvCxnSpPr/>
      </xdr:nvCxnSpPr>
      <xdr:spPr>
        <a:xfrm>
          <a:off x="1130300" y="10050559"/>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17102</xdr:rowOff>
    </xdr:from>
    <xdr:to>
      <xdr:col>6</xdr:col>
      <xdr:colOff>561975</xdr:colOff>
      <xdr:row>58</xdr:row>
      <xdr:rowOff>118702</xdr:rowOff>
    </xdr:to>
    <xdr:sp macro="" textlink="">
      <xdr:nvSpPr>
        <xdr:cNvPr id="140" name="円/楕円 139"/>
        <xdr:cNvSpPr/>
      </xdr:nvSpPr>
      <xdr:spPr>
        <a:xfrm>
          <a:off x="4584700" y="99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103479</xdr:rowOff>
    </xdr:from>
    <xdr:ext cx="599010" cy="259045"/>
    <xdr:sp macro="" textlink="">
      <xdr:nvSpPr>
        <xdr:cNvPr id="141" name="総務費該当値テキスト"/>
        <xdr:cNvSpPr txBox="1"/>
      </xdr:nvSpPr>
      <xdr:spPr>
        <a:xfrm>
          <a:off x="4686300" y="987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185,956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45457</xdr:rowOff>
    </xdr:from>
    <xdr:to>
      <xdr:col>5</xdr:col>
      <xdr:colOff>409575</xdr:colOff>
      <xdr:row>58</xdr:row>
      <xdr:rowOff>147057</xdr:rowOff>
    </xdr:to>
    <xdr:sp macro="" textlink="">
      <xdr:nvSpPr>
        <xdr:cNvPr id="142" name="円/楕円 141"/>
        <xdr:cNvSpPr/>
      </xdr:nvSpPr>
      <xdr:spPr>
        <a:xfrm>
          <a:off x="3746500" y="99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138184</xdr:rowOff>
    </xdr:from>
    <xdr:ext cx="599010" cy="259045"/>
    <xdr:sp macro="" textlink="">
      <xdr:nvSpPr>
        <xdr:cNvPr id="143" name="テキスト ボックス 142"/>
        <xdr:cNvSpPr txBox="1"/>
      </xdr:nvSpPr>
      <xdr:spPr>
        <a:xfrm>
          <a:off x="3497794" y="1008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60944</xdr:rowOff>
    </xdr:from>
    <xdr:to>
      <xdr:col>4</xdr:col>
      <xdr:colOff>206375</xdr:colOff>
      <xdr:row>58</xdr:row>
      <xdr:rowOff>162544</xdr:rowOff>
    </xdr:to>
    <xdr:sp macro="" textlink="">
      <xdr:nvSpPr>
        <xdr:cNvPr id="144" name="円/楕円 143"/>
        <xdr:cNvSpPr/>
      </xdr:nvSpPr>
      <xdr:spPr>
        <a:xfrm>
          <a:off x="2857500" y="100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153671</xdr:rowOff>
    </xdr:from>
    <xdr:ext cx="599010" cy="259045"/>
    <xdr:sp macro="" textlink="">
      <xdr:nvSpPr>
        <xdr:cNvPr id="145" name="テキスト ボックス 144"/>
        <xdr:cNvSpPr txBox="1"/>
      </xdr:nvSpPr>
      <xdr:spPr>
        <a:xfrm>
          <a:off x="2608794" y="1009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69260</xdr:rowOff>
    </xdr:from>
    <xdr:to>
      <xdr:col>3</xdr:col>
      <xdr:colOff>3175</xdr:colOff>
      <xdr:row>58</xdr:row>
      <xdr:rowOff>170860</xdr:rowOff>
    </xdr:to>
    <xdr:sp macro="" textlink="">
      <xdr:nvSpPr>
        <xdr:cNvPr id="146" name="円/楕円 145"/>
        <xdr:cNvSpPr/>
      </xdr:nvSpPr>
      <xdr:spPr>
        <a:xfrm>
          <a:off x="1968500" y="100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161987</xdr:rowOff>
    </xdr:from>
    <xdr:ext cx="599010" cy="259045"/>
    <xdr:sp macro="" textlink="">
      <xdr:nvSpPr>
        <xdr:cNvPr id="147" name="テキスト ボックス 146"/>
        <xdr:cNvSpPr txBox="1"/>
      </xdr:nvSpPr>
      <xdr:spPr>
        <a:xfrm>
          <a:off x="1719794" y="1010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55659</xdr:rowOff>
    </xdr:from>
    <xdr:to>
      <xdr:col>1</xdr:col>
      <xdr:colOff>485775</xdr:colOff>
      <xdr:row>58</xdr:row>
      <xdr:rowOff>157259</xdr:rowOff>
    </xdr:to>
    <xdr:sp macro="" textlink="">
      <xdr:nvSpPr>
        <xdr:cNvPr id="148" name="円/楕円 147"/>
        <xdr:cNvSpPr/>
      </xdr:nvSpPr>
      <xdr:spPr>
        <a:xfrm>
          <a:off x="1079500" y="99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148386</xdr:rowOff>
    </xdr:from>
    <xdr:ext cx="599010" cy="259045"/>
    <xdr:sp macro="" textlink="">
      <xdr:nvSpPr>
        <xdr:cNvPr id="149" name="テキスト ボックス 148"/>
        <xdr:cNvSpPr txBox="1"/>
      </xdr:nvSpPr>
      <xdr:spPr>
        <a:xfrm>
          <a:off x="830794" y="1009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154784</xdr:rowOff>
    </xdr:from>
    <xdr:to>
      <xdr:col>6</xdr:col>
      <xdr:colOff>511175</xdr:colOff>
      <xdr:row>78</xdr:row>
      <xdr:rowOff>10883</xdr:rowOff>
    </xdr:to>
    <xdr:cxnSp macro="">
      <xdr:nvCxnSpPr>
        <xdr:cNvPr id="178" name="直線コネクタ 177"/>
        <xdr:cNvCxnSpPr/>
      </xdr:nvCxnSpPr>
      <xdr:spPr>
        <a:xfrm flipV="1">
          <a:off x="3797300" y="13356434"/>
          <a:ext cx="838200" cy="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10883</xdr:rowOff>
    </xdr:from>
    <xdr:to>
      <xdr:col>5</xdr:col>
      <xdr:colOff>358775</xdr:colOff>
      <xdr:row>78</xdr:row>
      <xdr:rowOff>21596</xdr:rowOff>
    </xdr:to>
    <xdr:cxnSp macro="">
      <xdr:nvCxnSpPr>
        <xdr:cNvPr id="181" name="直線コネクタ 180"/>
        <xdr:cNvCxnSpPr/>
      </xdr:nvCxnSpPr>
      <xdr:spPr>
        <a:xfrm flipV="1">
          <a:off x="2908300" y="13383983"/>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21596</xdr:rowOff>
    </xdr:from>
    <xdr:to>
      <xdr:col>4</xdr:col>
      <xdr:colOff>155575</xdr:colOff>
      <xdr:row>78</xdr:row>
      <xdr:rowOff>26719</xdr:rowOff>
    </xdr:to>
    <xdr:cxnSp macro="">
      <xdr:nvCxnSpPr>
        <xdr:cNvPr id="184" name="直線コネクタ 183"/>
        <xdr:cNvCxnSpPr/>
      </xdr:nvCxnSpPr>
      <xdr:spPr>
        <a:xfrm flipV="1">
          <a:off x="2019300" y="13394696"/>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26719</xdr:rowOff>
    </xdr:from>
    <xdr:to>
      <xdr:col>2</xdr:col>
      <xdr:colOff>638175</xdr:colOff>
      <xdr:row>78</xdr:row>
      <xdr:rowOff>38565</xdr:rowOff>
    </xdr:to>
    <xdr:cxnSp macro="">
      <xdr:nvCxnSpPr>
        <xdr:cNvPr id="187" name="直線コネクタ 186"/>
        <xdr:cNvCxnSpPr/>
      </xdr:nvCxnSpPr>
      <xdr:spPr>
        <a:xfrm flipV="1">
          <a:off x="1130300" y="13399819"/>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103984</xdr:rowOff>
    </xdr:from>
    <xdr:to>
      <xdr:col>6</xdr:col>
      <xdr:colOff>561975</xdr:colOff>
      <xdr:row>78</xdr:row>
      <xdr:rowOff>34134</xdr:rowOff>
    </xdr:to>
    <xdr:sp macro="" textlink="">
      <xdr:nvSpPr>
        <xdr:cNvPr id="197" name="円/楕円 196"/>
        <xdr:cNvSpPr/>
      </xdr:nvSpPr>
      <xdr:spPr>
        <a:xfrm>
          <a:off x="4584700" y="1330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131533</xdr:rowOff>
    </xdr:from>
    <xdr:to>
      <xdr:col>5</xdr:col>
      <xdr:colOff>409575</xdr:colOff>
      <xdr:row>78</xdr:row>
      <xdr:rowOff>61683</xdr:rowOff>
    </xdr:to>
    <xdr:sp macro="" textlink="">
      <xdr:nvSpPr>
        <xdr:cNvPr id="199" name="円/楕円 198"/>
        <xdr:cNvSpPr/>
      </xdr:nvSpPr>
      <xdr:spPr>
        <a:xfrm>
          <a:off x="3746500" y="133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52810</xdr:rowOff>
    </xdr:from>
    <xdr:ext cx="599010" cy="259045"/>
    <xdr:sp macro="" textlink="">
      <xdr:nvSpPr>
        <xdr:cNvPr id="200" name="テキスト ボックス 199"/>
        <xdr:cNvSpPr txBox="1"/>
      </xdr:nvSpPr>
      <xdr:spPr>
        <a:xfrm>
          <a:off x="3497794" y="1342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142246</xdr:rowOff>
    </xdr:from>
    <xdr:to>
      <xdr:col>4</xdr:col>
      <xdr:colOff>206375</xdr:colOff>
      <xdr:row>78</xdr:row>
      <xdr:rowOff>72396</xdr:rowOff>
    </xdr:to>
    <xdr:sp macro="" textlink="">
      <xdr:nvSpPr>
        <xdr:cNvPr id="201" name="円/楕円 200"/>
        <xdr:cNvSpPr/>
      </xdr:nvSpPr>
      <xdr:spPr>
        <a:xfrm>
          <a:off x="2857500" y="133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63523</xdr:rowOff>
    </xdr:from>
    <xdr:ext cx="599010" cy="259045"/>
    <xdr:sp macro="" textlink="">
      <xdr:nvSpPr>
        <xdr:cNvPr id="202" name="テキスト ボックス 201"/>
        <xdr:cNvSpPr txBox="1"/>
      </xdr:nvSpPr>
      <xdr:spPr>
        <a:xfrm>
          <a:off x="2608794" y="1343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147369</xdr:rowOff>
    </xdr:from>
    <xdr:to>
      <xdr:col>3</xdr:col>
      <xdr:colOff>3175</xdr:colOff>
      <xdr:row>78</xdr:row>
      <xdr:rowOff>77519</xdr:rowOff>
    </xdr:to>
    <xdr:sp macro="" textlink="">
      <xdr:nvSpPr>
        <xdr:cNvPr id="203" name="円/楕円 202"/>
        <xdr:cNvSpPr/>
      </xdr:nvSpPr>
      <xdr:spPr>
        <a:xfrm>
          <a:off x="1968500" y="133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68646</xdr:rowOff>
    </xdr:from>
    <xdr:ext cx="599010" cy="259045"/>
    <xdr:sp macro="" textlink="">
      <xdr:nvSpPr>
        <xdr:cNvPr id="204" name="テキスト ボックス 203"/>
        <xdr:cNvSpPr txBox="1"/>
      </xdr:nvSpPr>
      <xdr:spPr>
        <a:xfrm>
          <a:off x="1719794" y="1344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159215</xdr:rowOff>
    </xdr:from>
    <xdr:to>
      <xdr:col>1</xdr:col>
      <xdr:colOff>485775</xdr:colOff>
      <xdr:row>78</xdr:row>
      <xdr:rowOff>89365</xdr:rowOff>
    </xdr:to>
    <xdr:sp macro="" textlink="">
      <xdr:nvSpPr>
        <xdr:cNvPr id="205" name="円/楕円 204"/>
        <xdr:cNvSpPr/>
      </xdr:nvSpPr>
      <xdr:spPr>
        <a:xfrm>
          <a:off x="1079500" y="133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80492</xdr:rowOff>
    </xdr:from>
    <xdr:ext cx="599010" cy="259045"/>
    <xdr:sp macro="" textlink="">
      <xdr:nvSpPr>
        <xdr:cNvPr id="206" name="テキスト ボックス 205"/>
        <xdr:cNvSpPr txBox="1"/>
      </xdr:nvSpPr>
      <xdr:spPr>
        <a:xfrm>
          <a:off x="830794" y="1345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168861</xdr:rowOff>
    </xdr:from>
    <xdr:to>
      <xdr:col>6</xdr:col>
      <xdr:colOff>511175</xdr:colOff>
      <xdr:row>97</xdr:row>
      <xdr:rowOff>8412</xdr:rowOff>
    </xdr:to>
    <xdr:cxnSp macro="">
      <xdr:nvCxnSpPr>
        <xdr:cNvPr id="235" name="直線コネクタ 234"/>
        <xdr:cNvCxnSpPr/>
      </xdr:nvCxnSpPr>
      <xdr:spPr>
        <a:xfrm>
          <a:off x="3797300" y="16628061"/>
          <a:ext cx="8382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148273</xdr:rowOff>
    </xdr:from>
    <xdr:to>
      <xdr:col>5</xdr:col>
      <xdr:colOff>358775</xdr:colOff>
      <xdr:row>96</xdr:row>
      <xdr:rowOff>168861</xdr:rowOff>
    </xdr:to>
    <xdr:cxnSp macro="">
      <xdr:nvCxnSpPr>
        <xdr:cNvPr id="238" name="直線コネクタ 237"/>
        <xdr:cNvCxnSpPr/>
      </xdr:nvCxnSpPr>
      <xdr:spPr>
        <a:xfrm>
          <a:off x="2908300" y="16607473"/>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131364</xdr:rowOff>
    </xdr:from>
    <xdr:to>
      <xdr:col>4</xdr:col>
      <xdr:colOff>155575</xdr:colOff>
      <xdr:row>96</xdr:row>
      <xdr:rowOff>148273</xdr:rowOff>
    </xdr:to>
    <xdr:cxnSp macro="">
      <xdr:nvCxnSpPr>
        <xdr:cNvPr id="241" name="直線コネクタ 240"/>
        <xdr:cNvCxnSpPr/>
      </xdr:nvCxnSpPr>
      <xdr:spPr>
        <a:xfrm>
          <a:off x="2019300" y="16590564"/>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121834</xdr:rowOff>
    </xdr:from>
    <xdr:to>
      <xdr:col>2</xdr:col>
      <xdr:colOff>638175</xdr:colOff>
      <xdr:row>96</xdr:row>
      <xdr:rowOff>131364</xdr:rowOff>
    </xdr:to>
    <xdr:cxnSp macro="">
      <xdr:nvCxnSpPr>
        <xdr:cNvPr id="244" name="直線コネクタ 243"/>
        <xdr:cNvCxnSpPr/>
      </xdr:nvCxnSpPr>
      <xdr:spPr>
        <a:xfrm>
          <a:off x="1130300" y="16581034"/>
          <a:ext cx="8890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129062</xdr:rowOff>
    </xdr:from>
    <xdr:to>
      <xdr:col>6</xdr:col>
      <xdr:colOff>561975</xdr:colOff>
      <xdr:row>97</xdr:row>
      <xdr:rowOff>59212</xdr:rowOff>
    </xdr:to>
    <xdr:sp macro="" textlink="">
      <xdr:nvSpPr>
        <xdr:cNvPr id="254" name="円/楕円 253"/>
        <xdr:cNvSpPr/>
      </xdr:nvSpPr>
      <xdr:spPr>
        <a:xfrm>
          <a:off x="4584700" y="165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107489</xdr:rowOff>
    </xdr:from>
    <xdr:ext cx="534377" cy="259045"/>
    <xdr:sp macro="" textlink="">
      <xdr:nvSpPr>
        <xdr:cNvPr id="255" name="衛生費該当値テキスト"/>
        <xdr:cNvSpPr txBox="1"/>
      </xdr:nvSpPr>
      <xdr:spPr>
        <a:xfrm>
          <a:off x="4686300" y="1656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118061</xdr:rowOff>
    </xdr:from>
    <xdr:to>
      <xdr:col>5</xdr:col>
      <xdr:colOff>409575</xdr:colOff>
      <xdr:row>97</xdr:row>
      <xdr:rowOff>48211</xdr:rowOff>
    </xdr:to>
    <xdr:sp macro="" textlink="">
      <xdr:nvSpPr>
        <xdr:cNvPr id="256" name="円/楕円 255"/>
        <xdr:cNvSpPr/>
      </xdr:nvSpPr>
      <xdr:spPr>
        <a:xfrm>
          <a:off x="3746500" y="165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39338</xdr:rowOff>
    </xdr:from>
    <xdr:ext cx="599010" cy="259045"/>
    <xdr:sp macro="" textlink="">
      <xdr:nvSpPr>
        <xdr:cNvPr id="257" name="テキスト ボックス 256"/>
        <xdr:cNvSpPr txBox="1"/>
      </xdr:nvSpPr>
      <xdr:spPr>
        <a:xfrm>
          <a:off x="3497794" y="1666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97473</xdr:rowOff>
    </xdr:from>
    <xdr:to>
      <xdr:col>4</xdr:col>
      <xdr:colOff>206375</xdr:colOff>
      <xdr:row>97</xdr:row>
      <xdr:rowOff>27623</xdr:rowOff>
    </xdr:to>
    <xdr:sp macro="" textlink="">
      <xdr:nvSpPr>
        <xdr:cNvPr id="258" name="円/楕円 257"/>
        <xdr:cNvSpPr/>
      </xdr:nvSpPr>
      <xdr:spPr>
        <a:xfrm>
          <a:off x="2857500" y="16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44150</xdr:rowOff>
    </xdr:from>
    <xdr:ext cx="599010" cy="259045"/>
    <xdr:sp macro="" textlink="">
      <xdr:nvSpPr>
        <xdr:cNvPr id="259" name="テキスト ボックス 258"/>
        <xdr:cNvSpPr txBox="1"/>
      </xdr:nvSpPr>
      <xdr:spPr>
        <a:xfrm>
          <a:off x="2608794" y="163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80564</xdr:rowOff>
    </xdr:from>
    <xdr:to>
      <xdr:col>3</xdr:col>
      <xdr:colOff>3175</xdr:colOff>
      <xdr:row>97</xdr:row>
      <xdr:rowOff>10714</xdr:rowOff>
    </xdr:to>
    <xdr:sp macro="" textlink="">
      <xdr:nvSpPr>
        <xdr:cNvPr id="260" name="円/楕円 259"/>
        <xdr:cNvSpPr/>
      </xdr:nvSpPr>
      <xdr:spPr>
        <a:xfrm>
          <a:off x="1968500" y="1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27241</xdr:rowOff>
    </xdr:from>
    <xdr:ext cx="599010" cy="259045"/>
    <xdr:sp macro="" textlink="">
      <xdr:nvSpPr>
        <xdr:cNvPr id="261" name="テキスト ボックス 260"/>
        <xdr:cNvSpPr txBox="1"/>
      </xdr:nvSpPr>
      <xdr:spPr>
        <a:xfrm>
          <a:off x="1719794" y="1631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71034</xdr:rowOff>
    </xdr:from>
    <xdr:to>
      <xdr:col>1</xdr:col>
      <xdr:colOff>485775</xdr:colOff>
      <xdr:row>97</xdr:row>
      <xdr:rowOff>1184</xdr:rowOff>
    </xdr:to>
    <xdr:sp macro="" textlink="">
      <xdr:nvSpPr>
        <xdr:cNvPr id="262" name="円/楕円 261"/>
        <xdr:cNvSpPr/>
      </xdr:nvSpPr>
      <xdr:spPr>
        <a:xfrm>
          <a:off x="1079500" y="165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17711</xdr:rowOff>
    </xdr:from>
    <xdr:ext cx="599010" cy="259045"/>
    <xdr:sp macro="" textlink="">
      <xdr:nvSpPr>
        <xdr:cNvPr id="263" name="テキスト ボックス 262"/>
        <xdr:cNvSpPr txBox="1"/>
      </xdr:nvSpPr>
      <xdr:spPr>
        <a:xfrm>
          <a:off x="830794" y="1630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53113</xdr:rowOff>
    </xdr:from>
    <xdr:to>
      <xdr:col>15</xdr:col>
      <xdr:colOff>180975</xdr:colOff>
      <xdr:row>59</xdr:row>
      <xdr:rowOff>75902</xdr:rowOff>
    </xdr:to>
    <xdr:cxnSp macro="">
      <xdr:nvCxnSpPr>
        <xdr:cNvPr id="353" name="直線コネクタ 352"/>
        <xdr:cNvCxnSpPr/>
      </xdr:nvCxnSpPr>
      <xdr:spPr>
        <a:xfrm flipV="1">
          <a:off x="9639300" y="10168663"/>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67635</xdr:rowOff>
    </xdr:from>
    <xdr:to>
      <xdr:col>14</xdr:col>
      <xdr:colOff>28575</xdr:colOff>
      <xdr:row>59</xdr:row>
      <xdr:rowOff>75902</xdr:rowOff>
    </xdr:to>
    <xdr:cxnSp macro="">
      <xdr:nvCxnSpPr>
        <xdr:cNvPr id="356" name="直線コネクタ 355"/>
        <xdr:cNvCxnSpPr/>
      </xdr:nvCxnSpPr>
      <xdr:spPr>
        <a:xfrm>
          <a:off x="8750300" y="1018318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67635</xdr:rowOff>
    </xdr:from>
    <xdr:to>
      <xdr:col>12</xdr:col>
      <xdr:colOff>511175</xdr:colOff>
      <xdr:row>59</xdr:row>
      <xdr:rowOff>75927</xdr:rowOff>
    </xdr:to>
    <xdr:cxnSp macro="">
      <xdr:nvCxnSpPr>
        <xdr:cNvPr id="359" name="直線コネクタ 358"/>
        <xdr:cNvCxnSpPr/>
      </xdr:nvCxnSpPr>
      <xdr:spPr>
        <a:xfrm flipV="1">
          <a:off x="7861300" y="10183185"/>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75927</xdr:rowOff>
    </xdr:from>
    <xdr:to>
      <xdr:col>11</xdr:col>
      <xdr:colOff>307975</xdr:colOff>
      <xdr:row>59</xdr:row>
      <xdr:rowOff>76600</xdr:rowOff>
    </xdr:to>
    <xdr:cxnSp macro="">
      <xdr:nvCxnSpPr>
        <xdr:cNvPr id="362" name="直線コネクタ 361"/>
        <xdr:cNvCxnSpPr/>
      </xdr:nvCxnSpPr>
      <xdr:spPr>
        <a:xfrm flipV="1">
          <a:off x="6972300" y="10191477"/>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2313</xdr:rowOff>
    </xdr:from>
    <xdr:to>
      <xdr:col>15</xdr:col>
      <xdr:colOff>231775</xdr:colOff>
      <xdr:row>59</xdr:row>
      <xdr:rowOff>103913</xdr:rowOff>
    </xdr:to>
    <xdr:sp macro="" textlink="">
      <xdr:nvSpPr>
        <xdr:cNvPr id="372" name="円/楕円 371"/>
        <xdr:cNvSpPr/>
      </xdr:nvSpPr>
      <xdr:spPr>
        <a:xfrm>
          <a:off x="10426700" y="101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88690</xdr:rowOff>
    </xdr:from>
    <xdr:ext cx="534377" cy="259045"/>
    <xdr:sp macro="" textlink="">
      <xdr:nvSpPr>
        <xdr:cNvPr id="373" name="農林水産業費該当値テキスト"/>
        <xdr:cNvSpPr txBox="1"/>
      </xdr:nvSpPr>
      <xdr:spPr>
        <a:xfrm>
          <a:off x="10528300" y="100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25102</xdr:rowOff>
    </xdr:from>
    <xdr:to>
      <xdr:col>14</xdr:col>
      <xdr:colOff>79375</xdr:colOff>
      <xdr:row>59</xdr:row>
      <xdr:rowOff>126702</xdr:rowOff>
    </xdr:to>
    <xdr:sp macro="" textlink="">
      <xdr:nvSpPr>
        <xdr:cNvPr id="374" name="円/楕円 373"/>
        <xdr:cNvSpPr/>
      </xdr:nvSpPr>
      <xdr:spPr>
        <a:xfrm>
          <a:off x="9588500" y="101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117829</xdr:rowOff>
    </xdr:from>
    <xdr:ext cx="534377" cy="259045"/>
    <xdr:sp macro="" textlink="">
      <xdr:nvSpPr>
        <xdr:cNvPr id="375" name="テキスト ボックス 374"/>
        <xdr:cNvSpPr txBox="1"/>
      </xdr:nvSpPr>
      <xdr:spPr>
        <a:xfrm>
          <a:off x="9372111" y="102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16835</xdr:rowOff>
    </xdr:from>
    <xdr:to>
      <xdr:col>12</xdr:col>
      <xdr:colOff>561975</xdr:colOff>
      <xdr:row>59</xdr:row>
      <xdr:rowOff>118435</xdr:rowOff>
    </xdr:to>
    <xdr:sp macro="" textlink="">
      <xdr:nvSpPr>
        <xdr:cNvPr id="376" name="円/楕円 375"/>
        <xdr:cNvSpPr/>
      </xdr:nvSpPr>
      <xdr:spPr>
        <a:xfrm>
          <a:off x="8699500" y="101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109562</xdr:rowOff>
    </xdr:from>
    <xdr:ext cx="534377" cy="259045"/>
    <xdr:sp macro="" textlink="">
      <xdr:nvSpPr>
        <xdr:cNvPr id="377" name="テキスト ボックス 376"/>
        <xdr:cNvSpPr txBox="1"/>
      </xdr:nvSpPr>
      <xdr:spPr>
        <a:xfrm>
          <a:off x="8483111" y="10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25127</xdr:rowOff>
    </xdr:from>
    <xdr:to>
      <xdr:col>11</xdr:col>
      <xdr:colOff>358775</xdr:colOff>
      <xdr:row>59</xdr:row>
      <xdr:rowOff>126727</xdr:rowOff>
    </xdr:to>
    <xdr:sp macro="" textlink="">
      <xdr:nvSpPr>
        <xdr:cNvPr id="378" name="円/楕円 377"/>
        <xdr:cNvSpPr/>
      </xdr:nvSpPr>
      <xdr:spPr>
        <a:xfrm>
          <a:off x="7810500" y="101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117854</xdr:rowOff>
    </xdr:from>
    <xdr:ext cx="534377" cy="259045"/>
    <xdr:sp macro="" textlink="">
      <xdr:nvSpPr>
        <xdr:cNvPr id="379" name="テキスト ボックス 378"/>
        <xdr:cNvSpPr txBox="1"/>
      </xdr:nvSpPr>
      <xdr:spPr>
        <a:xfrm>
          <a:off x="7594111" y="102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25800</xdr:rowOff>
    </xdr:from>
    <xdr:to>
      <xdr:col>10</xdr:col>
      <xdr:colOff>155575</xdr:colOff>
      <xdr:row>59</xdr:row>
      <xdr:rowOff>127400</xdr:rowOff>
    </xdr:to>
    <xdr:sp macro="" textlink="">
      <xdr:nvSpPr>
        <xdr:cNvPr id="380" name="円/楕円 379"/>
        <xdr:cNvSpPr/>
      </xdr:nvSpPr>
      <xdr:spPr>
        <a:xfrm>
          <a:off x="6921500" y="101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118527</xdr:rowOff>
    </xdr:from>
    <xdr:ext cx="534377" cy="259045"/>
    <xdr:sp macro="" textlink="">
      <xdr:nvSpPr>
        <xdr:cNvPr id="381" name="テキスト ボックス 380"/>
        <xdr:cNvSpPr txBox="1"/>
      </xdr:nvSpPr>
      <xdr:spPr>
        <a:xfrm>
          <a:off x="6705111" y="102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151081</xdr:rowOff>
    </xdr:from>
    <xdr:to>
      <xdr:col>15</xdr:col>
      <xdr:colOff>180975</xdr:colOff>
      <xdr:row>79</xdr:row>
      <xdr:rowOff>9364</xdr:rowOff>
    </xdr:to>
    <xdr:cxnSp macro="">
      <xdr:nvCxnSpPr>
        <xdr:cNvPr id="410" name="直線コネクタ 409"/>
        <xdr:cNvCxnSpPr/>
      </xdr:nvCxnSpPr>
      <xdr:spPr>
        <a:xfrm flipV="1">
          <a:off x="9639300" y="13524181"/>
          <a:ext cx="838200" cy="2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9364</xdr:rowOff>
    </xdr:from>
    <xdr:to>
      <xdr:col>14</xdr:col>
      <xdr:colOff>28575</xdr:colOff>
      <xdr:row>79</xdr:row>
      <xdr:rowOff>21613</xdr:rowOff>
    </xdr:to>
    <xdr:cxnSp macro="">
      <xdr:nvCxnSpPr>
        <xdr:cNvPr id="413" name="直線コネクタ 412"/>
        <xdr:cNvCxnSpPr/>
      </xdr:nvCxnSpPr>
      <xdr:spPr>
        <a:xfrm flipV="1">
          <a:off x="8750300" y="13553914"/>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7973</xdr:rowOff>
    </xdr:from>
    <xdr:to>
      <xdr:col>12</xdr:col>
      <xdr:colOff>511175</xdr:colOff>
      <xdr:row>79</xdr:row>
      <xdr:rowOff>21613</xdr:rowOff>
    </xdr:to>
    <xdr:cxnSp macro="">
      <xdr:nvCxnSpPr>
        <xdr:cNvPr id="416" name="直線コネクタ 415"/>
        <xdr:cNvCxnSpPr/>
      </xdr:nvCxnSpPr>
      <xdr:spPr>
        <a:xfrm>
          <a:off x="7861300" y="13552523"/>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7973</xdr:rowOff>
    </xdr:from>
    <xdr:to>
      <xdr:col>11</xdr:col>
      <xdr:colOff>307975</xdr:colOff>
      <xdr:row>79</xdr:row>
      <xdr:rowOff>17621</xdr:rowOff>
    </xdr:to>
    <xdr:cxnSp macro="">
      <xdr:nvCxnSpPr>
        <xdr:cNvPr id="419" name="直線コネクタ 418"/>
        <xdr:cNvCxnSpPr/>
      </xdr:nvCxnSpPr>
      <xdr:spPr>
        <a:xfrm flipV="1">
          <a:off x="6972300" y="13552523"/>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100281</xdr:rowOff>
    </xdr:from>
    <xdr:to>
      <xdr:col>15</xdr:col>
      <xdr:colOff>231775</xdr:colOff>
      <xdr:row>79</xdr:row>
      <xdr:rowOff>30431</xdr:rowOff>
    </xdr:to>
    <xdr:sp macro="" textlink="">
      <xdr:nvSpPr>
        <xdr:cNvPr id="429" name="円/楕円 428"/>
        <xdr:cNvSpPr/>
      </xdr:nvSpPr>
      <xdr:spPr>
        <a:xfrm>
          <a:off x="10426700" y="134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15208</xdr:rowOff>
    </xdr:from>
    <xdr:ext cx="534377" cy="259045"/>
    <xdr:sp macro="" textlink="">
      <xdr:nvSpPr>
        <xdr:cNvPr id="430" name="商工費該当値テキスト"/>
        <xdr:cNvSpPr txBox="1"/>
      </xdr:nvSpPr>
      <xdr:spPr>
        <a:xfrm>
          <a:off x="10528300" y="133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130014</xdr:rowOff>
    </xdr:from>
    <xdr:to>
      <xdr:col>14</xdr:col>
      <xdr:colOff>79375</xdr:colOff>
      <xdr:row>79</xdr:row>
      <xdr:rowOff>60164</xdr:rowOff>
    </xdr:to>
    <xdr:sp macro="" textlink="">
      <xdr:nvSpPr>
        <xdr:cNvPr id="431" name="円/楕円 430"/>
        <xdr:cNvSpPr/>
      </xdr:nvSpPr>
      <xdr:spPr>
        <a:xfrm>
          <a:off x="9588500" y="135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51291</xdr:rowOff>
    </xdr:from>
    <xdr:ext cx="469744" cy="259045"/>
    <xdr:sp macro="" textlink="">
      <xdr:nvSpPr>
        <xdr:cNvPr id="432" name="テキスト ボックス 431"/>
        <xdr:cNvSpPr txBox="1"/>
      </xdr:nvSpPr>
      <xdr:spPr>
        <a:xfrm>
          <a:off x="9404427"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142263</xdr:rowOff>
    </xdr:from>
    <xdr:to>
      <xdr:col>12</xdr:col>
      <xdr:colOff>561975</xdr:colOff>
      <xdr:row>79</xdr:row>
      <xdr:rowOff>72413</xdr:rowOff>
    </xdr:to>
    <xdr:sp macro="" textlink="">
      <xdr:nvSpPr>
        <xdr:cNvPr id="433" name="円/楕円 432"/>
        <xdr:cNvSpPr/>
      </xdr:nvSpPr>
      <xdr:spPr>
        <a:xfrm>
          <a:off x="8699500" y="135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63540</xdr:rowOff>
    </xdr:from>
    <xdr:ext cx="469744" cy="259045"/>
    <xdr:sp macro="" textlink="">
      <xdr:nvSpPr>
        <xdr:cNvPr id="434" name="テキスト ボックス 433"/>
        <xdr:cNvSpPr txBox="1"/>
      </xdr:nvSpPr>
      <xdr:spPr>
        <a:xfrm>
          <a:off x="8515427" y="136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128623</xdr:rowOff>
    </xdr:from>
    <xdr:to>
      <xdr:col>11</xdr:col>
      <xdr:colOff>358775</xdr:colOff>
      <xdr:row>79</xdr:row>
      <xdr:rowOff>58773</xdr:rowOff>
    </xdr:to>
    <xdr:sp macro="" textlink="">
      <xdr:nvSpPr>
        <xdr:cNvPr id="435" name="円/楕円 434"/>
        <xdr:cNvSpPr/>
      </xdr:nvSpPr>
      <xdr:spPr>
        <a:xfrm>
          <a:off x="7810500" y="13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49900</xdr:rowOff>
    </xdr:from>
    <xdr:ext cx="469744" cy="259045"/>
    <xdr:sp macro="" textlink="">
      <xdr:nvSpPr>
        <xdr:cNvPr id="436" name="テキスト ボックス 435"/>
        <xdr:cNvSpPr txBox="1"/>
      </xdr:nvSpPr>
      <xdr:spPr>
        <a:xfrm>
          <a:off x="7626427" y="13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138271</xdr:rowOff>
    </xdr:from>
    <xdr:to>
      <xdr:col>10</xdr:col>
      <xdr:colOff>155575</xdr:colOff>
      <xdr:row>79</xdr:row>
      <xdr:rowOff>68421</xdr:rowOff>
    </xdr:to>
    <xdr:sp macro="" textlink="">
      <xdr:nvSpPr>
        <xdr:cNvPr id="437" name="円/楕円 436"/>
        <xdr:cNvSpPr/>
      </xdr:nvSpPr>
      <xdr:spPr>
        <a:xfrm>
          <a:off x="6921500" y="135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59548</xdr:rowOff>
    </xdr:from>
    <xdr:ext cx="469744" cy="259045"/>
    <xdr:sp macro="" textlink="">
      <xdr:nvSpPr>
        <xdr:cNvPr id="438" name="テキスト ボックス 437"/>
        <xdr:cNvSpPr txBox="1"/>
      </xdr:nvSpPr>
      <xdr:spPr>
        <a:xfrm>
          <a:off x="6737427" y="136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114331</xdr:rowOff>
    </xdr:from>
    <xdr:to>
      <xdr:col>15</xdr:col>
      <xdr:colOff>180975</xdr:colOff>
      <xdr:row>98</xdr:row>
      <xdr:rowOff>160437</xdr:rowOff>
    </xdr:to>
    <xdr:cxnSp macro="">
      <xdr:nvCxnSpPr>
        <xdr:cNvPr id="467" name="直線コネクタ 466"/>
        <xdr:cNvCxnSpPr/>
      </xdr:nvCxnSpPr>
      <xdr:spPr>
        <a:xfrm flipV="1">
          <a:off x="9639300" y="16916431"/>
          <a:ext cx="838200" cy="4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160437</xdr:rowOff>
    </xdr:from>
    <xdr:to>
      <xdr:col>14</xdr:col>
      <xdr:colOff>28575</xdr:colOff>
      <xdr:row>99</xdr:row>
      <xdr:rowOff>14204</xdr:rowOff>
    </xdr:to>
    <xdr:cxnSp macro="">
      <xdr:nvCxnSpPr>
        <xdr:cNvPr id="470" name="直線コネクタ 469"/>
        <xdr:cNvCxnSpPr/>
      </xdr:nvCxnSpPr>
      <xdr:spPr>
        <a:xfrm flipV="1">
          <a:off x="8750300" y="16962537"/>
          <a:ext cx="889000" cy="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14204</xdr:rowOff>
    </xdr:from>
    <xdr:to>
      <xdr:col>12</xdr:col>
      <xdr:colOff>511175</xdr:colOff>
      <xdr:row>99</xdr:row>
      <xdr:rowOff>22169</xdr:rowOff>
    </xdr:to>
    <xdr:cxnSp macro="">
      <xdr:nvCxnSpPr>
        <xdr:cNvPr id="473" name="直線コネクタ 472"/>
        <xdr:cNvCxnSpPr/>
      </xdr:nvCxnSpPr>
      <xdr:spPr>
        <a:xfrm flipV="1">
          <a:off x="7861300" y="16987754"/>
          <a:ext cx="889000" cy="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21501</xdr:rowOff>
    </xdr:from>
    <xdr:to>
      <xdr:col>11</xdr:col>
      <xdr:colOff>307975</xdr:colOff>
      <xdr:row>99</xdr:row>
      <xdr:rowOff>22169</xdr:rowOff>
    </xdr:to>
    <xdr:cxnSp macro="">
      <xdr:nvCxnSpPr>
        <xdr:cNvPr id="476" name="直線コネクタ 475"/>
        <xdr:cNvCxnSpPr/>
      </xdr:nvCxnSpPr>
      <xdr:spPr>
        <a:xfrm>
          <a:off x="6972300" y="16995051"/>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63531</xdr:rowOff>
    </xdr:from>
    <xdr:to>
      <xdr:col>15</xdr:col>
      <xdr:colOff>231775</xdr:colOff>
      <xdr:row>98</xdr:row>
      <xdr:rowOff>165131</xdr:rowOff>
    </xdr:to>
    <xdr:sp macro="" textlink="">
      <xdr:nvSpPr>
        <xdr:cNvPr id="486" name="円/楕円 485"/>
        <xdr:cNvSpPr/>
      </xdr:nvSpPr>
      <xdr:spPr>
        <a:xfrm>
          <a:off x="10426700" y="168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109637</xdr:rowOff>
    </xdr:from>
    <xdr:to>
      <xdr:col>14</xdr:col>
      <xdr:colOff>79375</xdr:colOff>
      <xdr:row>99</xdr:row>
      <xdr:rowOff>39787</xdr:rowOff>
    </xdr:to>
    <xdr:sp macro="" textlink="">
      <xdr:nvSpPr>
        <xdr:cNvPr id="488" name="円/楕円 487"/>
        <xdr:cNvSpPr/>
      </xdr:nvSpPr>
      <xdr:spPr>
        <a:xfrm>
          <a:off x="9588500" y="169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30914</xdr:rowOff>
    </xdr:from>
    <xdr:ext cx="534377" cy="259045"/>
    <xdr:sp macro="" textlink="">
      <xdr:nvSpPr>
        <xdr:cNvPr id="489" name="テキスト ボックス 488"/>
        <xdr:cNvSpPr txBox="1"/>
      </xdr:nvSpPr>
      <xdr:spPr>
        <a:xfrm>
          <a:off x="9372111" y="170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134854</xdr:rowOff>
    </xdr:from>
    <xdr:to>
      <xdr:col>12</xdr:col>
      <xdr:colOff>561975</xdr:colOff>
      <xdr:row>99</xdr:row>
      <xdr:rowOff>65004</xdr:rowOff>
    </xdr:to>
    <xdr:sp macro="" textlink="">
      <xdr:nvSpPr>
        <xdr:cNvPr id="490" name="円/楕円 489"/>
        <xdr:cNvSpPr/>
      </xdr:nvSpPr>
      <xdr:spPr>
        <a:xfrm>
          <a:off x="8699500" y="169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56131</xdr:rowOff>
    </xdr:from>
    <xdr:ext cx="534377" cy="259045"/>
    <xdr:sp macro="" textlink="">
      <xdr:nvSpPr>
        <xdr:cNvPr id="491" name="テキスト ボックス 490"/>
        <xdr:cNvSpPr txBox="1"/>
      </xdr:nvSpPr>
      <xdr:spPr>
        <a:xfrm>
          <a:off x="8483111" y="1702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142819</xdr:rowOff>
    </xdr:from>
    <xdr:to>
      <xdr:col>11</xdr:col>
      <xdr:colOff>358775</xdr:colOff>
      <xdr:row>99</xdr:row>
      <xdr:rowOff>72969</xdr:rowOff>
    </xdr:to>
    <xdr:sp macro="" textlink="">
      <xdr:nvSpPr>
        <xdr:cNvPr id="492" name="円/楕円 491"/>
        <xdr:cNvSpPr/>
      </xdr:nvSpPr>
      <xdr:spPr>
        <a:xfrm>
          <a:off x="7810500" y="169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64096</xdr:rowOff>
    </xdr:from>
    <xdr:ext cx="534377" cy="259045"/>
    <xdr:sp macro="" textlink="">
      <xdr:nvSpPr>
        <xdr:cNvPr id="493" name="テキスト ボックス 492"/>
        <xdr:cNvSpPr txBox="1"/>
      </xdr:nvSpPr>
      <xdr:spPr>
        <a:xfrm>
          <a:off x="7594111" y="170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142151</xdr:rowOff>
    </xdr:from>
    <xdr:to>
      <xdr:col>10</xdr:col>
      <xdr:colOff>155575</xdr:colOff>
      <xdr:row>99</xdr:row>
      <xdr:rowOff>72301</xdr:rowOff>
    </xdr:to>
    <xdr:sp macro="" textlink="">
      <xdr:nvSpPr>
        <xdr:cNvPr id="494" name="円/楕円 493"/>
        <xdr:cNvSpPr/>
      </xdr:nvSpPr>
      <xdr:spPr>
        <a:xfrm>
          <a:off x="6921500" y="169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63428</xdr:rowOff>
    </xdr:from>
    <xdr:ext cx="534377" cy="259045"/>
    <xdr:sp macro="" textlink="">
      <xdr:nvSpPr>
        <xdr:cNvPr id="495" name="テキスト ボックス 494"/>
        <xdr:cNvSpPr txBox="1"/>
      </xdr:nvSpPr>
      <xdr:spPr>
        <a:xfrm>
          <a:off x="6705111" y="1703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41628</xdr:rowOff>
    </xdr:from>
    <xdr:to>
      <xdr:col>23</xdr:col>
      <xdr:colOff>517525</xdr:colOff>
      <xdr:row>38</xdr:row>
      <xdr:rowOff>43942</xdr:rowOff>
    </xdr:to>
    <xdr:cxnSp macro="">
      <xdr:nvCxnSpPr>
        <xdr:cNvPr id="522" name="直線コネクタ 521"/>
        <xdr:cNvCxnSpPr/>
      </xdr:nvCxnSpPr>
      <xdr:spPr>
        <a:xfrm flipV="1">
          <a:off x="15481300" y="6556728"/>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113532</xdr:rowOff>
    </xdr:from>
    <xdr:to>
      <xdr:col>22</xdr:col>
      <xdr:colOff>365125</xdr:colOff>
      <xdr:row>38</xdr:row>
      <xdr:rowOff>43942</xdr:rowOff>
    </xdr:to>
    <xdr:cxnSp macro="">
      <xdr:nvCxnSpPr>
        <xdr:cNvPr id="525" name="直線コネクタ 524"/>
        <xdr:cNvCxnSpPr/>
      </xdr:nvCxnSpPr>
      <xdr:spPr>
        <a:xfrm>
          <a:off x="14592300" y="6457182"/>
          <a:ext cx="8890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113532</xdr:rowOff>
    </xdr:from>
    <xdr:to>
      <xdr:col>21</xdr:col>
      <xdr:colOff>161925</xdr:colOff>
      <xdr:row>37</xdr:row>
      <xdr:rowOff>158548</xdr:rowOff>
    </xdr:to>
    <xdr:cxnSp macro="">
      <xdr:nvCxnSpPr>
        <xdr:cNvPr id="528" name="直線コネクタ 527"/>
        <xdr:cNvCxnSpPr/>
      </xdr:nvCxnSpPr>
      <xdr:spPr>
        <a:xfrm flipV="1">
          <a:off x="13703300" y="6457182"/>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158548</xdr:rowOff>
    </xdr:from>
    <xdr:to>
      <xdr:col>19</xdr:col>
      <xdr:colOff>644525</xdr:colOff>
      <xdr:row>38</xdr:row>
      <xdr:rowOff>44447</xdr:rowOff>
    </xdr:to>
    <xdr:cxnSp macro="">
      <xdr:nvCxnSpPr>
        <xdr:cNvPr id="531" name="直線コネクタ 530"/>
        <xdr:cNvCxnSpPr/>
      </xdr:nvCxnSpPr>
      <xdr:spPr>
        <a:xfrm flipV="1">
          <a:off x="12814300" y="6502198"/>
          <a:ext cx="889000" cy="5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162278</xdr:rowOff>
    </xdr:from>
    <xdr:to>
      <xdr:col>23</xdr:col>
      <xdr:colOff>568325</xdr:colOff>
      <xdr:row>38</xdr:row>
      <xdr:rowOff>92428</xdr:rowOff>
    </xdr:to>
    <xdr:sp macro="" textlink="">
      <xdr:nvSpPr>
        <xdr:cNvPr id="541" name="円/楕円 540"/>
        <xdr:cNvSpPr/>
      </xdr:nvSpPr>
      <xdr:spPr>
        <a:xfrm>
          <a:off x="16268700" y="65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164592</xdr:rowOff>
    </xdr:from>
    <xdr:to>
      <xdr:col>22</xdr:col>
      <xdr:colOff>415925</xdr:colOff>
      <xdr:row>38</xdr:row>
      <xdr:rowOff>94742</xdr:rowOff>
    </xdr:to>
    <xdr:sp macro="" textlink="">
      <xdr:nvSpPr>
        <xdr:cNvPr id="543" name="円/楕円 542"/>
        <xdr:cNvSpPr/>
      </xdr:nvSpPr>
      <xdr:spPr>
        <a:xfrm>
          <a:off x="15430500" y="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85869</xdr:rowOff>
    </xdr:from>
    <xdr:ext cx="534377" cy="259045"/>
    <xdr:sp macro="" textlink="">
      <xdr:nvSpPr>
        <xdr:cNvPr id="544" name="テキスト ボックス 543"/>
        <xdr:cNvSpPr txBox="1"/>
      </xdr:nvSpPr>
      <xdr:spPr>
        <a:xfrm>
          <a:off x="15214111" y="6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62732</xdr:rowOff>
    </xdr:from>
    <xdr:to>
      <xdr:col>21</xdr:col>
      <xdr:colOff>212725</xdr:colOff>
      <xdr:row>37</xdr:row>
      <xdr:rowOff>164333</xdr:rowOff>
    </xdr:to>
    <xdr:sp macro="" textlink="">
      <xdr:nvSpPr>
        <xdr:cNvPr id="545" name="円/楕円 544"/>
        <xdr:cNvSpPr/>
      </xdr:nvSpPr>
      <xdr:spPr>
        <a:xfrm>
          <a:off x="14541500" y="6406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9409</xdr:rowOff>
    </xdr:from>
    <xdr:ext cx="534377" cy="259045"/>
    <xdr:sp macro="" textlink="">
      <xdr:nvSpPr>
        <xdr:cNvPr id="546" name="テキスト ボックス 545"/>
        <xdr:cNvSpPr txBox="1"/>
      </xdr:nvSpPr>
      <xdr:spPr>
        <a:xfrm>
          <a:off x="14325111" y="61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107748</xdr:rowOff>
    </xdr:from>
    <xdr:to>
      <xdr:col>20</xdr:col>
      <xdr:colOff>9525</xdr:colOff>
      <xdr:row>38</xdr:row>
      <xdr:rowOff>37898</xdr:rowOff>
    </xdr:to>
    <xdr:sp macro="" textlink="">
      <xdr:nvSpPr>
        <xdr:cNvPr id="547" name="円/楕円 546"/>
        <xdr:cNvSpPr/>
      </xdr:nvSpPr>
      <xdr:spPr>
        <a:xfrm>
          <a:off x="13652500" y="64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54425</xdr:rowOff>
    </xdr:from>
    <xdr:ext cx="534377" cy="259045"/>
    <xdr:sp macro="" textlink="">
      <xdr:nvSpPr>
        <xdr:cNvPr id="548" name="テキスト ボックス 547"/>
        <xdr:cNvSpPr txBox="1"/>
      </xdr:nvSpPr>
      <xdr:spPr>
        <a:xfrm>
          <a:off x="13436111" y="62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165097</xdr:rowOff>
    </xdr:from>
    <xdr:to>
      <xdr:col>18</xdr:col>
      <xdr:colOff>492125</xdr:colOff>
      <xdr:row>38</xdr:row>
      <xdr:rowOff>95247</xdr:rowOff>
    </xdr:to>
    <xdr:sp macro="" textlink="">
      <xdr:nvSpPr>
        <xdr:cNvPr id="549" name="円/楕円 548"/>
        <xdr:cNvSpPr/>
      </xdr:nvSpPr>
      <xdr:spPr>
        <a:xfrm>
          <a:off x="12763500" y="65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86374</xdr:rowOff>
    </xdr:from>
    <xdr:ext cx="534377" cy="259045"/>
    <xdr:sp macro="" textlink="">
      <xdr:nvSpPr>
        <xdr:cNvPr id="550" name="テキスト ボックス 549"/>
        <xdr:cNvSpPr txBox="1"/>
      </xdr:nvSpPr>
      <xdr:spPr>
        <a:xfrm>
          <a:off x="12547111" y="66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132172</xdr:rowOff>
    </xdr:from>
    <xdr:to>
      <xdr:col>23</xdr:col>
      <xdr:colOff>517525</xdr:colOff>
      <xdr:row>58</xdr:row>
      <xdr:rowOff>152626</xdr:rowOff>
    </xdr:to>
    <xdr:cxnSp macro="">
      <xdr:nvCxnSpPr>
        <xdr:cNvPr id="579" name="直線コネクタ 578"/>
        <xdr:cNvCxnSpPr/>
      </xdr:nvCxnSpPr>
      <xdr:spPr>
        <a:xfrm flipV="1">
          <a:off x="15481300" y="10076272"/>
          <a:ext cx="8382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152626</xdr:rowOff>
    </xdr:from>
    <xdr:to>
      <xdr:col>22</xdr:col>
      <xdr:colOff>365125</xdr:colOff>
      <xdr:row>58</xdr:row>
      <xdr:rowOff>159152</xdr:rowOff>
    </xdr:to>
    <xdr:cxnSp macro="">
      <xdr:nvCxnSpPr>
        <xdr:cNvPr id="582" name="直線コネクタ 581"/>
        <xdr:cNvCxnSpPr/>
      </xdr:nvCxnSpPr>
      <xdr:spPr>
        <a:xfrm flipV="1">
          <a:off x="14592300" y="10096726"/>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159152</xdr:rowOff>
    </xdr:from>
    <xdr:to>
      <xdr:col>21</xdr:col>
      <xdr:colOff>161925</xdr:colOff>
      <xdr:row>58</xdr:row>
      <xdr:rowOff>160185</xdr:rowOff>
    </xdr:to>
    <xdr:cxnSp macro="">
      <xdr:nvCxnSpPr>
        <xdr:cNvPr id="585" name="直線コネクタ 584"/>
        <xdr:cNvCxnSpPr/>
      </xdr:nvCxnSpPr>
      <xdr:spPr>
        <a:xfrm flipV="1">
          <a:off x="13703300" y="10103252"/>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156272</xdr:rowOff>
    </xdr:from>
    <xdr:to>
      <xdr:col>19</xdr:col>
      <xdr:colOff>644525</xdr:colOff>
      <xdr:row>58</xdr:row>
      <xdr:rowOff>160185</xdr:rowOff>
    </xdr:to>
    <xdr:cxnSp macro="">
      <xdr:nvCxnSpPr>
        <xdr:cNvPr id="588" name="直線コネクタ 587"/>
        <xdr:cNvCxnSpPr/>
      </xdr:nvCxnSpPr>
      <xdr:spPr>
        <a:xfrm>
          <a:off x="12814300" y="10100372"/>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81372</xdr:rowOff>
    </xdr:from>
    <xdr:to>
      <xdr:col>23</xdr:col>
      <xdr:colOff>568325</xdr:colOff>
      <xdr:row>59</xdr:row>
      <xdr:rowOff>11522</xdr:rowOff>
    </xdr:to>
    <xdr:sp macro="" textlink="">
      <xdr:nvSpPr>
        <xdr:cNvPr id="598" name="円/楕円 597"/>
        <xdr:cNvSpPr/>
      </xdr:nvSpPr>
      <xdr:spPr>
        <a:xfrm>
          <a:off x="16268700" y="100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167749</xdr:rowOff>
    </xdr:from>
    <xdr:ext cx="534377" cy="259045"/>
    <xdr:sp macro="" textlink="">
      <xdr:nvSpPr>
        <xdr:cNvPr id="599" name="教育費該当値テキスト"/>
        <xdr:cNvSpPr txBox="1"/>
      </xdr:nvSpPr>
      <xdr:spPr>
        <a:xfrm>
          <a:off x="16370300" y="99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101826</xdr:rowOff>
    </xdr:from>
    <xdr:to>
      <xdr:col>22</xdr:col>
      <xdr:colOff>415925</xdr:colOff>
      <xdr:row>59</xdr:row>
      <xdr:rowOff>31976</xdr:rowOff>
    </xdr:to>
    <xdr:sp macro="" textlink="">
      <xdr:nvSpPr>
        <xdr:cNvPr id="600" name="円/楕円 599"/>
        <xdr:cNvSpPr/>
      </xdr:nvSpPr>
      <xdr:spPr>
        <a:xfrm>
          <a:off x="15430500" y="10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23103</xdr:rowOff>
    </xdr:from>
    <xdr:ext cx="534377" cy="259045"/>
    <xdr:sp macro="" textlink="">
      <xdr:nvSpPr>
        <xdr:cNvPr id="601" name="テキスト ボックス 600"/>
        <xdr:cNvSpPr txBox="1"/>
      </xdr:nvSpPr>
      <xdr:spPr>
        <a:xfrm>
          <a:off x="15214111" y="101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108352</xdr:rowOff>
    </xdr:from>
    <xdr:to>
      <xdr:col>21</xdr:col>
      <xdr:colOff>212725</xdr:colOff>
      <xdr:row>59</xdr:row>
      <xdr:rowOff>38502</xdr:rowOff>
    </xdr:to>
    <xdr:sp macro="" textlink="">
      <xdr:nvSpPr>
        <xdr:cNvPr id="602" name="円/楕円 601"/>
        <xdr:cNvSpPr/>
      </xdr:nvSpPr>
      <xdr:spPr>
        <a:xfrm>
          <a:off x="14541500" y="100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29629</xdr:rowOff>
    </xdr:from>
    <xdr:ext cx="534377" cy="259045"/>
    <xdr:sp macro="" textlink="">
      <xdr:nvSpPr>
        <xdr:cNvPr id="603" name="テキスト ボックス 602"/>
        <xdr:cNvSpPr txBox="1"/>
      </xdr:nvSpPr>
      <xdr:spPr>
        <a:xfrm>
          <a:off x="14325111" y="101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109385</xdr:rowOff>
    </xdr:from>
    <xdr:to>
      <xdr:col>20</xdr:col>
      <xdr:colOff>9525</xdr:colOff>
      <xdr:row>59</xdr:row>
      <xdr:rowOff>39535</xdr:rowOff>
    </xdr:to>
    <xdr:sp macro="" textlink="">
      <xdr:nvSpPr>
        <xdr:cNvPr id="604" name="円/楕円 603"/>
        <xdr:cNvSpPr/>
      </xdr:nvSpPr>
      <xdr:spPr>
        <a:xfrm>
          <a:off x="13652500" y="100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30662</xdr:rowOff>
    </xdr:from>
    <xdr:ext cx="534377" cy="259045"/>
    <xdr:sp macro="" textlink="">
      <xdr:nvSpPr>
        <xdr:cNvPr id="605" name="テキスト ボックス 604"/>
        <xdr:cNvSpPr txBox="1"/>
      </xdr:nvSpPr>
      <xdr:spPr>
        <a:xfrm>
          <a:off x="13436111" y="101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105472</xdr:rowOff>
    </xdr:from>
    <xdr:to>
      <xdr:col>18</xdr:col>
      <xdr:colOff>492125</xdr:colOff>
      <xdr:row>59</xdr:row>
      <xdr:rowOff>35622</xdr:rowOff>
    </xdr:to>
    <xdr:sp macro="" textlink="">
      <xdr:nvSpPr>
        <xdr:cNvPr id="606" name="円/楕円 605"/>
        <xdr:cNvSpPr/>
      </xdr:nvSpPr>
      <xdr:spPr>
        <a:xfrm>
          <a:off x="12763500" y="100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26749</xdr:rowOff>
    </xdr:from>
    <xdr:ext cx="534377" cy="259045"/>
    <xdr:sp macro="" textlink="">
      <xdr:nvSpPr>
        <xdr:cNvPr id="607" name="テキスト ボックス 606"/>
        <xdr:cNvSpPr txBox="1"/>
      </xdr:nvSpPr>
      <xdr:spPr>
        <a:xfrm>
          <a:off x="12547111" y="101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42196</xdr:rowOff>
    </xdr:from>
    <xdr:to>
      <xdr:col>23</xdr:col>
      <xdr:colOff>517525</xdr:colOff>
      <xdr:row>78</xdr:row>
      <xdr:rowOff>128423</xdr:rowOff>
    </xdr:to>
    <xdr:cxnSp macro="">
      <xdr:nvCxnSpPr>
        <xdr:cNvPr id="634" name="直線コネクタ 633"/>
        <xdr:cNvCxnSpPr/>
      </xdr:nvCxnSpPr>
      <xdr:spPr>
        <a:xfrm>
          <a:off x="15481300" y="13415296"/>
          <a:ext cx="838200" cy="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42196</xdr:rowOff>
    </xdr:from>
    <xdr:to>
      <xdr:col>22</xdr:col>
      <xdr:colOff>365125</xdr:colOff>
      <xdr:row>78</xdr:row>
      <xdr:rowOff>116235</xdr:rowOff>
    </xdr:to>
    <xdr:cxnSp macro="">
      <xdr:nvCxnSpPr>
        <xdr:cNvPr id="637" name="直線コネクタ 636"/>
        <xdr:cNvCxnSpPr/>
      </xdr:nvCxnSpPr>
      <xdr:spPr>
        <a:xfrm flipV="1">
          <a:off x="14592300" y="13415296"/>
          <a:ext cx="889000" cy="7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93139</xdr:rowOff>
    </xdr:from>
    <xdr:to>
      <xdr:col>21</xdr:col>
      <xdr:colOff>161925</xdr:colOff>
      <xdr:row>78</xdr:row>
      <xdr:rowOff>116235</xdr:rowOff>
    </xdr:to>
    <xdr:cxnSp macro="">
      <xdr:nvCxnSpPr>
        <xdr:cNvPr id="640" name="直線コネクタ 639"/>
        <xdr:cNvCxnSpPr/>
      </xdr:nvCxnSpPr>
      <xdr:spPr>
        <a:xfrm>
          <a:off x="13703300" y="1346623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93139</xdr:rowOff>
    </xdr:from>
    <xdr:to>
      <xdr:col>19</xdr:col>
      <xdr:colOff>644525</xdr:colOff>
      <xdr:row>78</xdr:row>
      <xdr:rowOff>115190</xdr:rowOff>
    </xdr:to>
    <xdr:cxnSp macro="">
      <xdr:nvCxnSpPr>
        <xdr:cNvPr id="643" name="直線コネクタ 642"/>
        <xdr:cNvCxnSpPr/>
      </xdr:nvCxnSpPr>
      <xdr:spPr>
        <a:xfrm flipV="1">
          <a:off x="12814300" y="13466239"/>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77623</xdr:rowOff>
    </xdr:from>
    <xdr:to>
      <xdr:col>23</xdr:col>
      <xdr:colOff>568325</xdr:colOff>
      <xdr:row>79</xdr:row>
      <xdr:rowOff>7773</xdr:rowOff>
    </xdr:to>
    <xdr:sp macro="" textlink="">
      <xdr:nvSpPr>
        <xdr:cNvPr id="653" name="円/楕円 652"/>
        <xdr:cNvSpPr/>
      </xdr:nvSpPr>
      <xdr:spPr>
        <a:xfrm>
          <a:off x="162687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162846</xdr:rowOff>
    </xdr:from>
    <xdr:to>
      <xdr:col>22</xdr:col>
      <xdr:colOff>415925</xdr:colOff>
      <xdr:row>78</xdr:row>
      <xdr:rowOff>92996</xdr:rowOff>
    </xdr:to>
    <xdr:sp macro="" textlink="">
      <xdr:nvSpPr>
        <xdr:cNvPr id="655" name="円/楕円 654"/>
        <xdr:cNvSpPr/>
      </xdr:nvSpPr>
      <xdr:spPr>
        <a:xfrm>
          <a:off x="15430500" y="133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109523</xdr:rowOff>
    </xdr:from>
    <xdr:ext cx="534377" cy="259045"/>
    <xdr:sp macro="" textlink="">
      <xdr:nvSpPr>
        <xdr:cNvPr id="656" name="テキスト ボックス 655"/>
        <xdr:cNvSpPr txBox="1"/>
      </xdr:nvSpPr>
      <xdr:spPr>
        <a:xfrm>
          <a:off x="15214111" y="131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65435</xdr:rowOff>
    </xdr:from>
    <xdr:to>
      <xdr:col>21</xdr:col>
      <xdr:colOff>212725</xdr:colOff>
      <xdr:row>78</xdr:row>
      <xdr:rowOff>167035</xdr:rowOff>
    </xdr:to>
    <xdr:sp macro="" textlink="">
      <xdr:nvSpPr>
        <xdr:cNvPr id="657" name="円/楕円 656"/>
        <xdr:cNvSpPr/>
      </xdr:nvSpPr>
      <xdr:spPr>
        <a:xfrm>
          <a:off x="14541500" y="134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158162</xdr:rowOff>
    </xdr:from>
    <xdr:ext cx="534377" cy="259045"/>
    <xdr:sp macro="" textlink="">
      <xdr:nvSpPr>
        <xdr:cNvPr id="658" name="テキスト ボックス 657"/>
        <xdr:cNvSpPr txBox="1"/>
      </xdr:nvSpPr>
      <xdr:spPr>
        <a:xfrm>
          <a:off x="14325111" y="135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42339</xdr:rowOff>
    </xdr:from>
    <xdr:to>
      <xdr:col>20</xdr:col>
      <xdr:colOff>9525</xdr:colOff>
      <xdr:row>78</xdr:row>
      <xdr:rowOff>143939</xdr:rowOff>
    </xdr:to>
    <xdr:sp macro="" textlink="">
      <xdr:nvSpPr>
        <xdr:cNvPr id="659" name="円/楕円 658"/>
        <xdr:cNvSpPr/>
      </xdr:nvSpPr>
      <xdr:spPr>
        <a:xfrm>
          <a:off x="13652500" y="134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135066</xdr:rowOff>
    </xdr:from>
    <xdr:ext cx="534377" cy="259045"/>
    <xdr:sp macro="" textlink="">
      <xdr:nvSpPr>
        <xdr:cNvPr id="660" name="テキスト ボックス 659"/>
        <xdr:cNvSpPr txBox="1"/>
      </xdr:nvSpPr>
      <xdr:spPr>
        <a:xfrm>
          <a:off x="13436111" y="135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64390</xdr:rowOff>
    </xdr:from>
    <xdr:to>
      <xdr:col>18</xdr:col>
      <xdr:colOff>492125</xdr:colOff>
      <xdr:row>78</xdr:row>
      <xdr:rowOff>165990</xdr:rowOff>
    </xdr:to>
    <xdr:sp macro="" textlink="">
      <xdr:nvSpPr>
        <xdr:cNvPr id="661" name="円/楕円 660"/>
        <xdr:cNvSpPr/>
      </xdr:nvSpPr>
      <xdr:spPr>
        <a:xfrm>
          <a:off x="12763500" y="134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157117</xdr:rowOff>
    </xdr:from>
    <xdr:ext cx="534377" cy="259045"/>
    <xdr:sp macro="" textlink="">
      <xdr:nvSpPr>
        <xdr:cNvPr id="662" name="テキスト ボックス 661"/>
        <xdr:cNvSpPr txBox="1"/>
      </xdr:nvSpPr>
      <xdr:spPr>
        <a:xfrm>
          <a:off x="12547111" y="135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164680</xdr:rowOff>
    </xdr:from>
    <xdr:to>
      <xdr:col>23</xdr:col>
      <xdr:colOff>517525</xdr:colOff>
      <xdr:row>98</xdr:row>
      <xdr:rowOff>55102</xdr:rowOff>
    </xdr:to>
    <xdr:cxnSp macro="">
      <xdr:nvCxnSpPr>
        <xdr:cNvPr id="691" name="直線コネクタ 690"/>
        <xdr:cNvCxnSpPr/>
      </xdr:nvCxnSpPr>
      <xdr:spPr>
        <a:xfrm flipV="1">
          <a:off x="15481300" y="16795330"/>
          <a:ext cx="838200" cy="6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55102</xdr:rowOff>
    </xdr:from>
    <xdr:to>
      <xdr:col>22</xdr:col>
      <xdr:colOff>365125</xdr:colOff>
      <xdr:row>98</xdr:row>
      <xdr:rowOff>56390</xdr:rowOff>
    </xdr:to>
    <xdr:cxnSp macro="">
      <xdr:nvCxnSpPr>
        <xdr:cNvPr id="694" name="直線コネクタ 693"/>
        <xdr:cNvCxnSpPr/>
      </xdr:nvCxnSpPr>
      <xdr:spPr>
        <a:xfrm flipV="1">
          <a:off x="14592300" y="1685720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48966</xdr:rowOff>
    </xdr:from>
    <xdr:to>
      <xdr:col>21</xdr:col>
      <xdr:colOff>161925</xdr:colOff>
      <xdr:row>98</xdr:row>
      <xdr:rowOff>56390</xdr:rowOff>
    </xdr:to>
    <xdr:cxnSp macro="">
      <xdr:nvCxnSpPr>
        <xdr:cNvPr id="697" name="直線コネクタ 696"/>
        <xdr:cNvCxnSpPr/>
      </xdr:nvCxnSpPr>
      <xdr:spPr>
        <a:xfrm>
          <a:off x="13703300" y="16851066"/>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41264</xdr:rowOff>
    </xdr:from>
    <xdr:to>
      <xdr:col>19</xdr:col>
      <xdr:colOff>644525</xdr:colOff>
      <xdr:row>98</xdr:row>
      <xdr:rowOff>48966</xdr:rowOff>
    </xdr:to>
    <xdr:cxnSp macro="">
      <xdr:nvCxnSpPr>
        <xdr:cNvPr id="700" name="直線コネクタ 699"/>
        <xdr:cNvCxnSpPr/>
      </xdr:nvCxnSpPr>
      <xdr:spPr>
        <a:xfrm>
          <a:off x="12814300" y="16843364"/>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113880</xdr:rowOff>
    </xdr:from>
    <xdr:to>
      <xdr:col>23</xdr:col>
      <xdr:colOff>568325</xdr:colOff>
      <xdr:row>98</xdr:row>
      <xdr:rowOff>44030</xdr:rowOff>
    </xdr:to>
    <xdr:sp macro="" textlink="">
      <xdr:nvSpPr>
        <xdr:cNvPr id="710" name="円/楕円 709"/>
        <xdr:cNvSpPr/>
      </xdr:nvSpPr>
      <xdr:spPr>
        <a:xfrm>
          <a:off x="16268700" y="167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92307</xdr:rowOff>
    </xdr:from>
    <xdr:ext cx="599010" cy="259045"/>
    <xdr:sp macro="" textlink="">
      <xdr:nvSpPr>
        <xdr:cNvPr id="711" name="公債費該当値テキスト"/>
        <xdr:cNvSpPr txBox="1"/>
      </xdr:nvSpPr>
      <xdr:spPr>
        <a:xfrm>
          <a:off x="16370300" y="1672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4302</xdr:rowOff>
    </xdr:from>
    <xdr:to>
      <xdr:col>22</xdr:col>
      <xdr:colOff>415925</xdr:colOff>
      <xdr:row>98</xdr:row>
      <xdr:rowOff>105902</xdr:rowOff>
    </xdr:to>
    <xdr:sp macro="" textlink="">
      <xdr:nvSpPr>
        <xdr:cNvPr id="712" name="円/楕円 711"/>
        <xdr:cNvSpPr/>
      </xdr:nvSpPr>
      <xdr:spPr>
        <a:xfrm>
          <a:off x="15430500" y="168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97029</xdr:rowOff>
    </xdr:from>
    <xdr:ext cx="534377" cy="259045"/>
    <xdr:sp macro="" textlink="">
      <xdr:nvSpPr>
        <xdr:cNvPr id="713" name="テキスト ボックス 712"/>
        <xdr:cNvSpPr txBox="1"/>
      </xdr:nvSpPr>
      <xdr:spPr>
        <a:xfrm>
          <a:off x="15214111" y="168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5590</xdr:rowOff>
    </xdr:from>
    <xdr:to>
      <xdr:col>21</xdr:col>
      <xdr:colOff>212725</xdr:colOff>
      <xdr:row>98</xdr:row>
      <xdr:rowOff>107190</xdr:rowOff>
    </xdr:to>
    <xdr:sp macro="" textlink="">
      <xdr:nvSpPr>
        <xdr:cNvPr id="714" name="円/楕円 713"/>
        <xdr:cNvSpPr/>
      </xdr:nvSpPr>
      <xdr:spPr>
        <a:xfrm>
          <a:off x="14541500" y="16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98317</xdr:rowOff>
    </xdr:from>
    <xdr:ext cx="534377" cy="259045"/>
    <xdr:sp macro="" textlink="">
      <xdr:nvSpPr>
        <xdr:cNvPr id="715" name="テキスト ボックス 714"/>
        <xdr:cNvSpPr txBox="1"/>
      </xdr:nvSpPr>
      <xdr:spPr>
        <a:xfrm>
          <a:off x="14325111" y="169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169616</xdr:rowOff>
    </xdr:from>
    <xdr:to>
      <xdr:col>20</xdr:col>
      <xdr:colOff>9525</xdr:colOff>
      <xdr:row>98</xdr:row>
      <xdr:rowOff>99766</xdr:rowOff>
    </xdr:to>
    <xdr:sp macro="" textlink="">
      <xdr:nvSpPr>
        <xdr:cNvPr id="716" name="円/楕円 715"/>
        <xdr:cNvSpPr/>
      </xdr:nvSpPr>
      <xdr:spPr>
        <a:xfrm>
          <a:off x="13652500" y="168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90893</xdr:rowOff>
    </xdr:from>
    <xdr:ext cx="534377" cy="259045"/>
    <xdr:sp macro="" textlink="">
      <xdr:nvSpPr>
        <xdr:cNvPr id="717" name="テキスト ボックス 716"/>
        <xdr:cNvSpPr txBox="1"/>
      </xdr:nvSpPr>
      <xdr:spPr>
        <a:xfrm>
          <a:off x="13436111" y="1689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161914</xdr:rowOff>
    </xdr:from>
    <xdr:to>
      <xdr:col>18</xdr:col>
      <xdr:colOff>492125</xdr:colOff>
      <xdr:row>98</xdr:row>
      <xdr:rowOff>92064</xdr:rowOff>
    </xdr:to>
    <xdr:sp macro="" textlink="">
      <xdr:nvSpPr>
        <xdr:cNvPr id="718" name="円/楕円 717"/>
        <xdr:cNvSpPr/>
      </xdr:nvSpPr>
      <xdr:spPr>
        <a:xfrm>
          <a:off x="12763500" y="167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83191</xdr:rowOff>
    </xdr:from>
    <xdr:ext cx="534377" cy="259045"/>
    <xdr:sp macro="" textlink="">
      <xdr:nvSpPr>
        <xdr:cNvPr id="719" name="テキスト ボックス 718"/>
        <xdr:cNvSpPr txBox="1"/>
      </xdr:nvSpPr>
      <xdr:spPr>
        <a:xfrm>
          <a:off x="12547111" y="168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総務費は、住民一人当たり１８５，９５６円となっている。これは、携帯電話等エリア整備事業（７１，９９１千円）や山の家施設改修事業（７０，０００千円）によるものである。</a:t>
          </a:r>
          <a:endParaRPr lang="ja-JP" altLang="ja-JP" sz="1400">
            <a:effectLst/>
          </a:endParaRPr>
        </a:p>
        <a:p>
          <a:r>
            <a:rPr kumimoji="1" lang="ja-JP" altLang="ja-JP" sz="1100">
              <a:solidFill>
                <a:schemeClr val="dk1"/>
              </a:solidFill>
              <a:effectLst/>
              <a:latin typeface="+mn-lt"/>
              <a:ea typeface="+mn-ea"/>
              <a:cs typeface="+mn-cs"/>
            </a:rPr>
            <a:t>民生費では、住民一人当たり１８３，１２３円となっているのは、今後医療・保健・福祉を充実し、老朽化した診療所や社会福祉センターの建て替えを視野に入れて地域福祉基金６９，９８４円を積立てしたことにより、コストが増加している。</a:t>
          </a:r>
          <a:endParaRPr lang="ja-JP" altLang="ja-JP" sz="1400">
            <a:effectLst/>
          </a:endParaRPr>
        </a:p>
        <a:p>
          <a:r>
            <a:rPr kumimoji="1" lang="ja-JP" altLang="ja-JP" sz="1100">
              <a:solidFill>
                <a:schemeClr val="dk1"/>
              </a:solidFill>
              <a:effectLst/>
              <a:latin typeface="+mn-lt"/>
              <a:ea typeface="+mn-ea"/>
              <a:cs typeface="+mn-cs"/>
            </a:rPr>
            <a:t>農林業費が、前年度より約倍増しているのは、農業振興を図るため強い農業づくり交付金事業（８１，１０９千円）を実施したことによるものである。</a:t>
          </a:r>
          <a:endParaRPr lang="ja-JP" altLang="ja-JP" sz="1400">
            <a:effectLst/>
          </a:endParaRPr>
        </a:p>
        <a:p>
          <a:r>
            <a:rPr kumimoji="1" lang="ja-JP" altLang="ja-JP" sz="1100">
              <a:solidFill>
                <a:schemeClr val="dk1"/>
              </a:solidFill>
              <a:effectLst/>
              <a:latin typeface="+mn-lt"/>
              <a:ea typeface="+mn-ea"/>
              <a:cs typeface="+mn-cs"/>
            </a:rPr>
            <a:t>土木費については、町道山口線拡幅改良事業や門前橋の架け替え事業、橋梁長寿命化修繕事業に取り組んでいることによるものである。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公債費については、将来負担を低減する為に地方債の繰上償還（１１０，０８０千円）を実施したことが影響している。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財政調整基金については、地方財政法に基づき前年度繰越金の１／２を積み立てることとしているため財政調整基金残高は、毎年増加している。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また実質収支額は、対前年度１２，４７２千円増加し比率は好転している。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また、実質単年度収支についても、平成２７年度において地方債の繰上償還（１７２，７３９千円）を行ったため実質単年度収支率が良くなっている。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自主財源に乏しい本町は、普通交付税に大きく左右され、普通交付税額を含める標準財政規模により大きく影響が及ぼされる。今後も国の動向に注意を払いながら、健全財政に努めることとする。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全会計とも黒字決算となった。特に一般会計では普通交付税や消費譲与税が増加したことに伴い、比率が好転している。</a:t>
          </a:r>
          <a:endParaRPr lang="ja-JP" altLang="ja-JP" sz="1400">
            <a:effectLst/>
          </a:endParaRPr>
        </a:p>
        <a:p>
          <a:pPr rtl="0"/>
          <a:r>
            <a:rPr lang="ja-JP" altLang="ja-JP" sz="1100" b="0" i="0" baseline="0">
              <a:solidFill>
                <a:schemeClr val="dk1"/>
              </a:solidFill>
              <a:effectLst/>
              <a:latin typeface="+mn-lt"/>
              <a:ea typeface="+mn-ea"/>
              <a:cs typeface="+mn-cs"/>
            </a:rPr>
            <a:t>　 国民健康保険特別会計（事業勘定）については、資金不足が懸念されたが、保険給付費が抑制されたことから、標準財政規模比２．０１％となっている。</a:t>
          </a:r>
          <a:endParaRPr lang="ja-JP" altLang="ja-JP" sz="1400">
            <a:effectLst/>
          </a:endParaRPr>
        </a:p>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少子高齢化・人口減少が続く中、下水道や水道使用料の伸び悩み、また経年劣化により施設の維持修繕が嵩み年々標準財政規模比が減少している。今後益々財政状況が厳しくなると予測されるため、使用料の改訂を行うとともに経営戦略を策定し、健全財政に努める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263656_&#21644;&#26463;&#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130.80000000000001</v>
          </cell>
          <cell r="L73">
            <v>118.7</v>
          </cell>
          <cell r="M73">
            <v>107.7</v>
          </cell>
          <cell r="N73">
            <v>90.3</v>
          </cell>
          <cell r="O73">
            <v>74.599999999999994</v>
          </cell>
        </row>
        <row r="75">
          <cell r="K75">
            <v>18.7</v>
          </cell>
          <cell r="L75">
            <v>17.5</v>
          </cell>
          <cell r="M75">
            <v>16.3</v>
          </cell>
          <cell r="N75">
            <v>14.4</v>
          </cell>
          <cell r="O75">
            <v>12.9</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3859201</v>
      </c>
      <c r="BO4" s="379"/>
      <c r="BP4" s="379"/>
      <c r="BQ4" s="379"/>
      <c r="BR4" s="379"/>
      <c r="BS4" s="379"/>
      <c r="BT4" s="379"/>
      <c r="BU4" s="380"/>
      <c r="BV4" s="378">
        <v>3361660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4.8</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3735095</v>
      </c>
      <c r="BO5" s="384"/>
      <c r="BP5" s="384"/>
      <c r="BQ5" s="384"/>
      <c r="BR5" s="384"/>
      <c r="BS5" s="384"/>
      <c r="BT5" s="384"/>
      <c r="BU5" s="385"/>
      <c r="BV5" s="383">
        <v>3228897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90.6</v>
      </c>
      <c r="DC5" s="354"/>
      <c r="DD5" s="354"/>
      <c r="DE5" s="354"/>
      <c r="DF5" s="354"/>
      <c r="DG5" s="354"/>
      <c r="DH5" s="354"/>
      <c r="DI5" s="355"/>
      <c r="DJ5" s="137"/>
      <c r="DK5" s="137"/>
      <c r="DL5" s="137"/>
      <c r="DM5" s="137"/>
      <c r="DN5" s="137"/>
      <c r="DO5" s="137"/>
    </row>
    <row r="6" spans="1:119" ht="18.75" customHeight="1" x14ac:dyDescent="0.15">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124106</v>
      </c>
      <c r="BO6" s="384"/>
      <c r="BP6" s="384"/>
      <c r="BQ6" s="384"/>
      <c r="BR6" s="384"/>
      <c r="BS6" s="384"/>
      <c r="BT6" s="384"/>
      <c r="BU6" s="385"/>
      <c r="BV6" s="383">
        <v>132763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v>
      </c>
      <c r="CU6" s="530"/>
      <c r="CV6" s="530"/>
      <c r="CW6" s="530"/>
      <c r="CX6" s="530"/>
      <c r="CY6" s="530"/>
      <c r="CZ6" s="530"/>
      <c r="DA6" s="531"/>
      <c r="DB6" s="529">
        <v>95.7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13201</v>
      </c>
      <c r="BO7" s="384"/>
      <c r="BP7" s="384"/>
      <c r="BQ7" s="384"/>
      <c r="BR7" s="384"/>
      <c r="BS7" s="384"/>
      <c r="BT7" s="384"/>
      <c r="BU7" s="385"/>
      <c r="BV7" s="383">
        <v>34330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2101170</v>
      </c>
      <c r="CU7" s="384"/>
      <c r="CV7" s="384"/>
      <c r="CW7" s="384"/>
      <c r="CX7" s="384"/>
      <c r="CY7" s="384"/>
      <c r="CZ7" s="384"/>
      <c r="DA7" s="385"/>
      <c r="DB7" s="383">
        <v>2033941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110905</v>
      </c>
      <c r="BO8" s="384"/>
      <c r="BP8" s="384"/>
      <c r="BQ8" s="384"/>
      <c r="BR8" s="384"/>
      <c r="BS8" s="384"/>
      <c r="BT8" s="384"/>
      <c r="BU8" s="385"/>
      <c r="BV8" s="383">
        <v>98433</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v>
      </c>
      <c r="CU8" s="493"/>
      <c r="CV8" s="493"/>
      <c r="CW8" s="493"/>
      <c r="CX8" s="493"/>
      <c r="CY8" s="493"/>
      <c r="CZ8" s="493"/>
      <c r="DA8" s="494"/>
      <c r="DB8" s="492">
        <v>0.2</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3956</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12472</v>
      </c>
      <c r="BO9" s="384"/>
      <c r="BP9" s="384"/>
      <c r="BQ9" s="384"/>
      <c r="BR9" s="384"/>
      <c r="BS9" s="384"/>
      <c r="BT9" s="384"/>
      <c r="BU9" s="385"/>
      <c r="BV9" s="383">
        <v>13704</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19.100000000000001</v>
      </c>
      <c r="CU9" s="354"/>
      <c r="CV9" s="354"/>
      <c r="CW9" s="354"/>
      <c r="CX9" s="354"/>
      <c r="CY9" s="354"/>
      <c r="CZ9" s="354"/>
      <c r="DA9" s="355"/>
      <c r="DB9" s="353">
        <v>15.2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4482</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50187</v>
      </c>
      <c r="BO10" s="384"/>
      <c r="BP10" s="384"/>
      <c r="BQ10" s="384"/>
      <c r="BR10" s="384"/>
      <c r="BS10" s="384"/>
      <c r="BT10" s="384"/>
      <c r="BU10" s="385"/>
      <c r="BV10" s="383">
        <v>50479</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v>110080</v>
      </c>
      <c r="BO11" s="384"/>
      <c r="BP11" s="384"/>
      <c r="BQ11" s="384"/>
      <c r="BR11" s="384"/>
      <c r="BS11" s="384"/>
      <c r="BT11" s="384"/>
      <c r="BU11" s="385"/>
      <c r="BV11" s="383">
        <v>80</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4234</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4216</v>
      </c>
      <c r="S13" s="485"/>
      <c r="T13" s="485"/>
      <c r="U13" s="485"/>
      <c r="V13" s="486"/>
      <c r="W13" s="472" t="s">
        <v>120</v>
      </c>
      <c r="X13" s="398"/>
      <c r="Y13" s="398"/>
      <c r="Z13" s="398"/>
      <c r="AA13" s="398"/>
      <c r="AB13" s="399"/>
      <c r="AC13" s="359">
        <v>506</v>
      </c>
      <c r="AD13" s="360"/>
      <c r="AE13" s="360"/>
      <c r="AF13" s="360"/>
      <c r="AG13" s="361"/>
      <c r="AH13" s="359">
        <v>644</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172739</v>
      </c>
      <c r="BO13" s="384"/>
      <c r="BP13" s="384"/>
      <c r="BQ13" s="384"/>
      <c r="BR13" s="384"/>
      <c r="BS13" s="384"/>
      <c r="BT13" s="384"/>
      <c r="BU13" s="385"/>
      <c r="BV13" s="383">
        <v>64263</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12.9</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4357</v>
      </c>
      <c r="S14" s="485"/>
      <c r="T14" s="485"/>
      <c r="U14" s="485"/>
      <c r="V14" s="486"/>
      <c r="W14" s="487"/>
      <c r="X14" s="401"/>
      <c r="Y14" s="401"/>
      <c r="Z14" s="401"/>
      <c r="AA14" s="401"/>
      <c r="AB14" s="402"/>
      <c r="AC14" s="477">
        <v>24.5</v>
      </c>
      <c r="AD14" s="478"/>
      <c r="AE14" s="478"/>
      <c r="AF14" s="478"/>
      <c r="AG14" s="479"/>
      <c r="AH14" s="477">
        <v>25.1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74.599999999999994</v>
      </c>
      <c r="CU14" s="456"/>
      <c r="CV14" s="456"/>
      <c r="CW14" s="456"/>
      <c r="CX14" s="456"/>
      <c r="CY14" s="456"/>
      <c r="CZ14" s="456"/>
      <c r="DA14" s="457"/>
      <c r="DB14" s="488">
        <v>90.3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4340</v>
      </c>
      <c r="S15" s="485"/>
      <c r="T15" s="485"/>
      <c r="U15" s="485"/>
      <c r="V15" s="486"/>
      <c r="W15" s="472" t="s">
        <v>127</v>
      </c>
      <c r="X15" s="398"/>
      <c r="Y15" s="398"/>
      <c r="Z15" s="398"/>
      <c r="AA15" s="398"/>
      <c r="AB15" s="399"/>
      <c r="AC15" s="359">
        <v>479</v>
      </c>
      <c r="AD15" s="360"/>
      <c r="AE15" s="360"/>
      <c r="AF15" s="360"/>
      <c r="AG15" s="361"/>
      <c r="AH15" s="359">
        <v>628</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387188</v>
      </c>
      <c r="BO15" s="379"/>
      <c r="BP15" s="379"/>
      <c r="BQ15" s="379"/>
      <c r="BR15" s="379"/>
      <c r="BS15" s="379"/>
      <c r="BT15" s="379"/>
      <c r="BU15" s="380"/>
      <c r="BV15" s="378">
        <v>375015</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401"/>
      <c r="Y16" s="401"/>
      <c r="Z16" s="401"/>
      <c r="AA16" s="401"/>
      <c r="AB16" s="402"/>
      <c r="AC16" s="477">
        <v>23.2</v>
      </c>
      <c r="AD16" s="478"/>
      <c r="AE16" s="478"/>
      <c r="AF16" s="478"/>
      <c r="AG16" s="479"/>
      <c r="AH16" s="477">
        <v>24.5</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1899155</v>
      </c>
      <c r="BO16" s="384"/>
      <c r="BP16" s="384"/>
      <c r="BQ16" s="384"/>
      <c r="BR16" s="384"/>
      <c r="BS16" s="384"/>
      <c r="BT16" s="384"/>
      <c r="BU16" s="385"/>
      <c r="BV16" s="383">
        <v>1807269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8"/>
      <c r="Y17" s="398"/>
      <c r="Z17" s="398"/>
      <c r="AA17" s="398"/>
      <c r="AB17" s="399"/>
      <c r="AC17" s="359">
        <v>1081</v>
      </c>
      <c r="AD17" s="360"/>
      <c r="AE17" s="360"/>
      <c r="AF17" s="360"/>
      <c r="AG17" s="361"/>
      <c r="AH17" s="359">
        <v>1277</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482355</v>
      </c>
      <c r="BO17" s="384"/>
      <c r="BP17" s="384"/>
      <c r="BQ17" s="384"/>
      <c r="BR17" s="384"/>
      <c r="BS17" s="384"/>
      <c r="BT17" s="384"/>
      <c r="BU17" s="385"/>
      <c r="BV17" s="383">
        <v>478297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64.930000000000007</v>
      </c>
      <c r="M18" s="448"/>
      <c r="N18" s="448"/>
      <c r="O18" s="448"/>
      <c r="P18" s="448"/>
      <c r="Q18" s="448"/>
      <c r="R18" s="449"/>
      <c r="S18" s="449"/>
      <c r="T18" s="449"/>
      <c r="U18" s="449"/>
      <c r="V18" s="450"/>
      <c r="W18" s="464"/>
      <c r="X18" s="465"/>
      <c r="Y18" s="465"/>
      <c r="Z18" s="465"/>
      <c r="AA18" s="465"/>
      <c r="AB18" s="473"/>
      <c r="AC18" s="347">
        <v>52.3</v>
      </c>
      <c r="AD18" s="348"/>
      <c r="AE18" s="348"/>
      <c r="AF18" s="348"/>
      <c r="AG18" s="451"/>
      <c r="AH18" s="347">
        <v>49.9</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1867415</v>
      </c>
      <c r="BO18" s="384"/>
      <c r="BP18" s="384"/>
      <c r="BQ18" s="384"/>
      <c r="BR18" s="384"/>
      <c r="BS18" s="384"/>
      <c r="BT18" s="384"/>
      <c r="BU18" s="385"/>
      <c r="BV18" s="383">
        <v>1851109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61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2558086</v>
      </c>
      <c r="BO19" s="384"/>
      <c r="BP19" s="384"/>
      <c r="BQ19" s="384"/>
      <c r="BR19" s="384"/>
      <c r="BS19" s="384"/>
      <c r="BT19" s="384"/>
      <c r="BU19" s="385"/>
      <c r="BV19" s="383">
        <v>2387811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1445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149</v>
      </c>
      <c r="AZ23" s="376"/>
      <c r="BA23" s="376"/>
      <c r="BB23" s="376"/>
      <c r="BC23" s="376"/>
      <c r="BD23" s="376"/>
      <c r="BE23" s="376"/>
      <c r="BF23" s="376"/>
      <c r="BG23" s="376"/>
      <c r="BH23" s="376"/>
      <c r="BI23" s="376"/>
      <c r="BJ23" s="376"/>
      <c r="BK23" s="376"/>
      <c r="BL23" s="376"/>
      <c r="BM23" s="377"/>
      <c r="BN23" s="383">
        <v>3502640</v>
      </c>
      <c r="BO23" s="384"/>
      <c r="BP23" s="384"/>
      <c r="BQ23" s="384"/>
      <c r="BR23" s="384"/>
      <c r="BS23" s="384"/>
      <c r="BT23" s="384"/>
      <c r="BU23" s="385"/>
      <c r="BV23" s="383">
        <v>3466854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150</v>
      </c>
      <c r="F24" s="357"/>
      <c r="G24" s="357"/>
      <c r="H24" s="357"/>
      <c r="I24" s="357"/>
      <c r="J24" s="357"/>
      <c r="K24" s="358"/>
      <c r="L24" s="359">
        <v>1</v>
      </c>
      <c r="M24" s="360"/>
      <c r="N24" s="360"/>
      <c r="O24" s="360"/>
      <c r="P24" s="361"/>
      <c r="Q24" s="359">
        <v>7000</v>
      </c>
      <c r="R24" s="360"/>
      <c r="S24" s="360"/>
      <c r="T24" s="360"/>
      <c r="U24" s="360"/>
      <c r="V24" s="361"/>
      <c r="W24" s="427"/>
      <c r="X24" s="418"/>
      <c r="Y24" s="419"/>
      <c r="Z24" s="356" t="s">
        <v>151</v>
      </c>
      <c r="AA24" s="357"/>
      <c r="AB24" s="357"/>
      <c r="AC24" s="357"/>
      <c r="AD24" s="357"/>
      <c r="AE24" s="357"/>
      <c r="AF24" s="357"/>
      <c r="AG24" s="358"/>
      <c r="AH24" s="359">
        <v>67</v>
      </c>
      <c r="AI24" s="360"/>
      <c r="AJ24" s="360"/>
      <c r="AK24" s="360"/>
      <c r="AL24" s="361"/>
      <c r="AM24" s="359">
        <v>190615</v>
      </c>
      <c r="AN24" s="360"/>
      <c r="AO24" s="360"/>
      <c r="AP24" s="360"/>
      <c r="AQ24" s="360"/>
      <c r="AR24" s="361"/>
      <c r="AS24" s="359">
        <v>2845</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2656447</v>
      </c>
      <c r="BO24" s="384"/>
      <c r="BP24" s="384"/>
      <c r="BQ24" s="384"/>
      <c r="BR24" s="384"/>
      <c r="BS24" s="384"/>
      <c r="BT24" s="384"/>
      <c r="BU24" s="385"/>
      <c r="BV24" s="383">
        <v>2330501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153</v>
      </c>
      <c r="F25" s="357"/>
      <c r="G25" s="357"/>
      <c r="H25" s="357"/>
      <c r="I25" s="357"/>
      <c r="J25" s="357"/>
      <c r="K25" s="358"/>
      <c r="L25" s="359">
        <v>1</v>
      </c>
      <c r="M25" s="360"/>
      <c r="N25" s="360"/>
      <c r="O25" s="360"/>
      <c r="P25" s="361"/>
      <c r="Q25" s="359">
        <v>5750</v>
      </c>
      <c r="R25" s="360"/>
      <c r="S25" s="360"/>
      <c r="T25" s="360"/>
      <c r="U25" s="360"/>
      <c r="V25" s="361"/>
      <c r="W25" s="427"/>
      <c r="X25" s="418"/>
      <c r="Y25" s="419"/>
      <c r="Z25" s="356" t="s">
        <v>154</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156</v>
      </c>
      <c r="F26" s="357"/>
      <c r="G26" s="357"/>
      <c r="H26" s="357"/>
      <c r="I26" s="357"/>
      <c r="J26" s="357"/>
      <c r="K26" s="358"/>
      <c r="L26" s="359" t="s">
        <v>117</v>
      </c>
      <c r="M26" s="360"/>
      <c r="N26" s="360"/>
      <c r="O26" s="360"/>
      <c r="P26" s="361"/>
      <c r="Q26" s="359" t="s">
        <v>117</v>
      </c>
      <c r="R26" s="360"/>
      <c r="S26" s="360"/>
      <c r="T26" s="360"/>
      <c r="U26" s="360"/>
      <c r="V26" s="361"/>
      <c r="W26" s="427"/>
      <c r="X26" s="418"/>
      <c r="Y26" s="419"/>
      <c r="Z26" s="356" t="s">
        <v>157</v>
      </c>
      <c r="AA26" s="395"/>
      <c r="AB26" s="395"/>
      <c r="AC26" s="395"/>
      <c r="AD26" s="395"/>
      <c r="AE26" s="395"/>
      <c r="AF26" s="395"/>
      <c r="AG26" s="396"/>
      <c r="AH26" s="359">
        <v>2</v>
      </c>
      <c r="AI26" s="360"/>
      <c r="AJ26" s="360"/>
      <c r="AK26" s="360"/>
      <c r="AL26" s="361"/>
      <c r="AM26" s="359" t="s">
        <v>158</v>
      </c>
      <c r="AN26" s="360"/>
      <c r="AO26" s="360"/>
      <c r="AP26" s="360"/>
      <c r="AQ26" s="360"/>
      <c r="AR26" s="361"/>
      <c r="AS26" s="359" t="s">
        <v>158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160</v>
      </c>
      <c r="F27" s="357"/>
      <c r="G27" s="357"/>
      <c r="H27" s="357"/>
      <c r="I27" s="357"/>
      <c r="J27" s="357"/>
      <c r="K27" s="358"/>
      <c r="L27" s="359">
        <v>1</v>
      </c>
      <c r="M27" s="360"/>
      <c r="N27" s="360"/>
      <c r="O27" s="360"/>
      <c r="P27" s="361"/>
      <c r="Q27" s="359">
        <v>2700</v>
      </c>
      <c r="R27" s="360"/>
      <c r="S27" s="360"/>
      <c r="T27" s="360"/>
      <c r="U27" s="360"/>
      <c r="V27" s="361"/>
      <c r="W27" s="427"/>
      <c r="X27" s="418"/>
      <c r="Y27" s="419"/>
      <c r="Z27" s="356" t="s">
        <v>161</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63724</v>
      </c>
      <c r="BO27" s="387"/>
      <c r="BP27" s="387"/>
      <c r="BQ27" s="387"/>
      <c r="BR27" s="387"/>
      <c r="BS27" s="387"/>
      <c r="BT27" s="387"/>
      <c r="BU27" s="388"/>
      <c r="BV27" s="386">
        <v>63719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163</v>
      </c>
      <c r="F28" s="357"/>
      <c r="G28" s="357"/>
      <c r="H28" s="357"/>
      <c r="I28" s="357"/>
      <c r="J28" s="357"/>
      <c r="K28" s="358"/>
      <c r="L28" s="359">
        <v>1</v>
      </c>
      <c r="M28" s="360"/>
      <c r="N28" s="360"/>
      <c r="O28" s="360"/>
      <c r="P28" s="361"/>
      <c r="Q28" s="359">
        <v>2000</v>
      </c>
      <c r="R28" s="360"/>
      <c r="S28" s="360"/>
      <c r="T28" s="360"/>
      <c r="U28" s="360"/>
      <c r="V28" s="361"/>
      <c r="W28" s="427"/>
      <c r="X28" s="418"/>
      <c r="Y28" s="419"/>
      <c r="Z28" s="356" t="s">
        <v>164</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756933</v>
      </c>
      <c r="BO28" s="379"/>
      <c r="BP28" s="379"/>
      <c r="BQ28" s="379"/>
      <c r="BR28" s="379"/>
      <c r="BS28" s="379"/>
      <c r="BT28" s="379"/>
      <c r="BU28" s="380"/>
      <c r="BV28" s="378">
        <v>706746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167</v>
      </c>
      <c r="F29" s="357"/>
      <c r="G29" s="357"/>
      <c r="H29" s="357"/>
      <c r="I29" s="357"/>
      <c r="J29" s="357"/>
      <c r="K29" s="358"/>
      <c r="L29" s="359">
        <v>8</v>
      </c>
      <c r="M29" s="360"/>
      <c r="N29" s="360"/>
      <c r="O29" s="360"/>
      <c r="P29" s="361"/>
      <c r="Q29" s="359">
        <v>1600</v>
      </c>
      <c r="R29" s="360"/>
      <c r="S29" s="360"/>
      <c r="T29" s="360"/>
      <c r="U29" s="360"/>
      <c r="V29" s="361"/>
      <c r="W29" s="428"/>
      <c r="X29" s="429"/>
      <c r="Y29" s="430"/>
      <c r="Z29" s="356" t="s">
        <v>168</v>
      </c>
      <c r="AA29" s="357"/>
      <c r="AB29" s="357"/>
      <c r="AC29" s="357"/>
      <c r="AD29" s="357"/>
      <c r="AE29" s="357"/>
      <c r="AF29" s="357"/>
      <c r="AG29" s="358"/>
      <c r="AH29" s="359">
        <v>67</v>
      </c>
      <c r="AI29" s="360"/>
      <c r="AJ29" s="360"/>
      <c r="AK29" s="360"/>
      <c r="AL29" s="361"/>
      <c r="AM29" s="359">
        <v>190615</v>
      </c>
      <c r="AN29" s="360"/>
      <c r="AO29" s="360"/>
      <c r="AP29" s="360"/>
      <c r="AQ29" s="360"/>
      <c r="AR29" s="361"/>
      <c r="AS29" s="359">
        <v>2845</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599496</v>
      </c>
      <c r="BO29" s="384"/>
      <c r="BP29" s="384"/>
      <c r="BQ29" s="384"/>
      <c r="BR29" s="384"/>
      <c r="BS29" s="384"/>
      <c r="BT29" s="384"/>
      <c r="BU29" s="385"/>
      <c r="BV29" s="383">
        <v>607662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283785</v>
      </c>
      <c r="BO30" s="387"/>
      <c r="BP30" s="387"/>
      <c r="BQ30" s="387"/>
      <c r="BR30" s="387"/>
      <c r="BS30" s="387"/>
      <c r="BT30" s="387"/>
      <c r="BU30" s="388"/>
      <c r="BV30" s="386">
        <v>223743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国民健康保険山城病院組合（病院事業会計）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財団法人和束町活性化センター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国民健康保険山城病院組合（介護老人保健施設事業会計）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京都府市町村職員退職手当組合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京都府市町村議会議員公務災害補償等組合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相楽中部消防組合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和束町訪問看護ステーション</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相楽郡広域事務組合（一般会計）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相楽郡広域事務組合（相楽地区ふるさと市町村圏振興事業特別会計）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京都府自治会館管理組合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京都府住宅新築資金等貸付事業管理組合（一般会計）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京都府住宅新築資金等貸付事業管理組合（特別会計）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531</v>
      </c>
      <c r="D34" s="1151"/>
      <c r="E34" s="1152"/>
      <c r="F34" s="32">
        <v>4.34</v>
      </c>
      <c r="G34" s="33">
        <v>4.01</v>
      </c>
      <c r="H34" s="33">
        <v>4.09</v>
      </c>
      <c r="I34" s="33">
        <v>4.83</v>
      </c>
      <c r="J34" s="34">
        <v>5.27</v>
      </c>
      <c r="K34" s="22"/>
      <c r="L34" s="22"/>
      <c r="M34" s="22"/>
      <c r="N34" s="22"/>
      <c r="O34" s="22"/>
      <c r="P34" s="22"/>
    </row>
    <row r="35" spans="1:16" ht="39" customHeight="1" x14ac:dyDescent="0.15">
      <c r="A35" s="22"/>
      <c r="B35" s="35"/>
      <c r="C35" s="1145" t="s">
        <v>532</v>
      </c>
      <c r="D35" s="1146"/>
      <c r="E35" s="1147"/>
      <c r="F35" s="36" t="s">
        <v>533</v>
      </c>
      <c r="G35" s="37" t="s">
        <v>534</v>
      </c>
      <c r="H35" s="37">
        <v>0.04</v>
      </c>
      <c r="I35" s="37" t="s">
        <v>535</v>
      </c>
      <c r="J35" s="38">
        <v>2.0099999999999998</v>
      </c>
      <c r="K35" s="22"/>
      <c r="L35" s="22"/>
      <c r="M35" s="22"/>
      <c r="N35" s="22"/>
      <c r="O35" s="22"/>
      <c r="P35" s="22"/>
    </row>
    <row r="36" spans="1:16" ht="39" customHeight="1" x14ac:dyDescent="0.15">
      <c r="A36" s="22"/>
      <c r="B36" s="35"/>
      <c r="C36" s="1145" t="s">
        <v>536</v>
      </c>
      <c r="D36" s="1146"/>
      <c r="E36" s="1147"/>
      <c r="F36" s="36">
        <v>0.44</v>
      </c>
      <c r="G36" s="37">
        <v>0.17</v>
      </c>
      <c r="H36" s="37">
        <v>0.45</v>
      </c>
      <c r="I36" s="37">
        <v>0.38</v>
      </c>
      <c r="J36" s="38">
        <v>0.69</v>
      </c>
      <c r="K36" s="22"/>
      <c r="L36" s="22"/>
      <c r="M36" s="22"/>
      <c r="N36" s="22"/>
      <c r="O36" s="22"/>
      <c r="P36" s="22"/>
    </row>
    <row r="37" spans="1:16" ht="39" customHeight="1" x14ac:dyDescent="0.15">
      <c r="A37" s="22"/>
      <c r="B37" s="35"/>
      <c r="C37" s="1145" t="s">
        <v>537</v>
      </c>
      <c r="D37" s="1146"/>
      <c r="E37" s="1147"/>
      <c r="F37" s="36">
        <v>0.16</v>
      </c>
      <c r="G37" s="37">
        <v>0.19</v>
      </c>
      <c r="H37" s="37">
        <v>0.14000000000000001</v>
      </c>
      <c r="I37" s="37">
        <v>0.04</v>
      </c>
      <c r="J37" s="38">
        <v>0.28000000000000003</v>
      </c>
      <c r="K37" s="22"/>
      <c r="L37" s="22"/>
      <c r="M37" s="22"/>
      <c r="N37" s="22"/>
      <c r="O37" s="22"/>
      <c r="P37" s="22"/>
    </row>
    <row r="38" spans="1:16" ht="39" customHeight="1" x14ac:dyDescent="0.15">
      <c r="A38" s="22"/>
      <c r="B38" s="35"/>
      <c r="C38" s="1145" t="s">
        <v>538</v>
      </c>
      <c r="D38" s="1146"/>
      <c r="E38" s="1147"/>
      <c r="F38" s="36">
        <v>0.31</v>
      </c>
      <c r="G38" s="37">
        <v>0.36</v>
      </c>
      <c r="H38" s="37">
        <v>0.24</v>
      </c>
      <c r="I38" s="37">
        <v>0.49</v>
      </c>
      <c r="J38" s="38">
        <v>0.22</v>
      </c>
      <c r="K38" s="22"/>
      <c r="L38" s="22"/>
      <c r="M38" s="22"/>
      <c r="N38" s="22"/>
      <c r="O38" s="22"/>
      <c r="P38" s="22"/>
    </row>
    <row r="39" spans="1:16" ht="39" customHeight="1" x14ac:dyDescent="0.15">
      <c r="A39" s="22"/>
      <c r="B39" s="35"/>
      <c r="C39" s="1145" t="s">
        <v>539</v>
      </c>
      <c r="D39" s="1146"/>
      <c r="E39" s="1147"/>
      <c r="F39" s="36">
        <v>0.2</v>
      </c>
      <c r="G39" s="37">
        <v>0.22</v>
      </c>
      <c r="H39" s="37">
        <v>0.17</v>
      </c>
      <c r="I39" s="37">
        <v>0.17</v>
      </c>
      <c r="J39" s="38">
        <v>0.15</v>
      </c>
      <c r="K39" s="22"/>
      <c r="L39" s="22"/>
      <c r="M39" s="22"/>
      <c r="N39" s="22"/>
      <c r="O39" s="22"/>
      <c r="P39" s="22"/>
    </row>
    <row r="40" spans="1:16" ht="39" customHeight="1" x14ac:dyDescent="0.15">
      <c r="A40" s="22"/>
      <c r="B40" s="35"/>
      <c r="C40" s="1145" t="s">
        <v>540</v>
      </c>
      <c r="D40" s="1146"/>
      <c r="E40" s="1147"/>
      <c r="F40" s="36">
        <v>0.02</v>
      </c>
      <c r="G40" s="37">
        <v>0.01</v>
      </c>
      <c r="H40" s="37">
        <v>0.02</v>
      </c>
      <c r="I40" s="37">
        <v>0.01</v>
      </c>
      <c r="J40" s="38">
        <v>0.02</v>
      </c>
      <c r="K40" s="22"/>
      <c r="L40" s="22"/>
      <c r="M40" s="22"/>
      <c r="N40" s="22"/>
      <c r="O40" s="22"/>
      <c r="P40" s="22"/>
    </row>
    <row r="41" spans="1:16" ht="39" customHeight="1" x14ac:dyDescent="0.15">
      <c r="A41" s="22"/>
      <c r="B41" s="35"/>
      <c r="C41" s="1145" t="s">
        <v>541</v>
      </c>
      <c r="D41" s="1146"/>
      <c r="E41" s="1147"/>
      <c r="F41" s="36">
        <v>0</v>
      </c>
      <c r="G41" s="37">
        <v>0</v>
      </c>
      <c r="H41" s="37">
        <v>0.01</v>
      </c>
      <c r="I41" s="37">
        <v>0.01</v>
      </c>
      <c r="J41" s="38">
        <v>0.02</v>
      </c>
      <c r="K41" s="22"/>
      <c r="L41" s="22"/>
      <c r="M41" s="22"/>
      <c r="N41" s="22"/>
      <c r="O41" s="22"/>
      <c r="P41" s="22"/>
    </row>
    <row r="42" spans="1:16" ht="39" customHeight="1" x14ac:dyDescent="0.15">
      <c r="A42" s="22"/>
      <c r="B42" s="39"/>
      <c r="C42" s="1145" t="s">
        <v>542</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543</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426</v>
      </c>
      <c r="L45" s="60">
        <v>389</v>
      </c>
      <c r="M45" s="60">
        <v>376</v>
      </c>
      <c r="N45" s="60">
        <v>367</v>
      </c>
      <c r="O45" s="61">
        <v>385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138</v>
      </c>
      <c r="L48" s="64">
        <v>152</v>
      </c>
      <c r="M48" s="64">
        <v>149</v>
      </c>
      <c r="N48" s="64">
        <v>142</v>
      </c>
      <c r="O48" s="65">
        <v>140</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134</v>
      </c>
      <c r="L49" s="64">
        <v>120</v>
      </c>
      <c r="M49" s="64">
        <v>104</v>
      </c>
      <c r="N49" s="64">
        <v>53</v>
      </c>
      <c r="O49" s="65">
        <v>41</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487</v>
      </c>
      <c r="L50" s="64" t="s">
        <v>487</v>
      </c>
      <c r="M50" s="64" t="s">
        <v>487</v>
      </c>
      <c r="N50" s="64" t="s">
        <v>487</v>
      </c>
      <c r="O50" s="65" t="s">
        <v>487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385</v>
      </c>
      <c r="L52" s="64">
        <v>379</v>
      </c>
      <c r="M52" s="64">
        <v>379</v>
      </c>
      <c r="N52" s="64">
        <v>362</v>
      </c>
      <c r="O52" s="65">
        <v>354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313</v>
      </c>
      <c r="L53" s="69">
        <v>282</v>
      </c>
      <c r="M53" s="69">
        <v>250</v>
      </c>
      <c r="N53" s="69">
        <v>200</v>
      </c>
      <c r="O53" s="70">
        <v>212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81" t="s">
        <v>24</v>
      </c>
      <c r="C41" s="1182"/>
      <c r="D41" s="81"/>
      <c r="E41" s="1183" t="s">
        <v>25</v>
      </c>
      <c r="F41" s="1183"/>
      <c r="G41" s="1183"/>
      <c r="H41" s="1184"/>
      <c r="I41" s="82">
        <v>3350</v>
      </c>
      <c r="J41" s="83">
        <v>3341</v>
      </c>
      <c r="K41" s="83">
        <v>3455</v>
      </c>
      <c r="L41" s="83">
        <v>3467</v>
      </c>
      <c r="M41" s="84">
        <v>3503</v>
      </c>
    </row>
    <row r="42" spans="2:13" ht="27.75" customHeight="1" x14ac:dyDescent="0.15">
      <c r="B42" s="1171"/>
      <c r="C42" s="1172"/>
      <c r="D42" s="85"/>
      <c r="E42" s="1175" t="s">
        <v>26</v>
      </c>
      <c r="F42" s="1175"/>
      <c r="G42" s="1175"/>
      <c r="H42" s="1176"/>
      <c r="I42" s="86" t="s">
        <v>487</v>
      </c>
      <c r="J42" s="87" t="s">
        <v>487</v>
      </c>
      <c r="K42" s="87" t="s">
        <v>487</v>
      </c>
      <c r="L42" s="87" t="s">
        <v>487</v>
      </c>
      <c r="M42" s="88" t="s">
        <v>487</v>
      </c>
    </row>
    <row r="43" spans="2:13" ht="27.75" customHeight="1" x14ac:dyDescent="0.15">
      <c r="B43" s="1171"/>
      <c r="C43" s="1172"/>
      <c r="D43" s="85"/>
      <c r="E43" s="1175" t="s">
        <v>27</v>
      </c>
      <c r="F43" s="1175"/>
      <c r="G43" s="1175"/>
      <c r="H43" s="1176"/>
      <c r="I43" s="86">
        <v>2750</v>
      </c>
      <c r="J43" s="87">
        <v>2701</v>
      </c>
      <c r="K43" s="87">
        <v>2668</v>
      </c>
      <c r="L43" s="87">
        <v>2599</v>
      </c>
      <c r="M43" s="88">
        <v>2522</v>
      </c>
    </row>
    <row r="44" spans="2:13" ht="27.75" customHeight="1" x14ac:dyDescent="0.15">
      <c r="B44" s="1171"/>
      <c r="C44" s="1172"/>
      <c r="D44" s="85"/>
      <c r="E44" s="1175" t="s">
        <v>28</v>
      </c>
      <c r="F44" s="1175"/>
      <c r="G44" s="1175"/>
      <c r="H44" s="1176"/>
      <c r="I44" s="86">
        <v>591</v>
      </c>
      <c r="J44" s="87">
        <v>495</v>
      </c>
      <c r="K44" s="87">
        <v>426</v>
      </c>
      <c r="L44" s="87">
        <v>394</v>
      </c>
      <c r="M44" s="88">
        <v>343</v>
      </c>
    </row>
    <row r="45" spans="2:13" ht="27.75" customHeight="1" x14ac:dyDescent="0.15">
      <c r="B45" s="1171"/>
      <c r="C45" s="1172"/>
      <c r="D45" s="85"/>
      <c r="E45" s="1175" t="s">
        <v>29</v>
      </c>
      <c r="F45" s="1175"/>
      <c r="G45" s="1175"/>
      <c r="H45" s="1176"/>
      <c r="I45" s="86">
        <v>685</v>
      </c>
      <c r="J45" s="87">
        <v>657</v>
      </c>
      <c r="K45" s="87">
        <v>627</v>
      </c>
      <c r="L45" s="87">
        <v>576</v>
      </c>
      <c r="M45" s="88">
        <v>604</v>
      </c>
    </row>
    <row r="46" spans="2:13" ht="27.75" customHeight="1" x14ac:dyDescent="0.15">
      <c r="B46" s="1171"/>
      <c r="C46" s="1172"/>
      <c r="D46" s="85"/>
      <c r="E46" s="1175" t="s">
        <v>30</v>
      </c>
      <c r="F46" s="1175"/>
      <c r="G46" s="1175"/>
      <c r="H46" s="1176"/>
      <c r="I46" s="86" t="s">
        <v>487</v>
      </c>
      <c r="J46" s="87" t="s">
        <v>487</v>
      </c>
      <c r="K46" s="87" t="s">
        <v>487</v>
      </c>
      <c r="L46" s="87" t="s">
        <v>487</v>
      </c>
      <c r="M46" s="88" t="s">
        <v>487</v>
      </c>
    </row>
    <row r="47" spans="2:13" ht="27.75" customHeight="1" x14ac:dyDescent="0.15">
      <c r="B47" s="1171"/>
      <c r="C47" s="1172"/>
      <c r="D47" s="85"/>
      <c r="E47" s="1175" t="s">
        <v>31</v>
      </c>
      <c r="F47" s="1175"/>
      <c r="G47" s="1175"/>
      <c r="H47" s="1176"/>
      <c r="I47" s="86" t="s">
        <v>487</v>
      </c>
      <c r="J47" s="87" t="s">
        <v>487</v>
      </c>
      <c r="K47" s="87" t="s">
        <v>487</v>
      </c>
      <c r="L47" s="87" t="s">
        <v>487</v>
      </c>
      <c r="M47" s="88" t="s">
        <v>487</v>
      </c>
    </row>
    <row r="48" spans="2:13" ht="27.75" customHeight="1" x14ac:dyDescent="0.15">
      <c r="B48" s="1173"/>
      <c r="C48" s="1174"/>
      <c r="D48" s="85"/>
      <c r="E48" s="1175" t="s">
        <v>32</v>
      </c>
      <c r="F48" s="1175"/>
      <c r="G48" s="1175"/>
      <c r="H48" s="1176"/>
      <c r="I48" s="86" t="s">
        <v>487</v>
      </c>
      <c r="J48" s="87" t="s">
        <v>487</v>
      </c>
      <c r="K48" s="87" t="s">
        <v>487</v>
      </c>
      <c r="L48" s="87" t="s">
        <v>487</v>
      </c>
      <c r="M48" s="88" t="s">
        <v>487</v>
      </c>
    </row>
    <row r="49" spans="2:13" ht="27.75" customHeight="1" x14ac:dyDescent="0.15">
      <c r="B49" s="1169" t="s">
        <v>33</v>
      </c>
      <c r="C49" s="1170"/>
      <c r="D49" s="89"/>
      <c r="E49" s="1175" t="s">
        <v>34</v>
      </c>
      <c r="F49" s="1175"/>
      <c r="G49" s="1175"/>
      <c r="H49" s="1176"/>
      <c r="I49" s="86">
        <v>1021</v>
      </c>
      <c r="J49" s="87">
        <v>1223</v>
      </c>
      <c r="K49" s="87">
        <v>1411</v>
      </c>
      <c r="L49" s="87">
        <v>1613</v>
      </c>
      <c r="M49" s="88">
        <v>1720</v>
      </c>
    </row>
    <row r="50" spans="2:13" ht="27.75" customHeight="1" x14ac:dyDescent="0.15">
      <c r="B50" s="1171"/>
      <c r="C50" s="1172"/>
      <c r="D50" s="85"/>
      <c r="E50" s="1175" t="s">
        <v>35</v>
      </c>
      <c r="F50" s="1175"/>
      <c r="G50" s="1175"/>
      <c r="H50" s="1176"/>
      <c r="I50" s="86">
        <v>30</v>
      </c>
      <c r="J50" s="87">
        <v>26</v>
      </c>
      <c r="K50" s="87">
        <v>22</v>
      </c>
      <c r="L50" s="87">
        <v>19</v>
      </c>
      <c r="M50" s="88">
        <v>15</v>
      </c>
    </row>
    <row r="51" spans="2:13" ht="27.75" customHeight="1" x14ac:dyDescent="0.15">
      <c r="B51" s="1173"/>
      <c r="C51" s="1174"/>
      <c r="D51" s="85"/>
      <c r="E51" s="1175" t="s">
        <v>36</v>
      </c>
      <c r="F51" s="1175"/>
      <c r="G51" s="1175"/>
      <c r="H51" s="1176"/>
      <c r="I51" s="86">
        <v>4001</v>
      </c>
      <c r="J51" s="87">
        <v>3935</v>
      </c>
      <c r="K51" s="87">
        <v>3917</v>
      </c>
      <c r="L51" s="87">
        <v>3891</v>
      </c>
      <c r="M51" s="88">
        <v>3929</v>
      </c>
    </row>
    <row r="52" spans="2:13" ht="27.75" customHeight="1" thickBot="1" x14ac:dyDescent="0.2">
      <c r="B52" s="1177" t="s">
        <v>37</v>
      </c>
      <c r="C52" s="1178"/>
      <c r="D52" s="90"/>
      <c r="E52" s="1179" t="s">
        <v>38</v>
      </c>
      <c r="F52" s="1179"/>
      <c r="G52" s="1179"/>
      <c r="H52" s="1180"/>
      <c r="I52" s="91">
        <v>2325</v>
      </c>
      <c r="J52" s="92">
        <v>2010</v>
      </c>
      <c r="K52" s="92">
        <v>1825</v>
      </c>
      <c r="L52" s="92">
        <v>1513</v>
      </c>
      <c r="M52" s="93">
        <v>1307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47" zoomScaleNormal="10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561</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561</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563</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564</v>
      </c>
    </row>
    <row r="50" spans="1:17" x14ac:dyDescent="0.15">
      <c r="B50" s="248"/>
      <c r="C50" s="244"/>
      <c r="D50" s="244"/>
      <c r="E50" s="244"/>
      <c r="F50" s="244"/>
      <c r="G50" s="1206"/>
      <c r="H50" s="1207"/>
      <c r="I50" s="1207"/>
      <c r="J50" s="1208"/>
      <c r="K50" s="1209" t="s">
        <v>526</v>
      </c>
      <c r="L50" s="1209" t="s">
        <v>527</v>
      </c>
      <c r="M50" s="1209" t="s">
        <v>528</v>
      </c>
      <c r="N50" s="1209" t="s">
        <v>529</v>
      </c>
      <c r="O50" s="1209" t="s">
        <v>530</v>
      </c>
    </row>
    <row r="51" spans="1:17" x14ac:dyDescent="0.15">
      <c r="B51" s="248"/>
      <c r="C51" s="244"/>
      <c r="D51" s="244"/>
      <c r="E51" s="244"/>
      <c r="F51" s="244"/>
      <c r="G51" s="1210" t="s">
        <v>565</v>
      </c>
      <c r="H51" s="1211"/>
      <c r="I51" s="1212" t="s">
        <v>566</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567</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568</v>
      </c>
      <c r="H55" s="1225"/>
      <c r="I55" s="1219" t="s">
        <v>566</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567</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1194" t="s">
        <v>563</v>
      </c>
      <c r="I64" s="1195"/>
      <c r="J64" s="1195"/>
      <c r="K64" s="1195"/>
      <c r="L64" s="244"/>
      <c r="M64" s="244"/>
      <c r="N64" s="244"/>
      <c r="O64" s="244"/>
    </row>
    <row r="65" spans="2:30" x14ac:dyDescent="0.15">
      <c r="B65" s="248"/>
      <c r="C65" s="244"/>
      <c r="D65" s="244"/>
      <c r="E65" s="244"/>
      <c r="F65" s="244"/>
      <c r="G65" s="1238" t="s">
        <v>570</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571</v>
      </c>
      <c r="I71" s="1244"/>
      <c r="J71" s="1240"/>
      <c r="K71" s="1240"/>
      <c r="L71" s="1241"/>
      <c r="M71" s="1240"/>
      <c r="N71" s="1241"/>
      <c r="O71" s="1242"/>
    </row>
    <row r="72" spans="2:30" x14ac:dyDescent="0.15">
      <c r="B72" s="248"/>
      <c r="C72" s="244"/>
      <c r="D72" s="244"/>
      <c r="E72" s="244"/>
      <c r="F72" s="244"/>
      <c r="G72" s="1206"/>
      <c r="H72" s="1207"/>
      <c r="I72" s="1207"/>
      <c r="J72" s="1208"/>
      <c r="K72" s="1209" t="s">
        <v>526</v>
      </c>
      <c r="L72" s="1209" t="s">
        <v>527</v>
      </c>
      <c r="M72" s="1209" t="s">
        <v>528</v>
      </c>
      <c r="N72" s="1209" t="s">
        <v>529</v>
      </c>
      <c r="O72" s="1209" t="s">
        <v>530</v>
      </c>
    </row>
    <row r="73" spans="2:30" x14ac:dyDescent="0.15">
      <c r="B73" s="248"/>
      <c r="C73" s="244"/>
      <c r="D73" s="244"/>
      <c r="E73" s="244"/>
      <c r="F73" s="244"/>
      <c r="G73" s="1210" t="s">
        <v>565</v>
      </c>
      <c r="H73" s="1211"/>
      <c r="I73" s="1212" t="s">
        <v>566</v>
      </c>
      <c r="J73" s="1212"/>
      <c r="K73" s="1245">
        <v>130.80000000000001</v>
      </c>
      <c r="L73" s="1245">
        <v>118.7</v>
      </c>
      <c r="M73" s="1217">
        <v>107.7</v>
      </c>
      <c r="N73" s="1217">
        <v>90.3</v>
      </c>
      <c r="O73" s="1217">
        <v>74.599999999999994</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572</v>
      </c>
      <c r="J75" s="1219"/>
      <c r="K75" s="1246">
        <v>18.7</v>
      </c>
      <c r="L75" s="1246">
        <v>17.5</v>
      </c>
      <c r="M75" s="1246">
        <v>16.3</v>
      </c>
      <c r="N75" s="1246">
        <v>14.4</v>
      </c>
      <c r="O75" s="1246">
        <v>12.9</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568</v>
      </c>
      <c r="H77" s="1225"/>
      <c r="I77" s="1219" t="s">
        <v>566</v>
      </c>
      <c r="J77" s="1219"/>
      <c r="K77" s="1245">
        <v>0</v>
      </c>
      <c r="L77" s="1245">
        <v>0</v>
      </c>
      <c r="M77" s="1217">
        <v>0</v>
      </c>
      <c r="N77" s="1217">
        <v>0</v>
      </c>
      <c r="O77" s="1217">
        <v>0</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572</v>
      </c>
      <c r="J79" s="1229"/>
      <c r="K79" s="1248">
        <v>11.4</v>
      </c>
      <c r="L79" s="1248">
        <v>10.1</v>
      </c>
      <c r="M79" s="1248">
        <v>9.1999999999999993</v>
      </c>
      <c r="N79" s="1248">
        <v>8.1999999999999993</v>
      </c>
      <c r="O79" s="1248">
        <v>7.8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6"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37336</v>
      </c>
      <c r="E3" s="116"/>
      <c r="F3" s="117">
        <v>216155</v>
      </c>
      <c r="G3" s="118"/>
      <c r="H3" s="119"/>
    </row>
    <row r="4" spans="1:8" x14ac:dyDescent="0.15">
      <c r="A4" s="120"/>
      <c r="B4" s="121"/>
      <c r="C4" s="122"/>
      <c r="D4" s="123">
        <v>24449</v>
      </c>
      <c r="E4" s="124"/>
      <c r="F4" s="125">
        <v>108827</v>
      </c>
      <c r="G4" s="126"/>
      <c r="H4" s="127"/>
    </row>
    <row r="5" spans="1:8" x14ac:dyDescent="0.15">
      <c r="A5" s="108" t="s">
        <v>520</v>
      </c>
      <c r="B5" s="113"/>
      <c r="C5" s="114"/>
      <c r="D5" s="115">
        <v>60019</v>
      </c>
      <c r="E5" s="116"/>
      <c r="F5" s="117">
        <v>228305</v>
      </c>
      <c r="G5" s="118"/>
      <c r="H5" s="119"/>
    </row>
    <row r="6" spans="1:8" x14ac:dyDescent="0.15">
      <c r="A6" s="120"/>
      <c r="B6" s="121"/>
      <c r="C6" s="122"/>
      <c r="D6" s="123">
        <v>47459</v>
      </c>
      <c r="E6" s="124"/>
      <c r="F6" s="125">
        <v>86611</v>
      </c>
      <c r="G6" s="126"/>
      <c r="H6" s="127"/>
    </row>
    <row r="7" spans="1:8" x14ac:dyDescent="0.15">
      <c r="A7" s="108" t="s">
        <v>521</v>
      </c>
      <c r="B7" s="113"/>
      <c r="C7" s="114"/>
      <c r="D7" s="115">
        <v>85245</v>
      </c>
      <c r="E7" s="116"/>
      <c r="F7" s="117">
        <v>316331</v>
      </c>
      <c r="G7" s="118"/>
      <c r="H7" s="119"/>
    </row>
    <row r="8" spans="1:8" x14ac:dyDescent="0.15">
      <c r="A8" s="120"/>
      <c r="B8" s="121"/>
      <c r="C8" s="122"/>
      <c r="D8" s="123">
        <v>60916</v>
      </c>
      <c r="E8" s="124"/>
      <c r="F8" s="125">
        <v>106387</v>
      </c>
      <c r="G8" s="126"/>
      <c r="H8" s="127"/>
    </row>
    <row r="9" spans="1:8" x14ac:dyDescent="0.15">
      <c r="A9" s="108" t="s">
        <v>522</v>
      </c>
      <c r="B9" s="113"/>
      <c r="C9" s="114"/>
      <c r="D9" s="115">
        <v>61559</v>
      </c>
      <c r="E9" s="116"/>
      <c r="F9" s="117">
        <v>333013</v>
      </c>
      <c r="G9" s="118"/>
      <c r="H9" s="119"/>
    </row>
    <row r="10" spans="1:8" x14ac:dyDescent="0.15">
      <c r="A10" s="120"/>
      <c r="B10" s="121"/>
      <c r="C10" s="122"/>
      <c r="D10" s="123">
        <v>20779</v>
      </c>
      <c r="E10" s="124"/>
      <c r="F10" s="125">
        <v>126732</v>
      </c>
      <c r="G10" s="126"/>
      <c r="H10" s="127"/>
    </row>
    <row r="11" spans="1:8" x14ac:dyDescent="0.15">
      <c r="A11" s="108" t="s">
        <v>523</v>
      </c>
      <c r="B11" s="113"/>
      <c r="C11" s="114"/>
      <c r="D11" s="115">
        <v>158356</v>
      </c>
      <c r="E11" s="116"/>
      <c r="F11" s="117">
        <v>280458</v>
      </c>
      <c r="G11" s="118"/>
      <c r="H11" s="119"/>
    </row>
    <row r="12" spans="1:8" x14ac:dyDescent="0.15">
      <c r="A12" s="120"/>
      <c r="B12" s="121"/>
      <c r="C12" s="128"/>
      <c r="D12" s="123">
        <v>64994</v>
      </c>
      <c r="E12" s="124"/>
      <c r="F12" s="125">
        <v>127286</v>
      </c>
      <c r="G12" s="126"/>
      <c r="H12" s="127"/>
    </row>
    <row r="13" spans="1:8" x14ac:dyDescent="0.15">
      <c r="A13" s="108"/>
      <c r="B13" s="113"/>
      <c r="C13" s="129"/>
      <c r="D13" s="130">
        <v>80503</v>
      </c>
      <c r="E13" s="131"/>
      <c r="F13" s="132">
        <v>274852</v>
      </c>
      <c r="G13" s="133"/>
      <c r="H13" s="119"/>
    </row>
    <row r="14" spans="1:8" x14ac:dyDescent="0.15">
      <c r="A14" s="120"/>
      <c r="B14" s="121"/>
      <c r="C14" s="122"/>
      <c r="D14" s="123">
        <v>43719</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4.3499999999999996</v>
      </c>
      <c r="C19" s="134">
        <f>ROUND(VALUE(SUBSTITUTE(実質収支比率等に係る経年分析!G$48,"▲","-")),2)</f>
        <v>4.0199999999999996</v>
      </c>
      <c r="D19" s="134">
        <f>ROUND(VALUE(SUBSTITUTE(実質収支比率等に係る経年分析!H$48,"▲","-")),2)</f>
        <v>4.0999999999999996</v>
      </c>
      <c r="E19" s="134">
        <f>ROUND(VALUE(SUBSTITUTE(実質収支比率等に係る経年分析!I$48,"▲","-")),2)</f>
        <v>4.84</v>
      </c>
      <c r="F19" s="134">
        <f>ROUND(VALUE(SUBSTITUTE(実質収支比率等に係る経年分析!J$48,"▲","-")),2)</f>
        <v>5.28</v>
      </c>
    </row>
    <row r="20" spans="1:11" x14ac:dyDescent="0.15">
      <c r="A20" s="134" t="s">
        <v>43</v>
      </c>
      <c r="B20" s="134">
        <f>ROUND(VALUE(SUBSTITUTE(実質収支比率等に係る経年分析!F$47,"▲","-")),2)</f>
        <v>24.88</v>
      </c>
      <c r="C20" s="134">
        <f>ROUND(VALUE(SUBSTITUTE(実質収支比率等に係る経年分析!G$47,"▲","-")),2)</f>
        <v>29.74</v>
      </c>
      <c r="D20" s="134">
        <f>ROUND(VALUE(SUBSTITUTE(実質収支比率等に係る経年分析!H$47,"▲","-")),2)</f>
        <v>31.73</v>
      </c>
      <c r="E20" s="134">
        <f>ROUND(VALUE(SUBSTITUTE(実質収支比率等に係る経年分析!I$47,"▲","-")),2)</f>
        <v>34.75</v>
      </c>
      <c r="F20" s="134">
        <f>ROUND(VALUE(SUBSTITUTE(実質収支比率等に係る経年分析!J$47,"▲","-")),2)</f>
        <v>36.020000000000003</v>
      </c>
    </row>
    <row r="21" spans="1:11" x14ac:dyDescent="0.15">
      <c r="A21" s="134" t="s">
        <v>44</v>
      </c>
      <c r="B21" s="134">
        <f>IF(ISNUMBER(VALUE(SUBSTITUTE(実質収支比率等に係る経年分析!F$49,"▲","-"))),ROUND(VALUE(SUBSTITUTE(実質収支比率等に係る経年分析!F$49,"▲","-")),2),NA())</f>
        <v>8.24</v>
      </c>
      <c r="C21" s="134">
        <f>IF(ISNUMBER(VALUE(SUBSTITUTE(実質収支比率等に係る経年分析!G$49,"▲","-"))),ROUND(VALUE(SUBSTITUTE(実質収支比率等に係る経年分析!G$49,"▲","-")),2),NA())</f>
        <v>3.89</v>
      </c>
      <c r="D21" s="134">
        <f>IF(ISNUMBER(VALUE(SUBSTITUTE(実質収支比率等に係る経年分析!H$49,"▲","-"))),ROUND(VALUE(SUBSTITUTE(実質収支比率等に係る経年分析!H$49,"▲","-")),2),NA())</f>
        <v>2.1</v>
      </c>
      <c r="E21" s="134">
        <f>IF(ISNUMBER(VALUE(SUBSTITUTE(実質収支比率等に係る経年分析!I$49,"▲","-"))),ROUND(VALUE(SUBSTITUTE(実質収支比率等に係る経年分析!I$49,"▲","-")),2),NA())</f>
        <v>3.16</v>
      </c>
      <c r="F21" s="134">
        <f>IF(ISNUMBER(VALUE(SUBSTITUTE(実質収支比率等に係る経年分析!J$49,"▲","-"))),ROUND(VALUE(SUBSTITUTE(実質収支比率等に係る経年分析!J$49,"▲","-")),2),NA())</f>
        <v>8.2200000000000006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国民健康保険特別会計（直診勘定）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x14ac:dyDescent="0.15">
      <c r="A35" s="135" t="str">
        <f>IF(連結実質赤字比率に係る赤字・黒字の構成分析!C$35="",NA(),連結実質赤字比率に係る赤字・黒字の構成分析!C$35)</f>
        <v>国民健康保険特別会計（事業勘定）</v>
      </c>
      <c r="B35" s="135">
        <f>IF(ROUND(VALUE(SUBSTITUTE(連結実質赤字比率に係る赤字・黒字の構成分析!F$35,"▲", "-")), 2) &lt; 0, ABS(ROUND(VALUE(SUBSTITUTE(連結実質赤字比率に係る赤字・黒字の構成分析!F$35,"▲", "-")), 2)), NA())</f>
        <v>1.28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0.38</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0.04</v>
      </c>
      <c r="H35" s="135">
        <f>IF(ROUND(VALUE(SUBSTITUTE(連結実質赤字比率に係る赤字・黒字の構成分析!I$35,"▲", "-")), 2) &lt; 0, ABS(ROUND(VALUE(SUBSTITUTE(連結実質赤字比率に係る赤字・黒字の構成分析!I$35,"▲", "-")), 2)), NA())</f>
        <v>1.19</v>
      </c>
      <c r="I35" s="135" t="e">
        <f>IF(ROUND(VALUE(SUBSTITUTE(連結実質赤字比率に係る赤字・黒字の構成分析!I$35,"▲", "-")), 2) &gt;= 0, ABS(ROUND(VALUE(SUBSTITUTE(連結実質赤字比率に係る赤字・黒字の構成分析!I$35,"▲", "-")), 2)), NA())</f>
        <v>#N/A</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2.0099999999999998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385</v>
      </c>
      <c r="E42" s="136"/>
      <c r="F42" s="136"/>
      <c r="G42" s="136">
        <f>'実質公債費比率（分子）の構造'!L$52</f>
        <v>379</v>
      </c>
      <c r="H42" s="136"/>
      <c r="I42" s="136"/>
      <c r="J42" s="136">
        <f>'実質公債費比率（分子）の構造'!M$52</f>
        <v>379</v>
      </c>
      <c r="K42" s="136"/>
      <c r="L42" s="136"/>
      <c r="M42" s="136">
        <f>'実質公債費比率（分子）の構造'!N$52</f>
        <v>362</v>
      </c>
      <c r="N42" s="136"/>
      <c r="O42" s="136"/>
      <c r="P42" s="136">
        <f>'実質公債費比率（分子）の構造'!O$52</f>
        <v>354</v>
      </c>
    </row>
    <row r="43" spans="1:16" x14ac:dyDescent="0.15">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134</v>
      </c>
      <c r="C45" s="136"/>
      <c r="D45" s="136"/>
      <c r="E45" s="136">
        <f>'実質公債費比率（分子）の構造'!L$49</f>
        <v>120</v>
      </c>
      <c r="F45" s="136"/>
      <c r="G45" s="136"/>
      <c r="H45" s="136">
        <f>'実質公債費比率（分子）の構造'!M$49</f>
        <v>104</v>
      </c>
      <c r="I45" s="136"/>
      <c r="J45" s="136"/>
      <c r="K45" s="136">
        <f>'実質公債費比率（分子）の構造'!N$49</f>
        <v>53</v>
      </c>
      <c r="L45" s="136"/>
      <c r="M45" s="136"/>
      <c r="N45" s="136">
        <f>'実質公債費比率（分子）の構造'!O$49</f>
        <v>41</v>
      </c>
      <c r="O45" s="136"/>
      <c r="P45" s="136"/>
    </row>
    <row r="46" spans="1:16" x14ac:dyDescent="0.15">
      <c r="A46" s="136" t="s">
        <v>54</v>
      </c>
      <c r="B46" s="136">
        <f>'実質公債費比率（分子）の構造'!K$48</f>
        <v>138</v>
      </c>
      <c r="C46" s="136"/>
      <c r="D46" s="136"/>
      <c r="E46" s="136">
        <f>'実質公債費比率（分子）の構造'!L$48</f>
        <v>152</v>
      </c>
      <c r="F46" s="136"/>
      <c r="G46" s="136"/>
      <c r="H46" s="136">
        <f>'実質公債費比率（分子）の構造'!M$48</f>
        <v>149</v>
      </c>
      <c r="I46" s="136"/>
      <c r="J46" s="136"/>
      <c r="K46" s="136">
        <f>'実質公債費比率（分子）の構造'!N$48</f>
        <v>142</v>
      </c>
      <c r="L46" s="136"/>
      <c r="M46" s="136"/>
      <c r="N46" s="136">
        <f>'実質公債費比率（分子）の構造'!O$48</f>
        <v>140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426</v>
      </c>
      <c r="C49" s="136"/>
      <c r="D49" s="136"/>
      <c r="E49" s="136">
        <f>'実質公債費比率（分子）の構造'!L$45</f>
        <v>389</v>
      </c>
      <c r="F49" s="136"/>
      <c r="G49" s="136"/>
      <c r="H49" s="136">
        <f>'実質公債費比率（分子）の構造'!M$45</f>
        <v>376</v>
      </c>
      <c r="I49" s="136"/>
      <c r="J49" s="136"/>
      <c r="K49" s="136">
        <f>'実質公債費比率（分子）の構造'!N$45</f>
        <v>367</v>
      </c>
      <c r="L49" s="136"/>
      <c r="M49" s="136"/>
      <c r="N49" s="136">
        <f>'実質公債費比率（分子）の構造'!O$45</f>
        <v>385</v>
      </c>
      <c r="O49" s="136"/>
      <c r="P49" s="136"/>
    </row>
    <row r="50" spans="1:16" x14ac:dyDescent="0.15">
      <c r="A50" s="136" t="s">
        <v>58</v>
      </c>
      <c r="B50" s="136" t="e">
        <f>NA()</f>
        <v>#N/A</v>
      </c>
      <c r="C50" s="136">
        <f>IF(ISNUMBER('実質公債費比率（分子）の構造'!K$53),'実質公債費比率（分子）の構造'!K$53,NA())</f>
        <v>313</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250</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212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4001</v>
      </c>
      <c r="E56" s="135"/>
      <c r="F56" s="135"/>
      <c r="G56" s="135">
        <f>'将来負担比率（分子）の構造'!J$51</f>
        <v>3935</v>
      </c>
      <c r="H56" s="135"/>
      <c r="I56" s="135"/>
      <c r="J56" s="135">
        <f>'将来負担比率（分子）の構造'!K$51</f>
        <v>3917</v>
      </c>
      <c r="K56" s="135"/>
      <c r="L56" s="135"/>
      <c r="M56" s="135">
        <f>'将来負担比率（分子）の構造'!L$51</f>
        <v>3891</v>
      </c>
      <c r="N56" s="135"/>
      <c r="O56" s="135"/>
      <c r="P56" s="135">
        <f>'将来負担比率（分子）の構造'!M$51</f>
        <v>3929</v>
      </c>
    </row>
    <row r="57" spans="1:16" x14ac:dyDescent="0.15">
      <c r="A57" s="135" t="s">
        <v>35</v>
      </c>
      <c r="B57" s="135"/>
      <c r="C57" s="135"/>
      <c r="D57" s="135">
        <f>'将来負担比率（分子）の構造'!I$50</f>
        <v>30</v>
      </c>
      <c r="E57" s="135"/>
      <c r="F57" s="135"/>
      <c r="G57" s="135">
        <f>'将来負担比率（分子）の構造'!J$50</f>
        <v>26</v>
      </c>
      <c r="H57" s="135"/>
      <c r="I57" s="135"/>
      <c r="J57" s="135">
        <f>'将来負担比率（分子）の構造'!K$50</f>
        <v>22</v>
      </c>
      <c r="K57" s="135"/>
      <c r="L57" s="135"/>
      <c r="M57" s="135">
        <f>'将来負担比率（分子）の構造'!L$50</f>
        <v>19</v>
      </c>
      <c r="N57" s="135"/>
      <c r="O57" s="135"/>
      <c r="P57" s="135">
        <f>'将来負担比率（分子）の構造'!M$50</f>
        <v>15</v>
      </c>
    </row>
    <row r="58" spans="1:16" x14ac:dyDescent="0.15">
      <c r="A58" s="135" t="s">
        <v>34</v>
      </c>
      <c r="B58" s="135"/>
      <c r="C58" s="135"/>
      <c r="D58" s="135">
        <f>'将来負担比率（分子）の構造'!I$49</f>
        <v>1021</v>
      </c>
      <c r="E58" s="135"/>
      <c r="F58" s="135"/>
      <c r="G58" s="135">
        <f>'将来負担比率（分子）の構造'!J$49</f>
        <v>1223</v>
      </c>
      <c r="H58" s="135"/>
      <c r="I58" s="135"/>
      <c r="J58" s="135">
        <f>'将来負担比率（分子）の構造'!K$49</f>
        <v>1411</v>
      </c>
      <c r="K58" s="135"/>
      <c r="L58" s="135"/>
      <c r="M58" s="135">
        <f>'将来負担比率（分子）の構造'!L$49</f>
        <v>1613</v>
      </c>
      <c r="N58" s="135"/>
      <c r="O58" s="135"/>
      <c r="P58" s="135">
        <f>'将来負担比率（分子）の構造'!M$49</f>
        <v>1720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685</v>
      </c>
      <c r="C62" s="135"/>
      <c r="D62" s="135"/>
      <c r="E62" s="135">
        <f>'将来負担比率（分子）の構造'!J$45</f>
        <v>657</v>
      </c>
      <c r="F62" s="135"/>
      <c r="G62" s="135"/>
      <c r="H62" s="135">
        <f>'将来負担比率（分子）の構造'!K$45</f>
        <v>627</v>
      </c>
      <c r="I62" s="135"/>
      <c r="J62" s="135"/>
      <c r="K62" s="135">
        <f>'将来負担比率（分子）の構造'!L$45</f>
        <v>576</v>
      </c>
      <c r="L62" s="135"/>
      <c r="M62" s="135"/>
      <c r="N62" s="135">
        <f>'将来負担比率（分子）の構造'!M$45</f>
        <v>604</v>
      </c>
      <c r="O62" s="135"/>
      <c r="P62" s="135"/>
    </row>
    <row r="63" spans="1:16" x14ac:dyDescent="0.15">
      <c r="A63" s="135" t="s">
        <v>28</v>
      </c>
      <c r="B63" s="135">
        <f>'将来負担比率（分子）の構造'!I$44</f>
        <v>591</v>
      </c>
      <c r="C63" s="135"/>
      <c r="D63" s="135"/>
      <c r="E63" s="135">
        <f>'将来負担比率（分子）の構造'!J$44</f>
        <v>495</v>
      </c>
      <c r="F63" s="135"/>
      <c r="G63" s="135"/>
      <c r="H63" s="135">
        <f>'将来負担比率（分子）の構造'!K$44</f>
        <v>426</v>
      </c>
      <c r="I63" s="135"/>
      <c r="J63" s="135"/>
      <c r="K63" s="135">
        <f>'将来負担比率（分子）の構造'!L$44</f>
        <v>394</v>
      </c>
      <c r="L63" s="135"/>
      <c r="M63" s="135"/>
      <c r="N63" s="135">
        <f>'将来負担比率（分子）の構造'!M$44</f>
        <v>343</v>
      </c>
      <c r="O63" s="135"/>
      <c r="P63" s="135"/>
    </row>
    <row r="64" spans="1:16" x14ac:dyDescent="0.15">
      <c r="A64" s="135" t="s">
        <v>27</v>
      </c>
      <c r="B64" s="135">
        <f>'将来負担比率（分子）の構造'!I$43</f>
        <v>2750</v>
      </c>
      <c r="C64" s="135"/>
      <c r="D64" s="135"/>
      <c r="E64" s="135">
        <f>'将来負担比率（分子）の構造'!J$43</f>
        <v>2701</v>
      </c>
      <c r="F64" s="135"/>
      <c r="G64" s="135"/>
      <c r="H64" s="135">
        <f>'将来負担比率（分子）の構造'!K$43</f>
        <v>2668</v>
      </c>
      <c r="I64" s="135"/>
      <c r="J64" s="135"/>
      <c r="K64" s="135">
        <f>'将来負担比率（分子）の構造'!L$43</f>
        <v>2599</v>
      </c>
      <c r="L64" s="135"/>
      <c r="M64" s="135"/>
      <c r="N64" s="135">
        <f>'将来負担比率（分子）の構造'!M$43</f>
        <v>2522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3350</v>
      </c>
      <c r="C66" s="135"/>
      <c r="D66" s="135"/>
      <c r="E66" s="135">
        <f>'将来負担比率（分子）の構造'!J$41</f>
        <v>3341</v>
      </c>
      <c r="F66" s="135"/>
      <c r="G66" s="135"/>
      <c r="H66" s="135">
        <f>'将来負担比率（分子）の構造'!K$41</f>
        <v>3455</v>
      </c>
      <c r="I66" s="135"/>
      <c r="J66" s="135"/>
      <c r="K66" s="135">
        <f>'将来負担比率（分子）の構造'!L$41</f>
        <v>3467</v>
      </c>
      <c r="L66" s="135"/>
      <c r="M66" s="135"/>
      <c r="N66" s="135">
        <f>'将来負担比率（分子）の構造'!M$41</f>
        <v>3503</v>
      </c>
      <c r="O66" s="135"/>
      <c r="P66" s="135"/>
    </row>
    <row r="67" spans="1:16" x14ac:dyDescent="0.15">
      <c r="A67" s="135" t="s">
        <v>62</v>
      </c>
      <c r="B67" s="135" t="e">
        <f>NA()</f>
        <v>#N/A</v>
      </c>
      <c r="C67" s="135">
        <f>IF(ISNUMBER('将来負担比率（分子）の構造'!I$52), IF('将来負担比率（分子）の構造'!I$52 &lt; 0, 0, '将来負担比率（分子）の構造'!I$52), NA())</f>
        <v>2325</v>
      </c>
      <c r="D67" s="135" t="e">
        <f>NA()</f>
        <v>#N/A</v>
      </c>
      <c r="E67" s="135" t="e">
        <f>NA()</f>
        <v>#N/A</v>
      </c>
      <c r="F67" s="135">
        <f>IF(ISNUMBER('将来負担比率（分子）の構造'!J$52), IF('将来負担比率（分子）の構造'!J$52 &lt; 0, 0, '将来負担比率（分子）の構造'!J$52), NA())</f>
        <v>2010</v>
      </c>
      <c r="G67" s="135" t="e">
        <f>NA()</f>
        <v>#N/A</v>
      </c>
      <c r="H67" s="135" t="e">
        <f>NA()</f>
        <v>#N/A</v>
      </c>
      <c r="I67" s="135">
        <f>IF(ISNUMBER('将来負担比率（分子）の構造'!K$52), IF('将来負担比率（分子）の構造'!K$52 &lt; 0, 0, '将来負担比率（分子）の構造'!K$52), NA())</f>
        <v>1825</v>
      </c>
      <c r="J67" s="135" t="e">
        <f>NA()</f>
        <v>#N/A</v>
      </c>
      <c r="K67" s="135" t="e">
        <f>NA()</f>
        <v>#N/A</v>
      </c>
      <c r="L67" s="135">
        <f>IF(ISNUMBER('将来負担比率（分子）の構造'!L$52), IF('将来負担比率（分子）の構造'!L$52 &lt; 0, 0, '将来負担比率（分子）の構造'!L$52), NA())</f>
        <v>1513</v>
      </c>
      <c r="M67" s="135" t="e">
        <f>NA()</f>
        <v>#N/A</v>
      </c>
      <c r="N67" s="135" t="e">
        <f>NA()</f>
        <v>#N/A</v>
      </c>
      <c r="O67" s="135">
        <f>IF(ISNUMBER('将来負担比率（分子）の構造'!M$52), IF('将来負担比率（分子）の構造'!M$52 &lt; 0, 0, '将来負担比率（分子）の構造'!M$52), NA())</f>
        <v>1307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377844</v>
      </c>
      <c r="S5" s="639"/>
      <c r="T5" s="639"/>
      <c r="U5" s="639"/>
      <c r="V5" s="639"/>
      <c r="W5" s="639"/>
      <c r="X5" s="639"/>
      <c r="Y5" s="686"/>
      <c r="Z5" s="699">
        <v>9.8000000000000007</v>
      </c>
      <c r="AA5" s="699"/>
      <c r="AB5" s="699"/>
      <c r="AC5" s="699"/>
      <c r="AD5" s="700">
        <v>377844</v>
      </c>
      <c r="AE5" s="700"/>
      <c r="AF5" s="700"/>
      <c r="AG5" s="700"/>
      <c r="AH5" s="700"/>
      <c r="AI5" s="700"/>
      <c r="AJ5" s="700"/>
      <c r="AK5" s="700"/>
      <c r="AL5" s="687">
        <v>18.600000000000001</v>
      </c>
      <c r="AM5" s="656"/>
      <c r="AN5" s="656"/>
      <c r="AO5" s="688"/>
      <c r="AP5" s="673" t="s">
        <v>207</v>
      </c>
      <c r="AQ5" s="674"/>
      <c r="AR5" s="674"/>
      <c r="AS5" s="674"/>
      <c r="AT5" s="674"/>
      <c r="AU5" s="674"/>
      <c r="AV5" s="674"/>
      <c r="AW5" s="674"/>
      <c r="AX5" s="674"/>
      <c r="AY5" s="674"/>
      <c r="AZ5" s="674"/>
      <c r="BA5" s="674"/>
      <c r="BB5" s="674"/>
      <c r="BC5" s="674"/>
      <c r="BD5" s="674"/>
      <c r="BE5" s="674"/>
      <c r="BF5" s="675"/>
      <c r="BG5" s="588">
        <v>377844</v>
      </c>
      <c r="BH5" s="589"/>
      <c r="BI5" s="589"/>
      <c r="BJ5" s="589"/>
      <c r="BK5" s="589"/>
      <c r="BL5" s="589"/>
      <c r="BM5" s="589"/>
      <c r="BN5" s="590"/>
      <c r="BO5" s="641">
        <v>100</v>
      </c>
      <c r="BP5" s="641"/>
      <c r="BQ5" s="641"/>
      <c r="BR5" s="641"/>
      <c r="BS5" s="642">
        <v>16603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27872</v>
      </c>
      <c r="S6" s="589"/>
      <c r="T6" s="589"/>
      <c r="U6" s="589"/>
      <c r="V6" s="589"/>
      <c r="W6" s="589"/>
      <c r="X6" s="589"/>
      <c r="Y6" s="590"/>
      <c r="Z6" s="641">
        <v>0.7</v>
      </c>
      <c r="AA6" s="641"/>
      <c r="AB6" s="641"/>
      <c r="AC6" s="641"/>
      <c r="AD6" s="642">
        <v>27872</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377844</v>
      </c>
      <c r="BH6" s="589"/>
      <c r="BI6" s="589"/>
      <c r="BJ6" s="589"/>
      <c r="BK6" s="589"/>
      <c r="BL6" s="589"/>
      <c r="BM6" s="589"/>
      <c r="BN6" s="590"/>
      <c r="BO6" s="641">
        <v>100</v>
      </c>
      <c r="BP6" s="641"/>
      <c r="BQ6" s="641"/>
      <c r="BR6" s="641"/>
      <c r="BS6" s="642">
        <v>16603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53377</v>
      </c>
      <c r="CS6" s="589"/>
      <c r="CT6" s="589"/>
      <c r="CU6" s="589"/>
      <c r="CV6" s="589"/>
      <c r="CW6" s="589"/>
      <c r="CX6" s="589"/>
      <c r="CY6" s="590"/>
      <c r="CZ6" s="641">
        <v>1.4</v>
      </c>
      <c r="DA6" s="641"/>
      <c r="DB6" s="641"/>
      <c r="DC6" s="641"/>
      <c r="DD6" s="594" t="s">
        <v>214</v>
      </c>
      <c r="DE6" s="589"/>
      <c r="DF6" s="589"/>
      <c r="DG6" s="589"/>
      <c r="DH6" s="589"/>
      <c r="DI6" s="589"/>
      <c r="DJ6" s="589"/>
      <c r="DK6" s="589"/>
      <c r="DL6" s="589"/>
      <c r="DM6" s="589"/>
      <c r="DN6" s="589"/>
      <c r="DO6" s="589"/>
      <c r="DP6" s="590"/>
      <c r="DQ6" s="594">
        <v>53377</v>
      </c>
      <c r="DR6" s="589"/>
      <c r="DS6" s="589"/>
      <c r="DT6" s="589"/>
      <c r="DU6" s="589"/>
      <c r="DV6" s="589"/>
      <c r="DW6" s="589"/>
      <c r="DX6" s="589"/>
      <c r="DY6" s="589"/>
      <c r="DZ6" s="589"/>
      <c r="EA6" s="589"/>
      <c r="EB6" s="589"/>
      <c r="EC6" s="620"/>
    </row>
    <row r="7" spans="2:143" ht="11.25" customHeight="1" x14ac:dyDescent="0.15">
      <c r="B7" s="585" t="s">
        <v>215</v>
      </c>
      <c r="C7" s="586"/>
      <c r="D7" s="586"/>
      <c r="E7" s="586"/>
      <c r="F7" s="586"/>
      <c r="G7" s="586"/>
      <c r="H7" s="586"/>
      <c r="I7" s="586"/>
      <c r="J7" s="586"/>
      <c r="K7" s="586"/>
      <c r="L7" s="586"/>
      <c r="M7" s="586"/>
      <c r="N7" s="586"/>
      <c r="O7" s="586"/>
      <c r="P7" s="586"/>
      <c r="Q7" s="587"/>
      <c r="R7" s="588">
        <v>981</v>
      </c>
      <c r="S7" s="589"/>
      <c r="T7" s="589"/>
      <c r="U7" s="589"/>
      <c r="V7" s="589"/>
      <c r="W7" s="589"/>
      <c r="X7" s="589"/>
      <c r="Y7" s="590"/>
      <c r="Z7" s="641">
        <v>0</v>
      </c>
      <c r="AA7" s="641"/>
      <c r="AB7" s="641"/>
      <c r="AC7" s="641"/>
      <c r="AD7" s="642">
        <v>981</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150553</v>
      </c>
      <c r="BH7" s="589"/>
      <c r="BI7" s="589"/>
      <c r="BJ7" s="589"/>
      <c r="BK7" s="589"/>
      <c r="BL7" s="589"/>
      <c r="BM7" s="589"/>
      <c r="BN7" s="590"/>
      <c r="BO7" s="641">
        <v>39.799999999999997</v>
      </c>
      <c r="BP7" s="641"/>
      <c r="BQ7" s="641"/>
      <c r="BR7" s="641"/>
      <c r="BS7" s="642">
        <v>2950</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787339</v>
      </c>
      <c r="CS7" s="589"/>
      <c r="CT7" s="589"/>
      <c r="CU7" s="589"/>
      <c r="CV7" s="589"/>
      <c r="CW7" s="589"/>
      <c r="CX7" s="589"/>
      <c r="CY7" s="590"/>
      <c r="CZ7" s="641">
        <v>21.1</v>
      </c>
      <c r="DA7" s="641"/>
      <c r="DB7" s="641"/>
      <c r="DC7" s="641"/>
      <c r="DD7" s="594">
        <v>159314</v>
      </c>
      <c r="DE7" s="589"/>
      <c r="DF7" s="589"/>
      <c r="DG7" s="589"/>
      <c r="DH7" s="589"/>
      <c r="DI7" s="589"/>
      <c r="DJ7" s="589"/>
      <c r="DK7" s="589"/>
      <c r="DL7" s="589"/>
      <c r="DM7" s="589"/>
      <c r="DN7" s="589"/>
      <c r="DO7" s="589"/>
      <c r="DP7" s="590"/>
      <c r="DQ7" s="594">
        <v>488016</v>
      </c>
      <c r="DR7" s="589"/>
      <c r="DS7" s="589"/>
      <c r="DT7" s="589"/>
      <c r="DU7" s="589"/>
      <c r="DV7" s="589"/>
      <c r="DW7" s="589"/>
      <c r="DX7" s="589"/>
      <c r="DY7" s="589"/>
      <c r="DZ7" s="589"/>
      <c r="EA7" s="589"/>
      <c r="EB7" s="589"/>
      <c r="EC7" s="620"/>
    </row>
    <row r="8" spans="2:143" ht="11.25" customHeight="1" x14ac:dyDescent="0.15">
      <c r="B8" s="585" t="s">
        <v>218</v>
      </c>
      <c r="C8" s="586"/>
      <c r="D8" s="586"/>
      <c r="E8" s="586"/>
      <c r="F8" s="586"/>
      <c r="G8" s="586"/>
      <c r="H8" s="586"/>
      <c r="I8" s="586"/>
      <c r="J8" s="586"/>
      <c r="K8" s="586"/>
      <c r="L8" s="586"/>
      <c r="M8" s="586"/>
      <c r="N8" s="586"/>
      <c r="O8" s="586"/>
      <c r="P8" s="586"/>
      <c r="Q8" s="587"/>
      <c r="R8" s="588">
        <v>2912</v>
      </c>
      <c r="S8" s="589"/>
      <c r="T8" s="589"/>
      <c r="U8" s="589"/>
      <c r="V8" s="589"/>
      <c r="W8" s="589"/>
      <c r="X8" s="589"/>
      <c r="Y8" s="590"/>
      <c r="Z8" s="641">
        <v>0.1</v>
      </c>
      <c r="AA8" s="641"/>
      <c r="AB8" s="641"/>
      <c r="AC8" s="641"/>
      <c r="AD8" s="642">
        <v>2912</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6246</v>
      </c>
      <c r="BH8" s="589"/>
      <c r="BI8" s="589"/>
      <c r="BJ8" s="589"/>
      <c r="BK8" s="589"/>
      <c r="BL8" s="589"/>
      <c r="BM8" s="589"/>
      <c r="BN8" s="590"/>
      <c r="BO8" s="641">
        <v>1.7</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775342</v>
      </c>
      <c r="CS8" s="589"/>
      <c r="CT8" s="589"/>
      <c r="CU8" s="589"/>
      <c r="CV8" s="589"/>
      <c r="CW8" s="589"/>
      <c r="CX8" s="589"/>
      <c r="CY8" s="590"/>
      <c r="CZ8" s="641">
        <v>20.8</v>
      </c>
      <c r="DA8" s="641"/>
      <c r="DB8" s="641"/>
      <c r="DC8" s="641"/>
      <c r="DD8" s="594">
        <v>5461</v>
      </c>
      <c r="DE8" s="589"/>
      <c r="DF8" s="589"/>
      <c r="DG8" s="589"/>
      <c r="DH8" s="589"/>
      <c r="DI8" s="589"/>
      <c r="DJ8" s="589"/>
      <c r="DK8" s="589"/>
      <c r="DL8" s="589"/>
      <c r="DM8" s="589"/>
      <c r="DN8" s="589"/>
      <c r="DO8" s="589"/>
      <c r="DP8" s="590"/>
      <c r="DQ8" s="594">
        <v>539198</v>
      </c>
      <c r="DR8" s="589"/>
      <c r="DS8" s="589"/>
      <c r="DT8" s="589"/>
      <c r="DU8" s="589"/>
      <c r="DV8" s="589"/>
      <c r="DW8" s="589"/>
      <c r="DX8" s="589"/>
      <c r="DY8" s="589"/>
      <c r="DZ8" s="589"/>
      <c r="EA8" s="589"/>
      <c r="EB8" s="589"/>
      <c r="EC8" s="620"/>
    </row>
    <row r="9" spans="2:143" ht="11.25" customHeight="1" x14ac:dyDescent="0.15">
      <c r="B9" s="585" t="s">
        <v>221</v>
      </c>
      <c r="C9" s="586"/>
      <c r="D9" s="586"/>
      <c r="E9" s="586"/>
      <c r="F9" s="586"/>
      <c r="G9" s="586"/>
      <c r="H9" s="586"/>
      <c r="I9" s="586"/>
      <c r="J9" s="586"/>
      <c r="K9" s="586"/>
      <c r="L9" s="586"/>
      <c r="M9" s="586"/>
      <c r="N9" s="586"/>
      <c r="O9" s="586"/>
      <c r="P9" s="586"/>
      <c r="Q9" s="587"/>
      <c r="R9" s="588">
        <v>2818</v>
      </c>
      <c r="S9" s="589"/>
      <c r="T9" s="589"/>
      <c r="U9" s="589"/>
      <c r="V9" s="589"/>
      <c r="W9" s="589"/>
      <c r="X9" s="589"/>
      <c r="Y9" s="590"/>
      <c r="Z9" s="641">
        <v>0.1</v>
      </c>
      <c r="AA9" s="641"/>
      <c r="AB9" s="641"/>
      <c r="AC9" s="641"/>
      <c r="AD9" s="642">
        <v>2818</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129432</v>
      </c>
      <c r="BH9" s="589"/>
      <c r="BI9" s="589"/>
      <c r="BJ9" s="589"/>
      <c r="BK9" s="589"/>
      <c r="BL9" s="589"/>
      <c r="BM9" s="589"/>
      <c r="BN9" s="590"/>
      <c r="BO9" s="641">
        <v>34.299999999999997</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421111</v>
      </c>
      <c r="CS9" s="589"/>
      <c r="CT9" s="589"/>
      <c r="CU9" s="589"/>
      <c r="CV9" s="589"/>
      <c r="CW9" s="589"/>
      <c r="CX9" s="589"/>
      <c r="CY9" s="590"/>
      <c r="CZ9" s="641">
        <v>11.3</v>
      </c>
      <c r="DA9" s="641"/>
      <c r="DB9" s="641"/>
      <c r="DC9" s="641"/>
      <c r="DD9" s="594">
        <v>2346</v>
      </c>
      <c r="DE9" s="589"/>
      <c r="DF9" s="589"/>
      <c r="DG9" s="589"/>
      <c r="DH9" s="589"/>
      <c r="DI9" s="589"/>
      <c r="DJ9" s="589"/>
      <c r="DK9" s="589"/>
      <c r="DL9" s="589"/>
      <c r="DM9" s="589"/>
      <c r="DN9" s="589"/>
      <c r="DO9" s="589"/>
      <c r="DP9" s="590"/>
      <c r="DQ9" s="594">
        <v>392821</v>
      </c>
      <c r="DR9" s="589"/>
      <c r="DS9" s="589"/>
      <c r="DT9" s="589"/>
      <c r="DU9" s="589"/>
      <c r="DV9" s="589"/>
      <c r="DW9" s="589"/>
      <c r="DX9" s="589"/>
      <c r="DY9" s="589"/>
      <c r="DZ9" s="589"/>
      <c r="EA9" s="589"/>
      <c r="EB9" s="589"/>
      <c r="EC9" s="620"/>
    </row>
    <row r="10" spans="2:143" ht="11.25" customHeight="1" x14ac:dyDescent="0.15">
      <c r="B10" s="585" t="s">
        <v>224</v>
      </c>
      <c r="C10" s="586"/>
      <c r="D10" s="586"/>
      <c r="E10" s="586"/>
      <c r="F10" s="586"/>
      <c r="G10" s="586"/>
      <c r="H10" s="586"/>
      <c r="I10" s="586"/>
      <c r="J10" s="586"/>
      <c r="K10" s="586"/>
      <c r="L10" s="586"/>
      <c r="M10" s="586"/>
      <c r="N10" s="586"/>
      <c r="O10" s="586"/>
      <c r="P10" s="586"/>
      <c r="Q10" s="587"/>
      <c r="R10" s="588">
        <v>81429</v>
      </c>
      <c r="S10" s="589"/>
      <c r="T10" s="589"/>
      <c r="U10" s="589"/>
      <c r="V10" s="589"/>
      <c r="W10" s="589"/>
      <c r="X10" s="589"/>
      <c r="Y10" s="590"/>
      <c r="Z10" s="641">
        <v>2.1</v>
      </c>
      <c r="AA10" s="641"/>
      <c r="AB10" s="641"/>
      <c r="AC10" s="641"/>
      <c r="AD10" s="642">
        <v>81429</v>
      </c>
      <c r="AE10" s="642"/>
      <c r="AF10" s="642"/>
      <c r="AG10" s="642"/>
      <c r="AH10" s="642"/>
      <c r="AI10" s="642"/>
      <c r="AJ10" s="642"/>
      <c r="AK10" s="642"/>
      <c r="AL10" s="611">
        <v>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9970</v>
      </c>
      <c r="BH10" s="589"/>
      <c r="BI10" s="589"/>
      <c r="BJ10" s="589"/>
      <c r="BK10" s="589"/>
      <c r="BL10" s="589"/>
      <c r="BM10" s="589"/>
      <c r="BN10" s="590"/>
      <c r="BO10" s="641">
        <v>2.6</v>
      </c>
      <c r="BP10" s="641"/>
      <c r="BQ10" s="641"/>
      <c r="BR10" s="641"/>
      <c r="BS10" s="594">
        <v>1960</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t="s">
        <v>109</v>
      </c>
      <c r="CS10" s="589"/>
      <c r="CT10" s="589"/>
      <c r="CU10" s="589"/>
      <c r="CV10" s="589"/>
      <c r="CW10" s="589"/>
      <c r="CX10" s="589"/>
      <c r="CY10" s="590"/>
      <c r="CZ10" s="641" t="s">
        <v>109</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0"/>
    </row>
    <row r="11" spans="2:143" ht="11.25" customHeight="1" x14ac:dyDescent="0.15">
      <c r="B11" s="585" t="s">
        <v>227</v>
      </c>
      <c r="C11" s="586"/>
      <c r="D11" s="586"/>
      <c r="E11" s="586"/>
      <c r="F11" s="586"/>
      <c r="G11" s="586"/>
      <c r="H11" s="586"/>
      <c r="I11" s="586"/>
      <c r="J11" s="586"/>
      <c r="K11" s="586"/>
      <c r="L11" s="586"/>
      <c r="M11" s="586"/>
      <c r="N11" s="586"/>
      <c r="O11" s="586"/>
      <c r="P11" s="586"/>
      <c r="Q11" s="587"/>
      <c r="R11" s="588">
        <v>12043</v>
      </c>
      <c r="S11" s="589"/>
      <c r="T11" s="589"/>
      <c r="U11" s="589"/>
      <c r="V11" s="589"/>
      <c r="W11" s="589"/>
      <c r="X11" s="589"/>
      <c r="Y11" s="590"/>
      <c r="Z11" s="641">
        <v>0.3</v>
      </c>
      <c r="AA11" s="641"/>
      <c r="AB11" s="641"/>
      <c r="AC11" s="641"/>
      <c r="AD11" s="642">
        <v>12043</v>
      </c>
      <c r="AE11" s="642"/>
      <c r="AF11" s="642"/>
      <c r="AG11" s="642"/>
      <c r="AH11" s="642"/>
      <c r="AI11" s="642"/>
      <c r="AJ11" s="642"/>
      <c r="AK11" s="642"/>
      <c r="AL11" s="611">
        <v>0.6</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4905</v>
      </c>
      <c r="BH11" s="589"/>
      <c r="BI11" s="589"/>
      <c r="BJ11" s="589"/>
      <c r="BK11" s="589"/>
      <c r="BL11" s="589"/>
      <c r="BM11" s="589"/>
      <c r="BN11" s="590"/>
      <c r="BO11" s="641">
        <v>1.3</v>
      </c>
      <c r="BP11" s="641"/>
      <c r="BQ11" s="641"/>
      <c r="BR11" s="641"/>
      <c r="BS11" s="594">
        <v>990</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178006</v>
      </c>
      <c r="CS11" s="589"/>
      <c r="CT11" s="589"/>
      <c r="CU11" s="589"/>
      <c r="CV11" s="589"/>
      <c r="CW11" s="589"/>
      <c r="CX11" s="589"/>
      <c r="CY11" s="590"/>
      <c r="CZ11" s="641">
        <v>4.8</v>
      </c>
      <c r="DA11" s="641"/>
      <c r="DB11" s="641"/>
      <c r="DC11" s="641"/>
      <c r="DD11" s="594">
        <v>1226</v>
      </c>
      <c r="DE11" s="589"/>
      <c r="DF11" s="589"/>
      <c r="DG11" s="589"/>
      <c r="DH11" s="589"/>
      <c r="DI11" s="589"/>
      <c r="DJ11" s="589"/>
      <c r="DK11" s="589"/>
      <c r="DL11" s="589"/>
      <c r="DM11" s="589"/>
      <c r="DN11" s="589"/>
      <c r="DO11" s="589"/>
      <c r="DP11" s="590"/>
      <c r="DQ11" s="594">
        <v>53266</v>
      </c>
      <c r="DR11" s="589"/>
      <c r="DS11" s="589"/>
      <c r="DT11" s="589"/>
      <c r="DU11" s="589"/>
      <c r="DV11" s="589"/>
      <c r="DW11" s="589"/>
      <c r="DX11" s="589"/>
      <c r="DY11" s="589"/>
      <c r="DZ11" s="589"/>
      <c r="EA11" s="589"/>
      <c r="EB11" s="589"/>
      <c r="EC11" s="620"/>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191606</v>
      </c>
      <c r="BH12" s="589"/>
      <c r="BI12" s="589"/>
      <c r="BJ12" s="589"/>
      <c r="BK12" s="589"/>
      <c r="BL12" s="589"/>
      <c r="BM12" s="589"/>
      <c r="BN12" s="590"/>
      <c r="BO12" s="641">
        <v>50.7</v>
      </c>
      <c r="BP12" s="641"/>
      <c r="BQ12" s="641"/>
      <c r="BR12" s="641"/>
      <c r="BS12" s="594">
        <v>13653</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72034</v>
      </c>
      <c r="CS12" s="589"/>
      <c r="CT12" s="589"/>
      <c r="CU12" s="589"/>
      <c r="CV12" s="589"/>
      <c r="CW12" s="589"/>
      <c r="CX12" s="589"/>
      <c r="CY12" s="590"/>
      <c r="CZ12" s="641">
        <v>1.9</v>
      </c>
      <c r="DA12" s="641"/>
      <c r="DB12" s="641"/>
      <c r="DC12" s="641"/>
      <c r="DD12" s="594">
        <v>5445</v>
      </c>
      <c r="DE12" s="589"/>
      <c r="DF12" s="589"/>
      <c r="DG12" s="589"/>
      <c r="DH12" s="589"/>
      <c r="DI12" s="589"/>
      <c r="DJ12" s="589"/>
      <c r="DK12" s="589"/>
      <c r="DL12" s="589"/>
      <c r="DM12" s="589"/>
      <c r="DN12" s="589"/>
      <c r="DO12" s="589"/>
      <c r="DP12" s="590"/>
      <c r="DQ12" s="594">
        <v>20335</v>
      </c>
      <c r="DR12" s="589"/>
      <c r="DS12" s="589"/>
      <c r="DT12" s="589"/>
      <c r="DU12" s="589"/>
      <c r="DV12" s="589"/>
      <c r="DW12" s="589"/>
      <c r="DX12" s="589"/>
      <c r="DY12" s="589"/>
      <c r="DZ12" s="589"/>
      <c r="EA12" s="589"/>
      <c r="EB12" s="589"/>
      <c r="EC12" s="620"/>
    </row>
    <row r="13" spans="2:143" ht="11.25" customHeight="1" x14ac:dyDescent="0.15">
      <c r="B13" s="585" t="s">
        <v>233</v>
      </c>
      <c r="C13" s="586"/>
      <c r="D13" s="586"/>
      <c r="E13" s="586"/>
      <c r="F13" s="586"/>
      <c r="G13" s="586"/>
      <c r="H13" s="586"/>
      <c r="I13" s="586"/>
      <c r="J13" s="586"/>
      <c r="K13" s="586"/>
      <c r="L13" s="586"/>
      <c r="M13" s="586"/>
      <c r="N13" s="586"/>
      <c r="O13" s="586"/>
      <c r="P13" s="586"/>
      <c r="Q13" s="587"/>
      <c r="R13" s="588">
        <v>8178</v>
      </c>
      <c r="S13" s="589"/>
      <c r="T13" s="589"/>
      <c r="U13" s="589"/>
      <c r="V13" s="589"/>
      <c r="W13" s="589"/>
      <c r="X13" s="589"/>
      <c r="Y13" s="590"/>
      <c r="Z13" s="641">
        <v>0.2</v>
      </c>
      <c r="AA13" s="641"/>
      <c r="AB13" s="641"/>
      <c r="AC13" s="641"/>
      <c r="AD13" s="642">
        <v>8178</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191606</v>
      </c>
      <c r="BH13" s="589"/>
      <c r="BI13" s="589"/>
      <c r="BJ13" s="589"/>
      <c r="BK13" s="589"/>
      <c r="BL13" s="589"/>
      <c r="BM13" s="589"/>
      <c r="BN13" s="590"/>
      <c r="BO13" s="641">
        <v>50.7</v>
      </c>
      <c r="BP13" s="641"/>
      <c r="BQ13" s="641"/>
      <c r="BR13" s="641"/>
      <c r="BS13" s="594">
        <v>13653</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564363</v>
      </c>
      <c r="CS13" s="589"/>
      <c r="CT13" s="589"/>
      <c r="CU13" s="589"/>
      <c r="CV13" s="589"/>
      <c r="CW13" s="589"/>
      <c r="CX13" s="589"/>
      <c r="CY13" s="590"/>
      <c r="CZ13" s="641">
        <v>15.1</v>
      </c>
      <c r="DA13" s="641"/>
      <c r="DB13" s="641"/>
      <c r="DC13" s="641"/>
      <c r="DD13" s="594">
        <v>485962</v>
      </c>
      <c r="DE13" s="589"/>
      <c r="DF13" s="589"/>
      <c r="DG13" s="589"/>
      <c r="DH13" s="589"/>
      <c r="DI13" s="589"/>
      <c r="DJ13" s="589"/>
      <c r="DK13" s="589"/>
      <c r="DL13" s="589"/>
      <c r="DM13" s="589"/>
      <c r="DN13" s="589"/>
      <c r="DO13" s="589"/>
      <c r="DP13" s="590"/>
      <c r="DQ13" s="594">
        <v>81315</v>
      </c>
      <c r="DR13" s="589"/>
      <c r="DS13" s="589"/>
      <c r="DT13" s="589"/>
      <c r="DU13" s="589"/>
      <c r="DV13" s="589"/>
      <c r="DW13" s="589"/>
      <c r="DX13" s="589"/>
      <c r="DY13" s="589"/>
      <c r="DZ13" s="589"/>
      <c r="EA13" s="589"/>
      <c r="EB13" s="589"/>
      <c r="EC13" s="620"/>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15830</v>
      </c>
      <c r="BH14" s="589"/>
      <c r="BI14" s="589"/>
      <c r="BJ14" s="589"/>
      <c r="BK14" s="589"/>
      <c r="BL14" s="589"/>
      <c r="BM14" s="589"/>
      <c r="BN14" s="590"/>
      <c r="BO14" s="641">
        <v>4.2</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181644</v>
      </c>
      <c r="CS14" s="589"/>
      <c r="CT14" s="589"/>
      <c r="CU14" s="589"/>
      <c r="CV14" s="589"/>
      <c r="CW14" s="589"/>
      <c r="CX14" s="589"/>
      <c r="CY14" s="590"/>
      <c r="CZ14" s="641">
        <v>4.9000000000000004</v>
      </c>
      <c r="DA14" s="641"/>
      <c r="DB14" s="641"/>
      <c r="DC14" s="641"/>
      <c r="DD14" s="594">
        <v>10724</v>
      </c>
      <c r="DE14" s="589"/>
      <c r="DF14" s="589"/>
      <c r="DG14" s="589"/>
      <c r="DH14" s="589"/>
      <c r="DI14" s="589"/>
      <c r="DJ14" s="589"/>
      <c r="DK14" s="589"/>
      <c r="DL14" s="589"/>
      <c r="DM14" s="589"/>
      <c r="DN14" s="589"/>
      <c r="DO14" s="589"/>
      <c r="DP14" s="590"/>
      <c r="DQ14" s="594">
        <v>165027</v>
      </c>
      <c r="DR14" s="589"/>
      <c r="DS14" s="589"/>
      <c r="DT14" s="589"/>
      <c r="DU14" s="589"/>
      <c r="DV14" s="589"/>
      <c r="DW14" s="589"/>
      <c r="DX14" s="589"/>
      <c r="DY14" s="589"/>
      <c r="DZ14" s="589"/>
      <c r="EA14" s="589"/>
      <c r="EB14" s="589"/>
      <c r="EC14" s="620"/>
    </row>
    <row r="15" spans="2:143" ht="11.25" customHeight="1" x14ac:dyDescent="0.15">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19855</v>
      </c>
      <c r="BH15" s="589"/>
      <c r="BI15" s="589"/>
      <c r="BJ15" s="589"/>
      <c r="BK15" s="589"/>
      <c r="BL15" s="589"/>
      <c r="BM15" s="589"/>
      <c r="BN15" s="590"/>
      <c r="BO15" s="641">
        <v>5.3</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186094</v>
      </c>
      <c r="CS15" s="589"/>
      <c r="CT15" s="589"/>
      <c r="CU15" s="589"/>
      <c r="CV15" s="589"/>
      <c r="CW15" s="589"/>
      <c r="CX15" s="589"/>
      <c r="CY15" s="590"/>
      <c r="CZ15" s="641">
        <v>5</v>
      </c>
      <c r="DA15" s="641"/>
      <c r="DB15" s="641"/>
      <c r="DC15" s="641"/>
      <c r="DD15" s="594" t="s">
        <v>109</v>
      </c>
      <c r="DE15" s="589"/>
      <c r="DF15" s="589"/>
      <c r="DG15" s="589"/>
      <c r="DH15" s="589"/>
      <c r="DI15" s="589"/>
      <c r="DJ15" s="589"/>
      <c r="DK15" s="589"/>
      <c r="DL15" s="589"/>
      <c r="DM15" s="589"/>
      <c r="DN15" s="589"/>
      <c r="DO15" s="589"/>
      <c r="DP15" s="590"/>
      <c r="DQ15" s="594">
        <v>149883</v>
      </c>
      <c r="DR15" s="589"/>
      <c r="DS15" s="589"/>
      <c r="DT15" s="589"/>
      <c r="DU15" s="589"/>
      <c r="DV15" s="589"/>
      <c r="DW15" s="589"/>
      <c r="DX15" s="589"/>
      <c r="DY15" s="589"/>
      <c r="DZ15" s="589"/>
      <c r="EA15" s="589"/>
      <c r="EB15" s="589"/>
      <c r="EC15" s="620"/>
    </row>
    <row r="16" spans="2:143" ht="11.25" customHeight="1" x14ac:dyDescent="0.15">
      <c r="B16" s="585" t="s">
        <v>242</v>
      </c>
      <c r="C16" s="586"/>
      <c r="D16" s="586"/>
      <c r="E16" s="586"/>
      <c r="F16" s="586"/>
      <c r="G16" s="586"/>
      <c r="H16" s="586"/>
      <c r="I16" s="586"/>
      <c r="J16" s="586"/>
      <c r="K16" s="586"/>
      <c r="L16" s="586"/>
      <c r="M16" s="586"/>
      <c r="N16" s="586"/>
      <c r="O16" s="586"/>
      <c r="P16" s="586"/>
      <c r="Q16" s="587"/>
      <c r="R16" s="588">
        <v>1698286</v>
      </c>
      <c r="S16" s="589"/>
      <c r="T16" s="589"/>
      <c r="U16" s="589"/>
      <c r="V16" s="589"/>
      <c r="W16" s="589"/>
      <c r="X16" s="589"/>
      <c r="Y16" s="590"/>
      <c r="Z16" s="641">
        <v>44</v>
      </c>
      <c r="AA16" s="641"/>
      <c r="AB16" s="641"/>
      <c r="AC16" s="641"/>
      <c r="AD16" s="642">
        <v>1512017</v>
      </c>
      <c r="AE16" s="642"/>
      <c r="AF16" s="642"/>
      <c r="AG16" s="642"/>
      <c r="AH16" s="642"/>
      <c r="AI16" s="642"/>
      <c r="AJ16" s="642"/>
      <c r="AK16" s="642"/>
      <c r="AL16" s="611">
        <v>74.5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v>20886</v>
      </c>
      <c r="CS16" s="589"/>
      <c r="CT16" s="589"/>
      <c r="CU16" s="589"/>
      <c r="CV16" s="589"/>
      <c r="CW16" s="589"/>
      <c r="CX16" s="589"/>
      <c r="CY16" s="590"/>
      <c r="CZ16" s="641">
        <v>0.6</v>
      </c>
      <c r="DA16" s="641"/>
      <c r="DB16" s="641"/>
      <c r="DC16" s="641"/>
      <c r="DD16" s="594" t="s">
        <v>109</v>
      </c>
      <c r="DE16" s="589"/>
      <c r="DF16" s="589"/>
      <c r="DG16" s="589"/>
      <c r="DH16" s="589"/>
      <c r="DI16" s="589"/>
      <c r="DJ16" s="589"/>
      <c r="DK16" s="589"/>
      <c r="DL16" s="589"/>
      <c r="DM16" s="589"/>
      <c r="DN16" s="589"/>
      <c r="DO16" s="589"/>
      <c r="DP16" s="590"/>
      <c r="DQ16" s="594">
        <v>2132</v>
      </c>
      <c r="DR16" s="589"/>
      <c r="DS16" s="589"/>
      <c r="DT16" s="589"/>
      <c r="DU16" s="589"/>
      <c r="DV16" s="589"/>
      <c r="DW16" s="589"/>
      <c r="DX16" s="589"/>
      <c r="DY16" s="589"/>
      <c r="DZ16" s="589"/>
      <c r="EA16" s="589"/>
      <c r="EB16" s="589"/>
      <c r="EC16" s="620"/>
    </row>
    <row r="17" spans="2:133" ht="11.25" customHeight="1" x14ac:dyDescent="0.15">
      <c r="B17" s="585" t="s">
        <v>245</v>
      </c>
      <c r="C17" s="586"/>
      <c r="D17" s="586"/>
      <c r="E17" s="586"/>
      <c r="F17" s="586"/>
      <c r="G17" s="586"/>
      <c r="H17" s="586"/>
      <c r="I17" s="586"/>
      <c r="J17" s="586"/>
      <c r="K17" s="586"/>
      <c r="L17" s="586"/>
      <c r="M17" s="586"/>
      <c r="N17" s="586"/>
      <c r="O17" s="586"/>
      <c r="P17" s="586"/>
      <c r="Q17" s="587"/>
      <c r="R17" s="588">
        <v>1512017</v>
      </c>
      <c r="S17" s="589"/>
      <c r="T17" s="589"/>
      <c r="U17" s="589"/>
      <c r="V17" s="589"/>
      <c r="W17" s="589"/>
      <c r="X17" s="589"/>
      <c r="Y17" s="590"/>
      <c r="Z17" s="641">
        <v>39.200000000000003</v>
      </c>
      <c r="AA17" s="641"/>
      <c r="AB17" s="641"/>
      <c r="AC17" s="641"/>
      <c r="AD17" s="642">
        <v>1512017</v>
      </c>
      <c r="AE17" s="642"/>
      <c r="AF17" s="642"/>
      <c r="AG17" s="642"/>
      <c r="AH17" s="642"/>
      <c r="AI17" s="642"/>
      <c r="AJ17" s="642"/>
      <c r="AK17" s="642"/>
      <c r="AL17" s="611">
        <v>74.5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494899</v>
      </c>
      <c r="CS17" s="589"/>
      <c r="CT17" s="589"/>
      <c r="CU17" s="589"/>
      <c r="CV17" s="589"/>
      <c r="CW17" s="589"/>
      <c r="CX17" s="589"/>
      <c r="CY17" s="590"/>
      <c r="CZ17" s="641">
        <v>13.2</v>
      </c>
      <c r="DA17" s="641"/>
      <c r="DB17" s="641"/>
      <c r="DC17" s="641"/>
      <c r="DD17" s="594" t="s">
        <v>109</v>
      </c>
      <c r="DE17" s="589"/>
      <c r="DF17" s="589"/>
      <c r="DG17" s="589"/>
      <c r="DH17" s="589"/>
      <c r="DI17" s="589"/>
      <c r="DJ17" s="589"/>
      <c r="DK17" s="589"/>
      <c r="DL17" s="589"/>
      <c r="DM17" s="589"/>
      <c r="DN17" s="589"/>
      <c r="DO17" s="589"/>
      <c r="DP17" s="590"/>
      <c r="DQ17" s="594">
        <v>488610</v>
      </c>
      <c r="DR17" s="589"/>
      <c r="DS17" s="589"/>
      <c r="DT17" s="589"/>
      <c r="DU17" s="589"/>
      <c r="DV17" s="589"/>
      <c r="DW17" s="589"/>
      <c r="DX17" s="589"/>
      <c r="DY17" s="589"/>
      <c r="DZ17" s="589"/>
      <c r="EA17" s="589"/>
      <c r="EB17" s="589"/>
      <c r="EC17" s="620"/>
    </row>
    <row r="18" spans="2:133" ht="11.25" customHeight="1" x14ac:dyDescent="0.15">
      <c r="B18" s="585" t="s">
        <v>248</v>
      </c>
      <c r="C18" s="586"/>
      <c r="D18" s="586"/>
      <c r="E18" s="586"/>
      <c r="F18" s="586"/>
      <c r="G18" s="586"/>
      <c r="H18" s="586"/>
      <c r="I18" s="586"/>
      <c r="J18" s="586"/>
      <c r="K18" s="586"/>
      <c r="L18" s="586"/>
      <c r="M18" s="586"/>
      <c r="N18" s="586"/>
      <c r="O18" s="586"/>
      <c r="P18" s="586"/>
      <c r="Q18" s="587"/>
      <c r="R18" s="588">
        <v>186269</v>
      </c>
      <c r="S18" s="589"/>
      <c r="T18" s="589"/>
      <c r="U18" s="589"/>
      <c r="V18" s="589"/>
      <c r="W18" s="589"/>
      <c r="X18" s="589"/>
      <c r="Y18" s="590"/>
      <c r="Z18" s="641">
        <v>4.8</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x14ac:dyDescent="0.15">
      <c r="B20" s="585" t="s">
        <v>254</v>
      </c>
      <c r="C20" s="586"/>
      <c r="D20" s="586"/>
      <c r="E20" s="586"/>
      <c r="F20" s="586"/>
      <c r="G20" s="586"/>
      <c r="H20" s="586"/>
      <c r="I20" s="586"/>
      <c r="J20" s="586"/>
      <c r="K20" s="586"/>
      <c r="L20" s="586"/>
      <c r="M20" s="586"/>
      <c r="N20" s="586"/>
      <c r="O20" s="586"/>
      <c r="P20" s="586"/>
      <c r="Q20" s="587"/>
      <c r="R20" s="588">
        <v>2212840</v>
      </c>
      <c r="S20" s="589"/>
      <c r="T20" s="589"/>
      <c r="U20" s="589"/>
      <c r="V20" s="589"/>
      <c r="W20" s="589"/>
      <c r="X20" s="589"/>
      <c r="Y20" s="590"/>
      <c r="Z20" s="641">
        <v>57.3</v>
      </c>
      <c r="AA20" s="641"/>
      <c r="AB20" s="641"/>
      <c r="AC20" s="641"/>
      <c r="AD20" s="642">
        <v>2026571</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3735095</v>
      </c>
      <c r="CS20" s="589"/>
      <c r="CT20" s="589"/>
      <c r="CU20" s="589"/>
      <c r="CV20" s="589"/>
      <c r="CW20" s="589"/>
      <c r="CX20" s="589"/>
      <c r="CY20" s="590"/>
      <c r="CZ20" s="641">
        <v>100</v>
      </c>
      <c r="DA20" s="641"/>
      <c r="DB20" s="641"/>
      <c r="DC20" s="641"/>
      <c r="DD20" s="594">
        <v>670478</v>
      </c>
      <c r="DE20" s="589"/>
      <c r="DF20" s="589"/>
      <c r="DG20" s="589"/>
      <c r="DH20" s="589"/>
      <c r="DI20" s="589"/>
      <c r="DJ20" s="589"/>
      <c r="DK20" s="589"/>
      <c r="DL20" s="589"/>
      <c r="DM20" s="589"/>
      <c r="DN20" s="589"/>
      <c r="DO20" s="589"/>
      <c r="DP20" s="590"/>
      <c r="DQ20" s="594">
        <v>2433980</v>
      </c>
      <c r="DR20" s="589"/>
      <c r="DS20" s="589"/>
      <c r="DT20" s="589"/>
      <c r="DU20" s="589"/>
      <c r="DV20" s="589"/>
      <c r="DW20" s="589"/>
      <c r="DX20" s="589"/>
      <c r="DY20" s="589"/>
      <c r="DZ20" s="589"/>
      <c r="EA20" s="589"/>
      <c r="EB20" s="589"/>
      <c r="EC20" s="620"/>
    </row>
    <row r="21" spans="2:133" ht="11.25" customHeight="1" x14ac:dyDescent="0.15">
      <c r="B21" s="585" t="s">
        <v>257</v>
      </c>
      <c r="C21" s="586"/>
      <c r="D21" s="586"/>
      <c r="E21" s="586"/>
      <c r="F21" s="586"/>
      <c r="G21" s="586"/>
      <c r="H21" s="586"/>
      <c r="I21" s="586"/>
      <c r="J21" s="586"/>
      <c r="K21" s="586"/>
      <c r="L21" s="586"/>
      <c r="M21" s="586"/>
      <c r="N21" s="586"/>
      <c r="O21" s="586"/>
      <c r="P21" s="586"/>
      <c r="Q21" s="587"/>
      <c r="R21" s="588" t="s">
        <v>109</v>
      </c>
      <c r="S21" s="589"/>
      <c r="T21" s="589"/>
      <c r="U21" s="589"/>
      <c r="V21" s="589"/>
      <c r="W21" s="589"/>
      <c r="X21" s="589"/>
      <c r="Y21" s="590"/>
      <c r="Z21" s="641" t="s">
        <v>109</v>
      </c>
      <c r="AA21" s="641"/>
      <c r="AB21" s="641"/>
      <c r="AC21" s="641"/>
      <c r="AD21" s="642" t="s">
        <v>109</v>
      </c>
      <c r="AE21" s="642"/>
      <c r="AF21" s="642"/>
      <c r="AG21" s="642"/>
      <c r="AH21" s="642"/>
      <c r="AI21" s="642"/>
      <c r="AJ21" s="642"/>
      <c r="AK21" s="642"/>
      <c r="AL21" s="611" t="s">
        <v>109</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259</v>
      </c>
      <c r="C22" s="586"/>
      <c r="D22" s="586"/>
      <c r="E22" s="586"/>
      <c r="F22" s="586"/>
      <c r="G22" s="586"/>
      <c r="H22" s="586"/>
      <c r="I22" s="586"/>
      <c r="J22" s="586"/>
      <c r="K22" s="586"/>
      <c r="L22" s="586"/>
      <c r="M22" s="586"/>
      <c r="N22" s="586"/>
      <c r="O22" s="586"/>
      <c r="P22" s="586"/>
      <c r="Q22" s="587"/>
      <c r="R22" s="588">
        <v>67684</v>
      </c>
      <c r="S22" s="589"/>
      <c r="T22" s="589"/>
      <c r="U22" s="589"/>
      <c r="V22" s="589"/>
      <c r="W22" s="589"/>
      <c r="X22" s="589"/>
      <c r="Y22" s="590"/>
      <c r="Z22" s="641">
        <v>1.8</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31221</v>
      </c>
      <c r="S23" s="589"/>
      <c r="T23" s="589"/>
      <c r="U23" s="589"/>
      <c r="V23" s="589"/>
      <c r="W23" s="589"/>
      <c r="X23" s="589"/>
      <c r="Y23" s="590"/>
      <c r="Z23" s="641">
        <v>0.8</v>
      </c>
      <c r="AA23" s="641"/>
      <c r="AB23" s="641"/>
      <c r="AC23" s="641"/>
      <c r="AD23" s="642">
        <v>3341</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15302</v>
      </c>
      <c r="S24" s="589"/>
      <c r="T24" s="589"/>
      <c r="U24" s="589"/>
      <c r="V24" s="589"/>
      <c r="W24" s="589"/>
      <c r="X24" s="589"/>
      <c r="Y24" s="590"/>
      <c r="Z24" s="641">
        <v>0.4</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1254205</v>
      </c>
      <c r="CS24" s="639"/>
      <c r="CT24" s="639"/>
      <c r="CU24" s="639"/>
      <c r="CV24" s="639"/>
      <c r="CW24" s="639"/>
      <c r="CX24" s="639"/>
      <c r="CY24" s="686"/>
      <c r="CZ24" s="690">
        <v>33.6</v>
      </c>
      <c r="DA24" s="691"/>
      <c r="DB24" s="691"/>
      <c r="DC24" s="692"/>
      <c r="DD24" s="685">
        <v>1020885</v>
      </c>
      <c r="DE24" s="639"/>
      <c r="DF24" s="639"/>
      <c r="DG24" s="639"/>
      <c r="DH24" s="639"/>
      <c r="DI24" s="639"/>
      <c r="DJ24" s="639"/>
      <c r="DK24" s="686"/>
      <c r="DL24" s="685">
        <v>909672</v>
      </c>
      <c r="DM24" s="639"/>
      <c r="DN24" s="639"/>
      <c r="DO24" s="639"/>
      <c r="DP24" s="639"/>
      <c r="DQ24" s="639"/>
      <c r="DR24" s="639"/>
      <c r="DS24" s="639"/>
      <c r="DT24" s="639"/>
      <c r="DU24" s="639"/>
      <c r="DV24" s="686"/>
      <c r="DW24" s="687">
        <v>42.6</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395015</v>
      </c>
      <c r="S25" s="589"/>
      <c r="T25" s="589"/>
      <c r="U25" s="589"/>
      <c r="V25" s="589"/>
      <c r="W25" s="589"/>
      <c r="X25" s="589"/>
      <c r="Y25" s="590"/>
      <c r="Z25" s="641">
        <v>10.199999999999999</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563319</v>
      </c>
      <c r="CS25" s="607"/>
      <c r="CT25" s="607"/>
      <c r="CU25" s="607"/>
      <c r="CV25" s="607"/>
      <c r="CW25" s="607"/>
      <c r="CX25" s="607"/>
      <c r="CY25" s="608"/>
      <c r="CZ25" s="591">
        <v>15.1</v>
      </c>
      <c r="DA25" s="609"/>
      <c r="DB25" s="609"/>
      <c r="DC25" s="610"/>
      <c r="DD25" s="594">
        <v>462228</v>
      </c>
      <c r="DE25" s="607"/>
      <c r="DF25" s="607"/>
      <c r="DG25" s="607"/>
      <c r="DH25" s="607"/>
      <c r="DI25" s="607"/>
      <c r="DJ25" s="607"/>
      <c r="DK25" s="608"/>
      <c r="DL25" s="594">
        <v>461095</v>
      </c>
      <c r="DM25" s="607"/>
      <c r="DN25" s="607"/>
      <c r="DO25" s="607"/>
      <c r="DP25" s="607"/>
      <c r="DQ25" s="607"/>
      <c r="DR25" s="607"/>
      <c r="DS25" s="607"/>
      <c r="DT25" s="607"/>
      <c r="DU25" s="607"/>
      <c r="DV25" s="608"/>
      <c r="DW25" s="611">
        <v>21.6</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341023</v>
      </c>
      <c r="CS26" s="589"/>
      <c r="CT26" s="589"/>
      <c r="CU26" s="589"/>
      <c r="CV26" s="589"/>
      <c r="CW26" s="589"/>
      <c r="CX26" s="589"/>
      <c r="CY26" s="590"/>
      <c r="CZ26" s="591">
        <v>9.1</v>
      </c>
      <c r="DA26" s="609"/>
      <c r="DB26" s="609"/>
      <c r="DC26" s="610"/>
      <c r="DD26" s="594">
        <v>255326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334583</v>
      </c>
      <c r="S27" s="589"/>
      <c r="T27" s="589"/>
      <c r="U27" s="589"/>
      <c r="V27" s="589"/>
      <c r="W27" s="589"/>
      <c r="X27" s="589"/>
      <c r="Y27" s="590"/>
      <c r="Z27" s="641">
        <v>8.6999999999999993</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377844</v>
      </c>
      <c r="BH27" s="589"/>
      <c r="BI27" s="589"/>
      <c r="BJ27" s="589"/>
      <c r="BK27" s="589"/>
      <c r="BL27" s="589"/>
      <c r="BM27" s="589"/>
      <c r="BN27" s="590"/>
      <c r="BO27" s="641">
        <v>100</v>
      </c>
      <c r="BP27" s="641"/>
      <c r="BQ27" s="641"/>
      <c r="BR27" s="641"/>
      <c r="BS27" s="594">
        <v>16603</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195987</v>
      </c>
      <c r="CS27" s="607"/>
      <c r="CT27" s="607"/>
      <c r="CU27" s="607"/>
      <c r="CV27" s="607"/>
      <c r="CW27" s="607"/>
      <c r="CX27" s="607"/>
      <c r="CY27" s="608"/>
      <c r="CZ27" s="591">
        <v>5.2</v>
      </c>
      <c r="DA27" s="609"/>
      <c r="DB27" s="609"/>
      <c r="DC27" s="610"/>
      <c r="DD27" s="594">
        <v>70047</v>
      </c>
      <c r="DE27" s="607"/>
      <c r="DF27" s="607"/>
      <c r="DG27" s="607"/>
      <c r="DH27" s="607"/>
      <c r="DI27" s="607"/>
      <c r="DJ27" s="607"/>
      <c r="DK27" s="608"/>
      <c r="DL27" s="594">
        <v>70047</v>
      </c>
      <c r="DM27" s="607"/>
      <c r="DN27" s="607"/>
      <c r="DO27" s="607"/>
      <c r="DP27" s="607"/>
      <c r="DQ27" s="607"/>
      <c r="DR27" s="607"/>
      <c r="DS27" s="607"/>
      <c r="DT27" s="607"/>
      <c r="DU27" s="607"/>
      <c r="DV27" s="608"/>
      <c r="DW27" s="611">
        <v>3.3</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1357</v>
      </c>
      <c r="S28" s="589"/>
      <c r="T28" s="589"/>
      <c r="U28" s="589"/>
      <c r="V28" s="589"/>
      <c r="W28" s="589"/>
      <c r="X28" s="589"/>
      <c r="Y28" s="590"/>
      <c r="Z28" s="641">
        <v>0</v>
      </c>
      <c r="AA28" s="641"/>
      <c r="AB28" s="641"/>
      <c r="AC28" s="641"/>
      <c r="AD28" s="642">
        <v>74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494899</v>
      </c>
      <c r="CS28" s="589"/>
      <c r="CT28" s="589"/>
      <c r="CU28" s="589"/>
      <c r="CV28" s="589"/>
      <c r="CW28" s="589"/>
      <c r="CX28" s="589"/>
      <c r="CY28" s="590"/>
      <c r="CZ28" s="591">
        <v>13.2</v>
      </c>
      <c r="DA28" s="609"/>
      <c r="DB28" s="609"/>
      <c r="DC28" s="610"/>
      <c r="DD28" s="594">
        <v>488610</v>
      </c>
      <c r="DE28" s="589"/>
      <c r="DF28" s="589"/>
      <c r="DG28" s="589"/>
      <c r="DH28" s="589"/>
      <c r="DI28" s="589"/>
      <c r="DJ28" s="589"/>
      <c r="DK28" s="590"/>
      <c r="DL28" s="594">
        <v>378530</v>
      </c>
      <c r="DM28" s="589"/>
      <c r="DN28" s="589"/>
      <c r="DO28" s="589"/>
      <c r="DP28" s="589"/>
      <c r="DQ28" s="589"/>
      <c r="DR28" s="589"/>
      <c r="DS28" s="589"/>
      <c r="DT28" s="589"/>
      <c r="DU28" s="589"/>
      <c r="DV28" s="590"/>
      <c r="DW28" s="611">
        <v>17.7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1106</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494772</v>
      </c>
      <c r="CS29" s="607"/>
      <c r="CT29" s="607"/>
      <c r="CU29" s="607"/>
      <c r="CV29" s="607"/>
      <c r="CW29" s="607"/>
      <c r="CX29" s="607"/>
      <c r="CY29" s="608"/>
      <c r="CZ29" s="591">
        <v>13.2</v>
      </c>
      <c r="DA29" s="609"/>
      <c r="DB29" s="609"/>
      <c r="DC29" s="610"/>
      <c r="DD29" s="594">
        <v>488483</v>
      </c>
      <c r="DE29" s="607"/>
      <c r="DF29" s="607"/>
      <c r="DG29" s="607"/>
      <c r="DH29" s="607"/>
      <c r="DI29" s="607"/>
      <c r="DJ29" s="607"/>
      <c r="DK29" s="608"/>
      <c r="DL29" s="594">
        <v>378403</v>
      </c>
      <c r="DM29" s="607"/>
      <c r="DN29" s="607"/>
      <c r="DO29" s="607"/>
      <c r="DP29" s="607"/>
      <c r="DQ29" s="607"/>
      <c r="DR29" s="607"/>
      <c r="DS29" s="607"/>
      <c r="DT29" s="607"/>
      <c r="DU29" s="607"/>
      <c r="DV29" s="608"/>
      <c r="DW29" s="611">
        <v>17.7</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121273</v>
      </c>
      <c r="S30" s="589"/>
      <c r="T30" s="589"/>
      <c r="U30" s="589"/>
      <c r="V30" s="589"/>
      <c r="W30" s="589"/>
      <c r="X30" s="589"/>
      <c r="Y30" s="590"/>
      <c r="Z30" s="641">
        <v>3.1</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98.1</v>
      </c>
      <c r="BH30" s="655"/>
      <c r="BI30" s="655"/>
      <c r="BJ30" s="655"/>
      <c r="BK30" s="655"/>
      <c r="BL30" s="655"/>
      <c r="BM30" s="656">
        <v>92.7</v>
      </c>
      <c r="BN30" s="655"/>
      <c r="BO30" s="655"/>
      <c r="BP30" s="655"/>
      <c r="BQ30" s="657"/>
      <c r="BR30" s="654">
        <v>97.8</v>
      </c>
      <c r="BS30" s="655"/>
      <c r="BT30" s="655"/>
      <c r="BU30" s="655"/>
      <c r="BV30" s="655"/>
      <c r="BW30" s="655"/>
      <c r="BX30" s="656">
        <v>92.7</v>
      </c>
      <c r="BY30" s="655"/>
      <c r="BZ30" s="655"/>
      <c r="CA30" s="655"/>
      <c r="CB30" s="657"/>
      <c r="CD30" s="660"/>
      <c r="CE30" s="661"/>
      <c r="CF30" s="621" t="s">
        <v>291</v>
      </c>
      <c r="CG30" s="618"/>
      <c r="CH30" s="618"/>
      <c r="CI30" s="618"/>
      <c r="CJ30" s="618"/>
      <c r="CK30" s="618"/>
      <c r="CL30" s="618"/>
      <c r="CM30" s="618"/>
      <c r="CN30" s="618"/>
      <c r="CO30" s="618"/>
      <c r="CP30" s="618"/>
      <c r="CQ30" s="619"/>
      <c r="CR30" s="588">
        <v>461514</v>
      </c>
      <c r="CS30" s="589"/>
      <c r="CT30" s="589"/>
      <c r="CU30" s="589"/>
      <c r="CV30" s="589"/>
      <c r="CW30" s="589"/>
      <c r="CX30" s="589"/>
      <c r="CY30" s="590"/>
      <c r="CZ30" s="591">
        <v>12.4</v>
      </c>
      <c r="DA30" s="609"/>
      <c r="DB30" s="609"/>
      <c r="DC30" s="610"/>
      <c r="DD30" s="594">
        <v>455225</v>
      </c>
      <c r="DE30" s="589"/>
      <c r="DF30" s="589"/>
      <c r="DG30" s="589"/>
      <c r="DH30" s="589"/>
      <c r="DI30" s="589"/>
      <c r="DJ30" s="589"/>
      <c r="DK30" s="590"/>
      <c r="DL30" s="594">
        <v>345145</v>
      </c>
      <c r="DM30" s="589"/>
      <c r="DN30" s="589"/>
      <c r="DO30" s="589"/>
      <c r="DP30" s="589"/>
      <c r="DQ30" s="589"/>
      <c r="DR30" s="589"/>
      <c r="DS30" s="589"/>
      <c r="DT30" s="589"/>
      <c r="DU30" s="589"/>
      <c r="DV30" s="590"/>
      <c r="DW30" s="611">
        <v>16.2</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132763</v>
      </c>
      <c r="S31" s="589"/>
      <c r="T31" s="589"/>
      <c r="U31" s="589"/>
      <c r="V31" s="589"/>
      <c r="W31" s="589"/>
      <c r="X31" s="589"/>
      <c r="Y31" s="590"/>
      <c r="Z31" s="641">
        <v>3.4</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98.5</v>
      </c>
      <c r="BH31" s="607"/>
      <c r="BI31" s="607"/>
      <c r="BJ31" s="607"/>
      <c r="BK31" s="607"/>
      <c r="BL31" s="607"/>
      <c r="BM31" s="643">
        <v>93.7</v>
      </c>
      <c r="BN31" s="653"/>
      <c r="BO31" s="653"/>
      <c r="BP31" s="653"/>
      <c r="BQ31" s="617"/>
      <c r="BR31" s="652">
        <v>98.3</v>
      </c>
      <c r="BS31" s="607"/>
      <c r="BT31" s="607"/>
      <c r="BU31" s="607"/>
      <c r="BV31" s="607"/>
      <c r="BW31" s="607"/>
      <c r="BX31" s="643">
        <v>93.9</v>
      </c>
      <c r="BY31" s="653"/>
      <c r="BZ31" s="653"/>
      <c r="CA31" s="653"/>
      <c r="CB31" s="617"/>
      <c r="CD31" s="660"/>
      <c r="CE31" s="661"/>
      <c r="CF31" s="621" t="s">
        <v>295</v>
      </c>
      <c r="CG31" s="618"/>
      <c r="CH31" s="618"/>
      <c r="CI31" s="618"/>
      <c r="CJ31" s="618"/>
      <c r="CK31" s="618"/>
      <c r="CL31" s="618"/>
      <c r="CM31" s="618"/>
      <c r="CN31" s="618"/>
      <c r="CO31" s="618"/>
      <c r="CP31" s="618"/>
      <c r="CQ31" s="619"/>
      <c r="CR31" s="588">
        <v>33258</v>
      </c>
      <c r="CS31" s="607"/>
      <c r="CT31" s="607"/>
      <c r="CU31" s="607"/>
      <c r="CV31" s="607"/>
      <c r="CW31" s="607"/>
      <c r="CX31" s="607"/>
      <c r="CY31" s="608"/>
      <c r="CZ31" s="591">
        <v>0.9</v>
      </c>
      <c r="DA31" s="609"/>
      <c r="DB31" s="609"/>
      <c r="DC31" s="610"/>
      <c r="DD31" s="594">
        <v>33258</v>
      </c>
      <c r="DE31" s="607"/>
      <c r="DF31" s="607"/>
      <c r="DG31" s="607"/>
      <c r="DH31" s="607"/>
      <c r="DI31" s="607"/>
      <c r="DJ31" s="607"/>
      <c r="DK31" s="608"/>
      <c r="DL31" s="594">
        <v>33258</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48757</v>
      </c>
      <c r="S32" s="589"/>
      <c r="T32" s="589"/>
      <c r="U32" s="589"/>
      <c r="V32" s="589"/>
      <c r="W32" s="589"/>
      <c r="X32" s="589"/>
      <c r="Y32" s="590"/>
      <c r="Z32" s="641">
        <v>1.3</v>
      </c>
      <c r="AA32" s="641"/>
      <c r="AB32" s="641"/>
      <c r="AC32" s="641"/>
      <c r="AD32" s="642">
        <v>182</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97.6</v>
      </c>
      <c r="BH32" s="573"/>
      <c r="BI32" s="573"/>
      <c r="BJ32" s="573"/>
      <c r="BK32" s="573"/>
      <c r="BL32" s="573"/>
      <c r="BM32" s="636">
        <v>91.3</v>
      </c>
      <c r="BN32" s="573"/>
      <c r="BO32" s="573"/>
      <c r="BP32" s="573"/>
      <c r="BQ32" s="630"/>
      <c r="BR32" s="651">
        <v>97.2</v>
      </c>
      <c r="BS32" s="573"/>
      <c r="BT32" s="573"/>
      <c r="BU32" s="573"/>
      <c r="BV32" s="573"/>
      <c r="BW32" s="573"/>
      <c r="BX32" s="636">
        <v>91.1</v>
      </c>
      <c r="BY32" s="573"/>
      <c r="BZ32" s="573"/>
      <c r="CA32" s="573"/>
      <c r="CB32" s="630"/>
      <c r="CD32" s="662"/>
      <c r="CE32" s="663"/>
      <c r="CF32" s="621" t="s">
        <v>298</v>
      </c>
      <c r="CG32" s="618"/>
      <c r="CH32" s="618"/>
      <c r="CI32" s="618"/>
      <c r="CJ32" s="618"/>
      <c r="CK32" s="618"/>
      <c r="CL32" s="618"/>
      <c r="CM32" s="618"/>
      <c r="CN32" s="618"/>
      <c r="CO32" s="618"/>
      <c r="CP32" s="618"/>
      <c r="CQ32" s="619"/>
      <c r="CR32" s="588">
        <v>127</v>
      </c>
      <c r="CS32" s="589"/>
      <c r="CT32" s="589"/>
      <c r="CU32" s="589"/>
      <c r="CV32" s="589"/>
      <c r="CW32" s="589"/>
      <c r="CX32" s="589"/>
      <c r="CY32" s="590"/>
      <c r="CZ32" s="591">
        <v>0</v>
      </c>
      <c r="DA32" s="609"/>
      <c r="DB32" s="609"/>
      <c r="DC32" s="610"/>
      <c r="DD32" s="594">
        <v>127</v>
      </c>
      <c r="DE32" s="589"/>
      <c r="DF32" s="589"/>
      <c r="DG32" s="589"/>
      <c r="DH32" s="589"/>
      <c r="DI32" s="589"/>
      <c r="DJ32" s="589"/>
      <c r="DK32" s="590"/>
      <c r="DL32" s="594">
        <v>127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497300</v>
      </c>
      <c r="S33" s="589"/>
      <c r="T33" s="589"/>
      <c r="U33" s="589"/>
      <c r="V33" s="589"/>
      <c r="W33" s="589"/>
      <c r="X33" s="589"/>
      <c r="Y33" s="590"/>
      <c r="Z33" s="641">
        <v>12.9</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1789526</v>
      </c>
      <c r="CS33" s="607"/>
      <c r="CT33" s="607"/>
      <c r="CU33" s="607"/>
      <c r="CV33" s="607"/>
      <c r="CW33" s="607"/>
      <c r="CX33" s="607"/>
      <c r="CY33" s="608"/>
      <c r="CZ33" s="591">
        <v>47.9</v>
      </c>
      <c r="DA33" s="609"/>
      <c r="DB33" s="609"/>
      <c r="DC33" s="610"/>
      <c r="DD33" s="594">
        <v>1363752</v>
      </c>
      <c r="DE33" s="607"/>
      <c r="DF33" s="607"/>
      <c r="DG33" s="607"/>
      <c r="DH33" s="607"/>
      <c r="DI33" s="607"/>
      <c r="DJ33" s="607"/>
      <c r="DK33" s="608"/>
      <c r="DL33" s="594">
        <v>957743</v>
      </c>
      <c r="DM33" s="607"/>
      <c r="DN33" s="607"/>
      <c r="DO33" s="607"/>
      <c r="DP33" s="607"/>
      <c r="DQ33" s="607"/>
      <c r="DR33" s="607"/>
      <c r="DS33" s="607"/>
      <c r="DT33" s="607"/>
      <c r="DU33" s="607"/>
      <c r="DV33" s="608"/>
      <c r="DW33" s="611">
        <v>44.8</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303228</v>
      </c>
      <c r="CS34" s="589"/>
      <c r="CT34" s="589"/>
      <c r="CU34" s="589"/>
      <c r="CV34" s="589"/>
      <c r="CW34" s="589"/>
      <c r="CX34" s="589"/>
      <c r="CY34" s="590"/>
      <c r="CZ34" s="591">
        <v>8.1</v>
      </c>
      <c r="DA34" s="609"/>
      <c r="DB34" s="609"/>
      <c r="DC34" s="610"/>
      <c r="DD34" s="594">
        <v>177103</v>
      </c>
      <c r="DE34" s="589"/>
      <c r="DF34" s="589"/>
      <c r="DG34" s="589"/>
      <c r="DH34" s="589"/>
      <c r="DI34" s="589"/>
      <c r="DJ34" s="589"/>
      <c r="DK34" s="590"/>
      <c r="DL34" s="594">
        <v>139656</v>
      </c>
      <c r="DM34" s="589"/>
      <c r="DN34" s="589"/>
      <c r="DO34" s="589"/>
      <c r="DP34" s="589"/>
      <c r="DQ34" s="589"/>
      <c r="DR34" s="589"/>
      <c r="DS34" s="589"/>
      <c r="DT34" s="589"/>
      <c r="DU34" s="589"/>
      <c r="DV34" s="590"/>
      <c r="DW34" s="611">
        <v>6.5</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106700</v>
      </c>
      <c r="S35" s="589"/>
      <c r="T35" s="589"/>
      <c r="U35" s="589"/>
      <c r="V35" s="589"/>
      <c r="W35" s="589"/>
      <c r="X35" s="589"/>
      <c r="Y35" s="590"/>
      <c r="Z35" s="641">
        <v>2.8</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424170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42379</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17906</v>
      </c>
      <c r="CS35" s="607"/>
      <c r="CT35" s="607"/>
      <c r="CU35" s="607"/>
      <c r="CV35" s="607"/>
      <c r="CW35" s="607"/>
      <c r="CX35" s="607"/>
      <c r="CY35" s="608"/>
      <c r="CZ35" s="591">
        <v>0.5</v>
      </c>
      <c r="DA35" s="609"/>
      <c r="DB35" s="609"/>
      <c r="DC35" s="610"/>
      <c r="DD35" s="594">
        <v>17309</v>
      </c>
      <c r="DE35" s="607"/>
      <c r="DF35" s="607"/>
      <c r="DG35" s="607"/>
      <c r="DH35" s="607"/>
      <c r="DI35" s="607"/>
      <c r="DJ35" s="607"/>
      <c r="DK35" s="608"/>
      <c r="DL35" s="594">
        <v>16711</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3859201</v>
      </c>
      <c r="S36" s="629"/>
      <c r="T36" s="629"/>
      <c r="U36" s="629"/>
      <c r="V36" s="629"/>
      <c r="W36" s="629"/>
      <c r="X36" s="629"/>
      <c r="Y36" s="632"/>
      <c r="Z36" s="633">
        <v>100</v>
      </c>
      <c r="AA36" s="633"/>
      <c r="AB36" s="633"/>
      <c r="AC36" s="633"/>
      <c r="AD36" s="634">
        <v>2030168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119650</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19844</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857991</v>
      </c>
      <c r="CS36" s="589"/>
      <c r="CT36" s="589"/>
      <c r="CU36" s="589"/>
      <c r="CV36" s="589"/>
      <c r="CW36" s="589"/>
      <c r="CX36" s="589"/>
      <c r="CY36" s="590"/>
      <c r="CZ36" s="591">
        <v>23</v>
      </c>
      <c r="DA36" s="609"/>
      <c r="DB36" s="609"/>
      <c r="DC36" s="610"/>
      <c r="DD36" s="594">
        <v>611522</v>
      </c>
      <c r="DE36" s="589"/>
      <c r="DF36" s="589"/>
      <c r="DG36" s="589"/>
      <c r="DH36" s="589"/>
      <c r="DI36" s="589"/>
      <c r="DJ36" s="589"/>
      <c r="DK36" s="590"/>
      <c r="DL36" s="594">
        <v>576162</v>
      </c>
      <c r="DM36" s="589"/>
      <c r="DN36" s="589"/>
      <c r="DO36" s="589"/>
      <c r="DP36" s="589"/>
      <c r="DQ36" s="589"/>
      <c r="DR36" s="589"/>
      <c r="DS36" s="589"/>
      <c r="DT36" s="589"/>
      <c r="DU36" s="589"/>
      <c r="DV36" s="590"/>
      <c r="DW36" s="611">
        <v>27</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52900</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832</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556593</v>
      </c>
      <c r="CS37" s="607"/>
      <c r="CT37" s="607"/>
      <c r="CU37" s="607"/>
      <c r="CV37" s="607"/>
      <c r="CW37" s="607"/>
      <c r="CX37" s="607"/>
      <c r="CY37" s="608"/>
      <c r="CZ37" s="591">
        <v>14.9</v>
      </c>
      <c r="DA37" s="609"/>
      <c r="DB37" s="609"/>
      <c r="DC37" s="610"/>
      <c r="DD37" s="594">
        <v>504965</v>
      </c>
      <c r="DE37" s="607"/>
      <c r="DF37" s="607"/>
      <c r="DG37" s="607"/>
      <c r="DH37" s="607"/>
      <c r="DI37" s="607"/>
      <c r="DJ37" s="607"/>
      <c r="DK37" s="608"/>
      <c r="DL37" s="594">
        <v>494361</v>
      </c>
      <c r="DM37" s="607"/>
      <c r="DN37" s="607"/>
      <c r="DO37" s="607"/>
      <c r="DP37" s="607"/>
      <c r="DQ37" s="607"/>
      <c r="DR37" s="607"/>
      <c r="DS37" s="607"/>
      <c r="DT37" s="607"/>
      <c r="DU37" s="607"/>
      <c r="DV37" s="608"/>
      <c r="DW37" s="611">
        <v>23.1</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37105</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1611</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387065</v>
      </c>
      <c r="CS38" s="589"/>
      <c r="CT38" s="589"/>
      <c r="CU38" s="589"/>
      <c r="CV38" s="589"/>
      <c r="CW38" s="589"/>
      <c r="CX38" s="589"/>
      <c r="CY38" s="590"/>
      <c r="CZ38" s="591">
        <v>10.4</v>
      </c>
      <c r="DA38" s="609"/>
      <c r="DB38" s="609"/>
      <c r="DC38" s="610"/>
      <c r="DD38" s="594">
        <v>336382</v>
      </c>
      <c r="DE38" s="589"/>
      <c r="DF38" s="589"/>
      <c r="DG38" s="589"/>
      <c r="DH38" s="589"/>
      <c r="DI38" s="589"/>
      <c r="DJ38" s="589"/>
      <c r="DK38" s="590"/>
      <c r="DL38" s="594">
        <v>225214</v>
      </c>
      <c r="DM38" s="589"/>
      <c r="DN38" s="589"/>
      <c r="DO38" s="589"/>
      <c r="DP38" s="589"/>
      <c r="DQ38" s="589"/>
      <c r="DR38" s="589"/>
      <c r="DS38" s="589"/>
      <c r="DT38" s="589"/>
      <c r="DU38" s="589"/>
      <c r="DV38" s="590"/>
      <c r="DW38" s="611">
        <v>10.5</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11316</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94</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223336</v>
      </c>
      <c r="CS39" s="607"/>
      <c r="CT39" s="607"/>
      <c r="CU39" s="607"/>
      <c r="CV39" s="607"/>
      <c r="CW39" s="607"/>
      <c r="CX39" s="607"/>
      <c r="CY39" s="608"/>
      <c r="CZ39" s="591">
        <v>6</v>
      </c>
      <c r="DA39" s="609"/>
      <c r="DB39" s="609"/>
      <c r="DC39" s="610"/>
      <c r="DD39" s="594">
        <v>221436</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88497</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105</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t="s">
        <v>109</v>
      </c>
      <c r="CS40" s="589"/>
      <c r="CT40" s="589"/>
      <c r="CU40" s="589"/>
      <c r="CV40" s="589"/>
      <c r="CW40" s="589"/>
      <c r="CX40" s="589"/>
      <c r="CY40" s="590"/>
      <c r="CZ40" s="591" t="s">
        <v>109</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319</v>
      </c>
      <c r="AR41" s="627"/>
      <c r="AS41" s="627"/>
      <c r="AT41" s="627"/>
      <c r="AU41" s="627"/>
      <c r="AV41" s="627"/>
      <c r="AW41" s="627"/>
      <c r="AX41" s="627"/>
      <c r="AY41" s="628"/>
      <c r="AZ41" s="572">
        <v>114702</v>
      </c>
      <c r="BA41" s="629"/>
      <c r="BB41" s="629"/>
      <c r="BC41" s="629"/>
      <c r="BD41" s="573"/>
      <c r="BE41" s="573"/>
      <c r="BF41" s="630"/>
      <c r="BG41" s="624"/>
      <c r="BH41" s="625"/>
      <c r="BI41" s="625"/>
      <c r="BJ41" s="625"/>
      <c r="BK41" s="625"/>
      <c r="BL41" s="189"/>
      <c r="BM41" s="627" t="s">
        <v>326</v>
      </c>
      <c r="BN41" s="627"/>
      <c r="BO41" s="627"/>
      <c r="BP41" s="627"/>
      <c r="BQ41" s="627"/>
      <c r="BR41" s="627"/>
      <c r="BS41" s="627"/>
      <c r="BT41" s="627"/>
      <c r="BU41" s="628"/>
      <c r="BV41" s="572">
        <v>296</v>
      </c>
      <c r="BW41" s="629"/>
      <c r="BX41" s="629"/>
      <c r="BY41" s="629"/>
      <c r="BZ41" s="629"/>
      <c r="CA41" s="629"/>
      <c r="CB41" s="631"/>
      <c r="CD41" s="621" t="s">
        <v>327</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691364</v>
      </c>
      <c r="CS42" s="589"/>
      <c r="CT42" s="589"/>
      <c r="CU42" s="589"/>
      <c r="CV42" s="589"/>
      <c r="CW42" s="589"/>
      <c r="CX42" s="589"/>
      <c r="CY42" s="590"/>
      <c r="CZ42" s="591">
        <v>18.5</v>
      </c>
      <c r="DA42" s="592"/>
      <c r="DB42" s="592"/>
      <c r="DC42" s="593"/>
      <c r="DD42" s="594">
        <v>49343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10391</v>
      </c>
      <c r="CS43" s="607"/>
      <c r="CT43" s="607"/>
      <c r="CU43" s="607"/>
      <c r="CV43" s="607"/>
      <c r="CW43" s="607"/>
      <c r="CX43" s="607"/>
      <c r="CY43" s="608"/>
      <c r="CZ43" s="591">
        <v>0.3</v>
      </c>
      <c r="DA43" s="609"/>
      <c r="DB43" s="609"/>
      <c r="DC43" s="610"/>
      <c r="DD43" s="594">
        <v>6458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286</v>
      </c>
      <c r="CE44" s="602"/>
      <c r="CF44" s="585" t="s">
        <v>333</v>
      </c>
      <c r="CG44" s="586"/>
      <c r="CH44" s="586"/>
      <c r="CI44" s="586"/>
      <c r="CJ44" s="586"/>
      <c r="CK44" s="586"/>
      <c r="CL44" s="586"/>
      <c r="CM44" s="586"/>
      <c r="CN44" s="586"/>
      <c r="CO44" s="586"/>
      <c r="CP44" s="586"/>
      <c r="CQ44" s="587"/>
      <c r="CR44" s="588">
        <v>670478</v>
      </c>
      <c r="CS44" s="589"/>
      <c r="CT44" s="589"/>
      <c r="CU44" s="589"/>
      <c r="CV44" s="589"/>
      <c r="CW44" s="589"/>
      <c r="CX44" s="589"/>
      <c r="CY44" s="590"/>
      <c r="CZ44" s="591">
        <v>18</v>
      </c>
      <c r="DA44" s="592"/>
      <c r="DB44" s="592"/>
      <c r="DC44" s="593"/>
      <c r="DD44" s="594">
        <v>47211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395295</v>
      </c>
      <c r="CS45" s="607"/>
      <c r="CT45" s="607"/>
      <c r="CU45" s="607"/>
      <c r="CV45" s="607"/>
      <c r="CW45" s="607"/>
      <c r="CX45" s="607"/>
      <c r="CY45" s="608"/>
      <c r="CZ45" s="591">
        <v>10.6</v>
      </c>
      <c r="DA45" s="609"/>
      <c r="DB45" s="609"/>
      <c r="DC45" s="610"/>
      <c r="DD45" s="594">
        <v>9973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275183</v>
      </c>
      <c r="CS46" s="589"/>
      <c r="CT46" s="589"/>
      <c r="CU46" s="589"/>
      <c r="CV46" s="589"/>
      <c r="CW46" s="589"/>
      <c r="CX46" s="589"/>
      <c r="CY46" s="590"/>
      <c r="CZ46" s="591">
        <v>7.4</v>
      </c>
      <c r="DA46" s="592"/>
      <c r="DB46" s="592"/>
      <c r="DC46" s="593"/>
      <c r="DD46" s="594">
        <v>37238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20886</v>
      </c>
      <c r="CS47" s="607"/>
      <c r="CT47" s="607"/>
      <c r="CU47" s="607"/>
      <c r="CV47" s="607"/>
      <c r="CW47" s="607"/>
      <c r="CX47" s="607"/>
      <c r="CY47" s="608"/>
      <c r="CZ47" s="591">
        <v>0.6</v>
      </c>
      <c r="DA47" s="609"/>
      <c r="DB47" s="609"/>
      <c r="DC47" s="610"/>
      <c r="DD47" s="594">
        <v>2132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3735095</v>
      </c>
      <c r="CS49" s="573"/>
      <c r="CT49" s="573"/>
      <c r="CU49" s="573"/>
      <c r="CV49" s="573"/>
      <c r="CW49" s="573"/>
      <c r="CX49" s="573"/>
      <c r="CY49" s="574"/>
      <c r="CZ49" s="575">
        <v>100</v>
      </c>
      <c r="DA49" s="576"/>
      <c r="DB49" s="576"/>
      <c r="DC49" s="577"/>
      <c r="DD49" s="578">
        <v>2433980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W73" zoomScale="70" zoomScaleNormal="25" zoomScaleSheetLayoutView="70" workbookViewId="0">
      <selection activeCell="CH102" sqref="CH102:DZ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3860</v>
      </c>
      <c r="R7" s="1101"/>
      <c r="S7" s="1101"/>
      <c r="T7" s="1101"/>
      <c r="U7" s="1101"/>
      <c r="V7" s="1101">
        <v>3735</v>
      </c>
      <c r="W7" s="1101"/>
      <c r="X7" s="1101"/>
      <c r="Y7" s="1101"/>
      <c r="Z7" s="1101"/>
      <c r="AA7" s="1101">
        <v>124</v>
      </c>
      <c r="AB7" s="1101"/>
      <c r="AC7" s="1101"/>
      <c r="AD7" s="1101"/>
      <c r="AE7" s="1102"/>
      <c r="AF7" s="1103">
        <v>111</v>
      </c>
      <c r="AG7" s="1104"/>
      <c r="AH7" s="1104"/>
      <c r="AI7" s="1104"/>
      <c r="AJ7" s="1105"/>
      <c r="AK7" s="1087">
        <v>121</v>
      </c>
      <c r="AL7" s="1088"/>
      <c r="AM7" s="1088"/>
      <c r="AN7" s="1088"/>
      <c r="AO7" s="1088"/>
      <c r="AP7" s="1088">
        <v>3503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560</v>
      </c>
      <c r="BT7" s="1092"/>
      <c r="BU7" s="1092"/>
      <c r="BV7" s="1092"/>
      <c r="BW7" s="1092"/>
      <c r="BX7" s="1092"/>
      <c r="BY7" s="1092"/>
      <c r="BZ7" s="1092"/>
      <c r="CA7" s="1092"/>
      <c r="CB7" s="1092"/>
      <c r="CC7" s="1092"/>
      <c r="CD7" s="1092"/>
      <c r="CE7" s="1092"/>
      <c r="CF7" s="1092"/>
      <c r="CG7" s="1093"/>
      <c r="CH7" s="1084">
        <v>2</v>
      </c>
      <c r="CI7" s="1085"/>
      <c r="CJ7" s="1085"/>
      <c r="CK7" s="1085"/>
      <c r="CL7" s="1086"/>
      <c r="CM7" s="1084">
        <v>15</v>
      </c>
      <c r="CN7" s="1085"/>
      <c r="CO7" s="1085"/>
      <c r="CP7" s="1085"/>
      <c r="CQ7" s="1086"/>
      <c r="CR7" s="1084">
        <v>10</v>
      </c>
      <c r="CS7" s="1085"/>
      <c r="CT7" s="1085"/>
      <c r="CU7" s="1085"/>
      <c r="CV7" s="1086"/>
      <c r="CW7" s="1084" t="s">
        <v>544</v>
      </c>
      <c r="CX7" s="1085"/>
      <c r="CY7" s="1085"/>
      <c r="CZ7" s="1085"/>
      <c r="DA7" s="1086"/>
      <c r="DB7" s="1084" t="s">
        <v>544</v>
      </c>
      <c r="DC7" s="1085"/>
      <c r="DD7" s="1085"/>
      <c r="DE7" s="1085"/>
      <c r="DF7" s="1086"/>
      <c r="DG7" s="1084" t="s">
        <v>544</v>
      </c>
      <c r="DH7" s="1085"/>
      <c r="DI7" s="1085"/>
      <c r="DJ7" s="1085"/>
      <c r="DK7" s="1086"/>
      <c r="DL7" s="1084" t="s">
        <v>544</v>
      </c>
      <c r="DM7" s="1085"/>
      <c r="DN7" s="1085"/>
      <c r="DO7" s="1085"/>
      <c r="DP7" s="1086"/>
      <c r="DQ7" s="1084" t="s">
        <v>544</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3859</v>
      </c>
      <c r="R23" s="1065"/>
      <c r="S23" s="1065"/>
      <c r="T23" s="1065"/>
      <c r="U23" s="1065"/>
      <c r="V23" s="1065">
        <v>3735</v>
      </c>
      <c r="W23" s="1065"/>
      <c r="X23" s="1065"/>
      <c r="Y23" s="1065"/>
      <c r="Z23" s="1065"/>
      <c r="AA23" s="1065">
        <v>124</v>
      </c>
      <c r="AB23" s="1065"/>
      <c r="AC23" s="1065"/>
      <c r="AD23" s="1065"/>
      <c r="AE23" s="1066"/>
      <c r="AF23" s="1067">
        <v>111</v>
      </c>
      <c r="AG23" s="1065"/>
      <c r="AH23" s="1065"/>
      <c r="AI23" s="1065"/>
      <c r="AJ23" s="1068"/>
      <c r="AK23" s="1069"/>
      <c r="AL23" s="1070"/>
      <c r="AM23" s="1070"/>
      <c r="AN23" s="1070"/>
      <c r="AO23" s="1070"/>
      <c r="AP23" s="1065">
        <v>3503</v>
      </c>
      <c r="AQ23" s="1065"/>
      <c r="AR23" s="1065"/>
      <c r="AS23" s="1065"/>
      <c r="AT23" s="1065"/>
      <c r="AU23" s="1071"/>
      <c r="AV23" s="1071"/>
      <c r="AW23" s="1071"/>
      <c r="AX23" s="1071"/>
      <c r="AY23" s="1072"/>
      <c r="AZ23" s="1061" t="s">
        <v>365</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889</v>
      </c>
      <c r="R28" s="1050"/>
      <c r="S28" s="1050"/>
      <c r="T28" s="1050"/>
      <c r="U28" s="1050"/>
      <c r="V28" s="1050">
        <v>847</v>
      </c>
      <c r="W28" s="1050"/>
      <c r="X28" s="1050"/>
      <c r="Y28" s="1050"/>
      <c r="Z28" s="1050"/>
      <c r="AA28" s="1050">
        <v>42</v>
      </c>
      <c r="AB28" s="1050"/>
      <c r="AC28" s="1050"/>
      <c r="AD28" s="1050"/>
      <c r="AE28" s="1051"/>
      <c r="AF28" s="1052">
        <v>42</v>
      </c>
      <c r="AG28" s="1050"/>
      <c r="AH28" s="1050"/>
      <c r="AI28" s="1050"/>
      <c r="AJ28" s="1053"/>
      <c r="AK28" s="1054">
        <v>67</v>
      </c>
      <c r="AL28" s="1042"/>
      <c r="AM28" s="1042"/>
      <c r="AN28" s="1042"/>
      <c r="AO28" s="1042"/>
      <c r="AP28" s="1042">
        <v>12</v>
      </c>
      <c r="AQ28" s="1042"/>
      <c r="AR28" s="1042"/>
      <c r="AS28" s="1042"/>
      <c r="AT28" s="1042"/>
      <c r="AU28" s="1042">
        <v>0</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95</v>
      </c>
      <c r="R29" s="1040"/>
      <c r="S29" s="1040"/>
      <c r="T29" s="1040"/>
      <c r="U29" s="1040"/>
      <c r="V29" s="1040">
        <v>89</v>
      </c>
      <c r="W29" s="1040"/>
      <c r="X29" s="1040"/>
      <c r="Y29" s="1040"/>
      <c r="Z29" s="1040"/>
      <c r="AA29" s="1040">
        <v>6</v>
      </c>
      <c r="AB29" s="1040"/>
      <c r="AC29" s="1040"/>
      <c r="AD29" s="1040"/>
      <c r="AE29" s="1041"/>
      <c r="AF29" s="1033">
        <v>6</v>
      </c>
      <c r="AG29" s="1034"/>
      <c r="AH29" s="1034"/>
      <c r="AI29" s="1034"/>
      <c r="AJ29" s="1035"/>
      <c r="AK29" s="976">
        <v>22</v>
      </c>
      <c r="AL29" s="967"/>
      <c r="AM29" s="967"/>
      <c r="AN29" s="967"/>
      <c r="AO29" s="967"/>
      <c r="AP29" s="967" t="s">
        <v>544</v>
      </c>
      <c r="AQ29" s="967"/>
      <c r="AR29" s="967"/>
      <c r="AS29" s="967"/>
      <c r="AT29" s="967"/>
      <c r="AU29" s="967" t="s">
        <v>544</v>
      </c>
      <c r="AV29" s="967"/>
      <c r="AW29" s="967"/>
      <c r="AX29" s="967"/>
      <c r="AY29" s="967"/>
      <c r="AZ29" s="1038" t="s">
        <v>544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583</v>
      </c>
      <c r="R30" s="1040"/>
      <c r="S30" s="1040"/>
      <c r="T30" s="1040"/>
      <c r="U30" s="1040"/>
      <c r="V30" s="1040">
        <v>568</v>
      </c>
      <c r="W30" s="1040"/>
      <c r="X30" s="1040"/>
      <c r="Y30" s="1040"/>
      <c r="Z30" s="1040"/>
      <c r="AA30" s="1040">
        <v>15</v>
      </c>
      <c r="AB30" s="1040"/>
      <c r="AC30" s="1040"/>
      <c r="AD30" s="1040"/>
      <c r="AE30" s="1041"/>
      <c r="AF30" s="1033">
        <v>15</v>
      </c>
      <c r="AG30" s="1034"/>
      <c r="AH30" s="1034"/>
      <c r="AI30" s="1034"/>
      <c r="AJ30" s="1035"/>
      <c r="AK30" s="976">
        <v>90</v>
      </c>
      <c r="AL30" s="967"/>
      <c r="AM30" s="967"/>
      <c r="AN30" s="967"/>
      <c r="AO30" s="967"/>
      <c r="AP30" s="967" t="s">
        <v>544</v>
      </c>
      <c r="AQ30" s="967"/>
      <c r="AR30" s="967"/>
      <c r="AS30" s="967"/>
      <c r="AT30" s="967"/>
      <c r="AU30" s="967" t="s">
        <v>544</v>
      </c>
      <c r="AV30" s="967"/>
      <c r="AW30" s="967"/>
      <c r="AX30" s="967"/>
      <c r="AY30" s="967"/>
      <c r="AZ30" s="1038" t="s">
        <v>544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379</v>
      </c>
      <c r="C31" s="1028"/>
      <c r="D31" s="1028"/>
      <c r="E31" s="1028"/>
      <c r="F31" s="1028"/>
      <c r="G31" s="1028"/>
      <c r="H31" s="1028"/>
      <c r="I31" s="1028"/>
      <c r="J31" s="1028"/>
      <c r="K31" s="1028"/>
      <c r="L31" s="1028"/>
      <c r="M31" s="1028"/>
      <c r="N31" s="1028"/>
      <c r="O31" s="1028"/>
      <c r="P31" s="1029"/>
      <c r="Q31" s="1039">
        <v>5</v>
      </c>
      <c r="R31" s="1040"/>
      <c r="S31" s="1040"/>
      <c r="T31" s="1040"/>
      <c r="U31" s="1040"/>
      <c r="V31" s="1040">
        <v>4</v>
      </c>
      <c r="W31" s="1040"/>
      <c r="X31" s="1040"/>
      <c r="Y31" s="1040"/>
      <c r="Z31" s="1040"/>
      <c r="AA31" s="1040">
        <v>0</v>
      </c>
      <c r="AB31" s="1040"/>
      <c r="AC31" s="1040"/>
      <c r="AD31" s="1040"/>
      <c r="AE31" s="1041"/>
      <c r="AF31" s="1033">
        <v>0</v>
      </c>
      <c r="AG31" s="1034"/>
      <c r="AH31" s="1034"/>
      <c r="AI31" s="1034"/>
      <c r="AJ31" s="1035"/>
      <c r="AK31" s="976">
        <v>2</v>
      </c>
      <c r="AL31" s="967"/>
      <c r="AM31" s="967"/>
      <c r="AN31" s="967"/>
      <c r="AO31" s="967"/>
      <c r="AP31" s="967" t="s">
        <v>544</v>
      </c>
      <c r="AQ31" s="967"/>
      <c r="AR31" s="967"/>
      <c r="AS31" s="967"/>
      <c r="AT31" s="967"/>
      <c r="AU31" s="967" t="s">
        <v>544</v>
      </c>
      <c r="AV31" s="967"/>
      <c r="AW31" s="967"/>
      <c r="AX31" s="967"/>
      <c r="AY31" s="967"/>
      <c r="AZ31" s="1038" t="s">
        <v>544</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380</v>
      </c>
      <c r="C32" s="1028"/>
      <c r="D32" s="1028"/>
      <c r="E32" s="1028"/>
      <c r="F32" s="1028"/>
      <c r="G32" s="1028"/>
      <c r="H32" s="1028"/>
      <c r="I32" s="1028"/>
      <c r="J32" s="1028"/>
      <c r="K32" s="1028"/>
      <c r="L32" s="1028"/>
      <c r="M32" s="1028"/>
      <c r="N32" s="1028"/>
      <c r="O32" s="1028"/>
      <c r="P32" s="1029"/>
      <c r="Q32" s="1039">
        <v>58</v>
      </c>
      <c r="R32" s="1040"/>
      <c r="S32" s="1040"/>
      <c r="T32" s="1040"/>
      <c r="U32" s="1040"/>
      <c r="V32" s="1040">
        <v>58</v>
      </c>
      <c r="W32" s="1040"/>
      <c r="X32" s="1040"/>
      <c r="Y32" s="1040"/>
      <c r="Z32" s="1040"/>
      <c r="AA32" s="1040">
        <v>0</v>
      </c>
      <c r="AB32" s="1040"/>
      <c r="AC32" s="1040"/>
      <c r="AD32" s="1040"/>
      <c r="AE32" s="1041"/>
      <c r="AF32" s="1033">
        <v>0</v>
      </c>
      <c r="AG32" s="1034"/>
      <c r="AH32" s="1034"/>
      <c r="AI32" s="1034"/>
      <c r="AJ32" s="1035"/>
      <c r="AK32" s="976">
        <v>23</v>
      </c>
      <c r="AL32" s="967"/>
      <c r="AM32" s="967"/>
      <c r="AN32" s="967"/>
      <c r="AO32" s="967"/>
      <c r="AP32" s="967" t="s">
        <v>544</v>
      </c>
      <c r="AQ32" s="967"/>
      <c r="AR32" s="967"/>
      <c r="AS32" s="967"/>
      <c r="AT32" s="967"/>
      <c r="AU32" s="967" t="s">
        <v>544</v>
      </c>
      <c r="AV32" s="967"/>
      <c r="AW32" s="967"/>
      <c r="AX32" s="967"/>
      <c r="AY32" s="967"/>
      <c r="AZ32" s="1038" t="s">
        <v>544</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381</v>
      </c>
      <c r="C33" s="1028"/>
      <c r="D33" s="1028"/>
      <c r="E33" s="1028"/>
      <c r="F33" s="1028"/>
      <c r="G33" s="1028"/>
      <c r="H33" s="1028"/>
      <c r="I33" s="1028"/>
      <c r="J33" s="1028"/>
      <c r="K33" s="1028"/>
      <c r="L33" s="1028"/>
      <c r="M33" s="1028"/>
      <c r="N33" s="1028"/>
      <c r="O33" s="1028"/>
      <c r="P33" s="1029"/>
      <c r="Q33" s="1039">
        <v>11</v>
      </c>
      <c r="R33" s="1040"/>
      <c r="S33" s="1040"/>
      <c r="T33" s="1040"/>
      <c r="U33" s="1040"/>
      <c r="V33" s="1040">
        <v>11</v>
      </c>
      <c r="W33" s="1040"/>
      <c r="X33" s="1040"/>
      <c r="Y33" s="1040"/>
      <c r="Z33" s="1040"/>
      <c r="AA33" s="1040" t="s">
        <v>544</v>
      </c>
      <c r="AB33" s="1040"/>
      <c r="AC33" s="1040"/>
      <c r="AD33" s="1040"/>
      <c r="AE33" s="1041"/>
      <c r="AF33" s="1033" t="s">
        <v>545</v>
      </c>
      <c r="AG33" s="1034"/>
      <c r="AH33" s="1034"/>
      <c r="AI33" s="1034"/>
      <c r="AJ33" s="1035"/>
      <c r="AK33" s="976">
        <v>11</v>
      </c>
      <c r="AL33" s="967"/>
      <c r="AM33" s="967"/>
      <c r="AN33" s="967"/>
      <c r="AO33" s="967"/>
      <c r="AP33" s="967" t="s">
        <v>544</v>
      </c>
      <c r="AQ33" s="967"/>
      <c r="AR33" s="967"/>
      <c r="AS33" s="967"/>
      <c r="AT33" s="967"/>
      <c r="AU33" s="967" t="s">
        <v>544</v>
      </c>
      <c r="AV33" s="967"/>
      <c r="AW33" s="967"/>
      <c r="AX33" s="967"/>
      <c r="AY33" s="967"/>
      <c r="AZ33" s="1038" t="s">
        <v>544</v>
      </c>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382</v>
      </c>
      <c r="C34" s="1028"/>
      <c r="D34" s="1028"/>
      <c r="E34" s="1028"/>
      <c r="F34" s="1028"/>
      <c r="G34" s="1028"/>
      <c r="H34" s="1028"/>
      <c r="I34" s="1028"/>
      <c r="J34" s="1028"/>
      <c r="K34" s="1028"/>
      <c r="L34" s="1028"/>
      <c r="M34" s="1028"/>
      <c r="N34" s="1028"/>
      <c r="O34" s="1028"/>
      <c r="P34" s="1029"/>
      <c r="Q34" s="1039">
        <v>260</v>
      </c>
      <c r="R34" s="1040"/>
      <c r="S34" s="1040"/>
      <c r="T34" s="1040"/>
      <c r="U34" s="1040"/>
      <c r="V34" s="1040">
        <v>255</v>
      </c>
      <c r="W34" s="1040"/>
      <c r="X34" s="1040"/>
      <c r="Y34" s="1040"/>
      <c r="Z34" s="1040"/>
      <c r="AA34" s="1040">
        <v>5</v>
      </c>
      <c r="AB34" s="1040"/>
      <c r="AC34" s="1040"/>
      <c r="AD34" s="1040"/>
      <c r="AE34" s="1041"/>
      <c r="AF34" s="1033">
        <v>5</v>
      </c>
      <c r="AG34" s="1034"/>
      <c r="AH34" s="1034"/>
      <c r="AI34" s="1034"/>
      <c r="AJ34" s="1035"/>
      <c r="AK34" s="976">
        <v>53</v>
      </c>
      <c r="AL34" s="967"/>
      <c r="AM34" s="967"/>
      <c r="AN34" s="967"/>
      <c r="AO34" s="967"/>
      <c r="AP34" s="967">
        <v>1181</v>
      </c>
      <c r="AQ34" s="967"/>
      <c r="AR34" s="967"/>
      <c r="AS34" s="967"/>
      <c r="AT34" s="967"/>
      <c r="AU34" s="967">
        <v>731</v>
      </c>
      <c r="AV34" s="967"/>
      <c r="AW34" s="967"/>
      <c r="AX34" s="967"/>
      <c r="AY34" s="967"/>
      <c r="AZ34" s="1038" t="s">
        <v>544</v>
      </c>
      <c r="BA34" s="1038"/>
      <c r="BB34" s="1038"/>
      <c r="BC34" s="1038"/>
      <c r="BD34" s="1038"/>
      <c r="BE34" s="1022" t="s">
        <v>383</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384</v>
      </c>
      <c r="C35" s="1028"/>
      <c r="D35" s="1028"/>
      <c r="E35" s="1028"/>
      <c r="F35" s="1028"/>
      <c r="G35" s="1028"/>
      <c r="H35" s="1028"/>
      <c r="I35" s="1028"/>
      <c r="J35" s="1028"/>
      <c r="K35" s="1028"/>
      <c r="L35" s="1028"/>
      <c r="M35" s="1028"/>
      <c r="N35" s="1028"/>
      <c r="O35" s="1028"/>
      <c r="P35" s="1029"/>
      <c r="Q35" s="1039">
        <v>223</v>
      </c>
      <c r="R35" s="1040"/>
      <c r="S35" s="1040"/>
      <c r="T35" s="1040"/>
      <c r="U35" s="1040"/>
      <c r="V35" s="1040">
        <v>220</v>
      </c>
      <c r="W35" s="1040"/>
      <c r="X35" s="1040"/>
      <c r="Y35" s="1040"/>
      <c r="Z35" s="1040"/>
      <c r="AA35" s="1040">
        <v>3</v>
      </c>
      <c r="AB35" s="1040"/>
      <c r="AC35" s="1040"/>
      <c r="AD35" s="1040"/>
      <c r="AE35" s="1041"/>
      <c r="AF35" s="1033">
        <v>3</v>
      </c>
      <c r="AG35" s="1034"/>
      <c r="AH35" s="1034"/>
      <c r="AI35" s="1034"/>
      <c r="AJ35" s="1035"/>
      <c r="AK35" s="976">
        <v>120</v>
      </c>
      <c r="AL35" s="967"/>
      <c r="AM35" s="967"/>
      <c r="AN35" s="967"/>
      <c r="AO35" s="967"/>
      <c r="AP35" s="967">
        <v>2089</v>
      </c>
      <c r="AQ35" s="967"/>
      <c r="AR35" s="967"/>
      <c r="AS35" s="967"/>
      <c r="AT35" s="967"/>
      <c r="AU35" s="967">
        <v>1790</v>
      </c>
      <c r="AV35" s="967"/>
      <c r="AW35" s="967"/>
      <c r="AX35" s="967"/>
      <c r="AY35" s="967"/>
      <c r="AZ35" s="1038" t="s">
        <v>544</v>
      </c>
      <c r="BA35" s="1038"/>
      <c r="BB35" s="1038"/>
      <c r="BC35" s="1038"/>
      <c r="BD35" s="1038"/>
      <c r="BE35" s="1022" t="s">
        <v>383</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72</v>
      </c>
      <c r="AG63" s="955"/>
      <c r="AH63" s="955"/>
      <c r="AI63" s="955"/>
      <c r="AJ63" s="1020"/>
      <c r="AK63" s="1021"/>
      <c r="AL63" s="959"/>
      <c r="AM63" s="959"/>
      <c r="AN63" s="959"/>
      <c r="AO63" s="959"/>
      <c r="AP63" s="955">
        <v>3282</v>
      </c>
      <c r="AQ63" s="955"/>
      <c r="AR63" s="955"/>
      <c r="AS63" s="955"/>
      <c r="AT63" s="955"/>
      <c r="AU63" s="955">
        <v>2521</v>
      </c>
      <c r="AV63" s="955"/>
      <c r="AW63" s="955"/>
      <c r="AX63" s="955"/>
      <c r="AY63" s="955"/>
      <c r="AZ63" s="1015"/>
      <c r="BA63" s="1015"/>
      <c r="BB63" s="1015"/>
      <c r="BC63" s="1015"/>
      <c r="BD63" s="1015"/>
      <c r="BE63" s="956"/>
      <c r="BF63" s="956"/>
      <c r="BG63" s="956"/>
      <c r="BH63" s="956"/>
      <c r="BI63" s="957"/>
      <c r="BJ63" s="1016" t="s">
        <v>545</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389</v>
      </c>
      <c r="R66" s="998"/>
      <c r="S66" s="998"/>
      <c r="T66" s="998"/>
      <c r="U66" s="999"/>
      <c r="V66" s="997" t="s">
        <v>390</v>
      </c>
      <c r="W66" s="998"/>
      <c r="X66" s="998"/>
      <c r="Y66" s="998"/>
      <c r="Z66" s="999"/>
      <c r="AA66" s="997" t="s">
        <v>391</v>
      </c>
      <c r="AB66" s="998"/>
      <c r="AC66" s="998"/>
      <c r="AD66" s="998"/>
      <c r="AE66" s="999"/>
      <c r="AF66" s="1003" t="s">
        <v>392</v>
      </c>
      <c r="AG66" s="1004"/>
      <c r="AH66" s="1004"/>
      <c r="AI66" s="1004"/>
      <c r="AJ66" s="1005"/>
      <c r="AK66" s="997" t="s">
        <v>393</v>
      </c>
      <c r="AL66" s="992"/>
      <c r="AM66" s="992"/>
      <c r="AN66" s="992"/>
      <c r="AO66" s="993"/>
      <c r="AP66" s="997" t="s">
        <v>394</v>
      </c>
      <c r="AQ66" s="998"/>
      <c r="AR66" s="998"/>
      <c r="AS66" s="998"/>
      <c r="AT66" s="999"/>
      <c r="AU66" s="997" t="s">
        <v>395</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546</v>
      </c>
      <c r="C68" s="982"/>
      <c r="D68" s="982"/>
      <c r="E68" s="982"/>
      <c r="F68" s="982"/>
      <c r="G68" s="982"/>
      <c r="H68" s="982"/>
      <c r="I68" s="982"/>
      <c r="J68" s="982"/>
      <c r="K68" s="982"/>
      <c r="L68" s="982"/>
      <c r="M68" s="982"/>
      <c r="N68" s="982"/>
      <c r="O68" s="982"/>
      <c r="P68" s="983"/>
      <c r="Q68" s="984">
        <v>6745</v>
      </c>
      <c r="R68" s="978"/>
      <c r="S68" s="978"/>
      <c r="T68" s="978"/>
      <c r="U68" s="978"/>
      <c r="V68" s="978">
        <v>6709</v>
      </c>
      <c r="W68" s="978"/>
      <c r="X68" s="978"/>
      <c r="Y68" s="978"/>
      <c r="Z68" s="978"/>
      <c r="AA68" s="978">
        <v>36</v>
      </c>
      <c r="AB68" s="978"/>
      <c r="AC68" s="978"/>
      <c r="AD68" s="978"/>
      <c r="AE68" s="978"/>
      <c r="AF68" s="978">
        <v>2502</v>
      </c>
      <c r="AG68" s="978"/>
      <c r="AH68" s="978"/>
      <c r="AI68" s="978"/>
      <c r="AJ68" s="978"/>
      <c r="AK68" s="978" t="s">
        <v>544</v>
      </c>
      <c r="AL68" s="978"/>
      <c r="AM68" s="978"/>
      <c r="AN68" s="978"/>
      <c r="AO68" s="978"/>
      <c r="AP68" s="978">
        <v>5994</v>
      </c>
      <c r="AQ68" s="978"/>
      <c r="AR68" s="978"/>
      <c r="AS68" s="978"/>
      <c r="AT68" s="978"/>
      <c r="AU68" s="978">
        <v>191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547</v>
      </c>
      <c r="C69" s="971"/>
      <c r="D69" s="971"/>
      <c r="E69" s="971"/>
      <c r="F69" s="971"/>
      <c r="G69" s="971"/>
      <c r="H69" s="971"/>
      <c r="I69" s="971"/>
      <c r="J69" s="971"/>
      <c r="K69" s="971"/>
      <c r="L69" s="971"/>
      <c r="M69" s="971"/>
      <c r="N69" s="971"/>
      <c r="O69" s="971"/>
      <c r="P69" s="972"/>
      <c r="Q69" s="973">
        <v>487</v>
      </c>
      <c r="R69" s="967"/>
      <c r="S69" s="967"/>
      <c r="T69" s="967"/>
      <c r="U69" s="967"/>
      <c r="V69" s="967">
        <v>481</v>
      </c>
      <c r="W69" s="967"/>
      <c r="X69" s="967"/>
      <c r="Y69" s="967"/>
      <c r="Z69" s="967"/>
      <c r="AA69" s="967">
        <v>5</v>
      </c>
      <c r="AB69" s="967"/>
      <c r="AC69" s="967"/>
      <c r="AD69" s="967"/>
      <c r="AE69" s="967"/>
      <c r="AF69" s="967">
        <v>178</v>
      </c>
      <c r="AG69" s="967"/>
      <c r="AH69" s="967"/>
      <c r="AI69" s="967"/>
      <c r="AJ69" s="967"/>
      <c r="AK69" s="967" t="s">
        <v>544</v>
      </c>
      <c r="AL69" s="967"/>
      <c r="AM69" s="967"/>
      <c r="AN69" s="967"/>
      <c r="AO69" s="967"/>
      <c r="AP69" s="967">
        <v>894</v>
      </c>
      <c r="AQ69" s="967"/>
      <c r="AR69" s="967"/>
      <c r="AS69" s="967"/>
      <c r="AT69" s="967"/>
      <c r="AU69" s="967">
        <v>60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548</v>
      </c>
      <c r="C70" s="971"/>
      <c r="D70" s="971"/>
      <c r="E70" s="971"/>
      <c r="F70" s="971"/>
      <c r="G70" s="971"/>
      <c r="H70" s="971"/>
      <c r="I70" s="971"/>
      <c r="J70" s="971"/>
      <c r="K70" s="971"/>
      <c r="L70" s="971"/>
      <c r="M70" s="971"/>
      <c r="N70" s="971"/>
      <c r="O70" s="971"/>
      <c r="P70" s="972"/>
      <c r="Q70" s="973">
        <v>4871</v>
      </c>
      <c r="R70" s="967"/>
      <c r="S70" s="967"/>
      <c r="T70" s="967"/>
      <c r="U70" s="967"/>
      <c r="V70" s="967">
        <v>4402</v>
      </c>
      <c r="W70" s="967"/>
      <c r="X70" s="967"/>
      <c r="Y70" s="967"/>
      <c r="Z70" s="967"/>
      <c r="AA70" s="967">
        <v>468</v>
      </c>
      <c r="AB70" s="967"/>
      <c r="AC70" s="967"/>
      <c r="AD70" s="967"/>
      <c r="AE70" s="967"/>
      <c r="AF70" s="967">
        <v>468</v>
      </c>
      <c r="AG70" s="967"/>
      <c r="AH70" s="967"/>
      <c r="AI70" s="967"/>
      <c r="AJ70" s="967"/>
      <c r="AK70" s="967" t="s">
        <v>544</v>
      </c>
      <c r="AL70" s="967"/>
      <c r="AM70" s="967"/>
      <c r="AN70" s="967"/>
      <c r="AO70" s="967"/>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549</v>
      </c>
      <c r="C71" s="971"/>
      <c r="D71" s="971"/>
      <c r="E71" s="971"/>
      <c r="F71" s="971"/>
      <c r="G71" s="971"/>
      <c r="H71" s="971"/>
      <c r="I71" s="971"/>
      <c r="J71" s="971"/>
      <c r="K71" s="971"/>
      <c r="L71" s="971"/>
      <c r="M71" s="971"/>
      <c r="N71" s="971"/>
      <c r="O71" s="971"/>
      <c r="P71" s="972"/>
      <c r="Q71" s="973" t="s">
        <v>544</v>
      </c>
      <c r="R71" s="967"/>
      <c r="S71" s="967"/>
      <c r="T71" s="967"/>
      <c r="U71" s="967"/>
      <c r="V71" s="967" t="s">
        <v>544</v>
      </c>
      <c r="W71" s="967"/>
      <c r="X71" s="967"/>
      <c r="Y71" s="967"/>
      <c r="Z71" s="967"/>
      <c r="AA71" s="967" t="s">
        <v>544</v>
      </c>
      <c r="AB71" s="967"/>
      <c r="AC71" s="967"/>
      <c r="AD71" s="967"/>
      <c r="AE71" s="967"/>
      <c r="AF71" s="967" t="s">
        <v>544</v>
      </c>
      <c r="AG71" s="967"/>
      <c r="AH71" s="967"/>
      <c r="AI71" s="967"/>
      <c r="AJ71" s="967"/>
      <c r="AK71" s="967" t="s">
        <v>544</v>
      </c>
      <c r="AL71" s="967"/>
      <c r="AM71" s="967"/>
      <c r="AN71" s="967"/>
      <c r="AO71" s="967"/>
      <c r="AP71" s="967" t="s">
        <v>544</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550</v>
      </c>
      <c r="C72" s="971"/>
      <c r="D72" s="971"/>
      <c r="E72" s="971"/>
      <c r="F72" s="971"/>
      <c r="G72" s="971"/>
      <c r="H72" s="971"/>
      <c r="I72" s="971"/>
      <c r="J72" s="971"/>
      <c r="K72" s="971"/>
      <c r="L72" s="971"/>
      <c r="M72" s="971"/>
      <c r="N72" s="971"/>
      <c r="O72" s="971"/>
      <c r="P72" s="972"/>
      <c r="Q72" s="973">
        <v>1556</v>
      </c>
      <c r="R72" s="967"/>
      <c r="S72" s="967"/>
      <c r="T72" s="967"/>
      <c r="U72" s="967"/>
      <c r="V72" s="967">
        <v>1517</v>
      </c>
      <c r="W72" s="967"/>
      <c r="X72" s="967"/>
      <c r="Y72" s="967"/>
      <c r="Z72" s="967"/>
      <c r="AA72" s="967">
        <v>39</v>
      </c>
      <c r="AB72" s="967"/>
      <c r="AC72" s="967"/>
      <c r="AD72" s="967"/>
      <c r="AE72" s="967"/>
      <c r="AF72" s="967">
        <v>39</v>
      </c>
      <c r="AG72" s="967"/>
      <c r="AH72" s="967"/>
      <c r="AI72" s="967"/>
      <c r="AJ72" s="967"/>
      <c r="AK72" s="967" t="s">
        <v>544</v>
      </c>
      <c r="AL72" s="967"/>
      <c r="AM72" s="967"/>
      <c r="AN72" s="967"/>
      <c r="AO72" s="967"/>
      <c r="AP72" s="967">
        <v>639</v>
      </c>
      <c r="AQ72" s="967"/>
      <c r="AR72" s="967"/>
      <c r="AS72" s="967"/>
      <c r="AT72" s="967"/>
      <c r="AU72" s="967">
        <v>27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551</v>
      </c>
      <c r="C73" s="971"/>
      <c r="D73" s="971"/>
      <c r="E73" s="971"/>
      <c r="F73" s="971"/>
      <c r="G73" s="971"/>
      <c r="H73" s="971"/>
      <c r="I73" s="971"/>
      <c r="J73" s="971"/>
      <c r="K73" s="971"/>
      <c r="L73" s="971"/>
      <c r="M73" s="971"/>
      <c r="N73" s="971"/>
      <c r="O73" s="971"/>
      <c r="P73" s="972"/>
      <c r="Q73" s="973">
        <v>385</v>
      </c>
      <c r="R73" s="967"/>
      <c r="S73" s="967"/>
      <c r="T73" s="967"/>
      <c r="U73" s="967"/>
      <c r="V73" s="967">
        <v>382</v>
      </c>
      <c r="W73" s="967"/>
      <c r="X73" s="967"/>
      <c r="Y73" s="967"/>
      <c r="Z73" s="967"/>
      <c r="AA73" s="967">
        <v>2</v>
      </c>
      <c r="AB73" s="967"/>
      <c r="AC73" s="967"/>
      <c r="AD73" s="967"/>
      <c r="AE73" s="967"/>
      <c r="AF73" s="967">
        <v>2</v>
      </c>
      <c r="AG73" s="967"/>
      <c r="AH73" s="967"/>
      <c r="AI73" s="967"/>
      <c r="AJ73" s="967"/>
      <c r="AK73" s="967" t="s">
        <v>544</v>
      </c>
      <c r="AL73" s="967"/>
      <c r="AM73" s="967"/>
      <c r="AN73" s="967"/>
      <c r="AO73" s="967"/>
      <c r="AP73" s="967" t="s">
        <v>544</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552</v>
      </c>
      <c r="C74" s="971"/>
      <c r="D74" s="971"/>
      <c r="E74" s="971"/>
      <c r="F74" s="971"/>
      <c r="G74" s="971"/>
      <c r="H74" s="971"/>
      <c r="I74" s="971"/>
      <c r="J74" s="971"/>
      <c r="K74" s="971"/>
      <c r="L74" s="971"/>
      <c r="M74" s="971"/>
      <c r="N74" s="971"/>
      <c r="O74" s="971"/>
      <c r="P74" s="972"/>
      <c r="Q74" s="973">
        <v>19</v>
      </c>
      <c r="R74" s="967"/>
      <c r="S74" s="967"/>
      <c r="T74" s="967"/>
      <c r="U74" s="967"/>
      <c r="V74" s="967">
        <v>17</v>
      </c>
      <c r="W74" s="967"/>
      <c r="X74" s="967"/>
      <c r="Y74" s="967"/>
      <c r="Z74" s="967"/>
      <c r="AA74" s="967">
        <v>2</v>
      </c>
      <c r="AB74" s="967"/>
      <c r="AC74" s="967"/>
      <c r="AD74" s="967"/>
      <c r="AE74" s="967"/>
      <c r="AF74" s="967">
        <v>2</v>
      </c>
      <c r="AG74" s="967"/>
      <c r="AH74" s="967"/>
      <c r="AI74" s="967"/>
      <c r="AJ74" s="967"/>
      <c r="AK74" s="967">
        <v>9</v>
      </c>
      <c r="AL74" s="967"/>
      <c r="AM74" s="967"/>
      <c r="AN74" s="967"/>
      <c r="AO74" s="967"/>
      <c r="AP74" s="967" t="s">
        <v>544</v>
      </c>
      <c r="AQ74" s="967"/>
      <c r="AR74" s="967"/>
      <c r="AS74" s="967"/>
      <c r="AT74" s="967"/>
      <c r="AU74" s="967" t="s">
        <v>544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553</v>
      </c>
      <c r="C75" s="971"/>
      <c r="D75" s="971"/>
      <c r="E75" s="971"/>
      <c r="F75" s="971"/>
      <c r="G75" s="971"/>
      <c r="H75" s="971"/>
      <c r="I75" s="971"/>
      <c r="J75" s="971"/>
      <c r="K75" s="971"/>
      <c r="L75" s="971"/>
      <c r="M75" s="971"/>
      <c r="N75" s="971"/>
      <c r="O75" s="971"/>
      <c r="P75" s="972"/>
      <c r="Q75" s="974">
        <v>120</v>
      </c>
      <c r="R75" s="975"/>
      <c r="S75" s="975"/>
      <c r="T75" s="975"/>
      <c r="U75" s="976"/>
      <c r="V75" s="977">
        <v>107</v>
      </c>
      <c r="W75" s="975"/>
      <c r="X75" s="975"/>
      <c r="Y75" s="975"/>
      <c r="Z75" s="976"/>
      <c r="AA75" s="977">
        <v>13</v>
      </c>
      <c r="AB75" s="975"/>
      <c r="AC75" s="975"/>
      <c r="AD75" s="975"/>
      <c r="AE75" s="976"/>
      <c r="AF75" s="977">
        <v>13</v>
      </c>
      <c r="AG75" s="975"/>
      <c r="AH75" s="975"/>
      <c r="AI75" s="975"/>
      <c r="AJ75" s="976"/>
      <c r="AK75" s="977">
        <v>11</v>
      </c>
      <c r="AL75" s="975"/>
      <c r="AM75" s="975"/>
      <c r="AN75" s="975"/>
      <c r="AO75" s="976"/>
      <c r="AP75" s="977" t="s">
        <v>544</v>
      </c>
      <c r="AQ75" s="975"/>
      <c r="AR75" s="975"/>
      <c r="AS75" s="975"/>
      <c r="AT75" s="976"/>
      <c r="AU75" s="977" t="s">
        <v>544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554</v>
      </c>
      <c r="C76" s="971"/>
      <c r="D76" s="971"/>
      <c r="E76" s="971"/>
      <c r="F76" s="971"/>
      <c r="G76" s="971"/>
      <c r="H76" s="971"/>
      <c r="I76" s="971"/>
      <c r="J76" s="971"/>
      <c r="K76" s="971"/>
      <c r="L76" s="971"/>
      <c r="M76" s="971"/>
      <c r="N76" s="971"/>
      <c r="O76" s="971"/>
      <c r="P76" s="972"/>
      <c r="Q76" s="974">
        <v>46</v>
      </c>
      <c r="R76" s="975"/>
      <c r="S76" s="975"/>
      <c r="T76" s="975"/>
      <c r="U76" s="976"/>
      <c r="V76" s="977">
        <v>64</v>
      </c>
      <c r="W76" s="975"/>
      <c r="X76" s="975"/>
      <c r="Y76" s="975"/>
      <c r="Z76" s="976"/>
      <c r="AA76" s="977">
        <v>-17</v>
      </c>
      <c r="AB76" s="975"/>
      <c r="AC76" s="975"/>
      <c r="AD76" s="975"/>
      <c r="AE76" s="976"/>
      <c r="AF76" s="977">
        <v>4</v>
      </c>
      <c r="AG76" s="975"/>
      <c r="AH76" s="975"/>
      <c r="AI76" s="975"/>
      <c r="AJ76" s="976"/>
      <c r="AK76" s="977" t="s">
        <v>544</v>
      </c>
      <c r="AL76" s="975"/>
      <c r="AM76" s="975"/>
      <c r="AN76" s="975"/>
      <c r="AO76" s="976"/>
      <c r="AP76" s="977" t="s">
        <v>544</v>
      </c>
      <c r="AQ76" s="975"/>
      <c r="AR76" s="975"/>
      <c r="AS76" s="975"/>
      <c r="AT76" s="976"/>
      <c r="AU76" s="977" t="s">
        <v>544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555</v>
      </c>
      <c r="C77" s="971"/>
      <c r="D77" s="971"/>
      <c r="E77" s="971"/>
      <c r="F77" s="971"/>
      <c r="G77" s="971"/>
      <c r="H77" s="971"/>
      <c r="I77" s="971"/>
      <c r="J77" s="971"/>
      <c r="K77" s="971"/>
      <c r="L77" s="971"/>
      <c r="M77" s="971"/>
      <c r="N77" s="971"/>
      <c r="O77" s="971"/>
      <c r="P77" s="972"/>
      <c r="Q77" s="974">
        <v>940</v>
      </c>
      <c r="R77" s="975"/>
      <c r="S77" s="975"/>
      <c r="T77" s="975"/>
      <c r="U77" s="976"/>
      <c r="V77" s="977">
        <v>67</v>
      </c>
      <c r="W77" s="975"/>
      <c r="X77" s="975"/>
      <c r="Y77" s="975"/>
      <c r="Z77" s="976"/>
      <c r="AA77" s="977">
        <v>874</v>
      </c>
      <c r="AB77" s="975"/>
      <c r="AC77" s="975"/>
      <c r="AD77" s="975"/>
      <c r="AE77" s="976"/>
      <c r="AF77" s="977">
        <v>852</v>
      </c>
      <c r="AG77" s="975"/>
      <c r="AH77" s="975"/>
      <c r="AI77" s="975"/>
      <c r="AJ77" s="976"/>
      <c r="AK77" s="977">
        <v>4</v>
      </c>
      <c r="AL77" s="975"/>
      <c r="AM77" s="975"/>
      <c r="AN77" s="975"/>
      <c r="AO77" s="976"/>
      <c r="AP77" s="977">
        <v>171</v>
      </c>
      <c r="AQ77" s="975"/>
      <c r="AR77" s="975"/>
      <c r="AS77" s="975"/>
      <c r="AT77" s="976"/>
      <c r="AU77" s="977">
        <v>19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556</v>
      </c>
      <c r="C78" s="971"/>
      <c r="D78" s="971"/>
      <c r="E78" s="971"/>
      <c r="F78" s="971"/>
      <c r="G78" s="971"/>
      <c r="H78" s="971"/>
      <c r="I78" s="971"/>
      <c r="J78" s="971"/>
      <c r="K78" s="971"/>
      <c r="L78" s="971"/>
      <c r="M78" s="971"/>
      <c r="N78" s="971"/>
      <c r="O78" s="971"/>
      <c r="P78" s="972"/>
      <c r="Q78" s="973">
        <v>2420</v>
      </c>
      <c r="R78" s="967"/>
      <c r="S78" s="967"/>
      <c r="T78" s="967"/>
      <c r="U78" s="967"/>
      <c r="V78" s="967">
        <v>2371</v>
      </c>
      <c r="W78" s="967"/>
      <c r="X78" s="967"/>
      <c r="Y78" s="967"/>
      <c r="Z78" s="967"/>
      <c r="AA78" s="967">
        <v>50</v>
      </c>
      <c r="AB78" s="967"/>
      <c r="AC78" s="967"/>
      <c r="AD78" s="967"/>
      <c r="AE78" s="967"/>
      <c r="AF78" s="967">
        <v>50</v>
      </c>
      <c r="AG78" s="967"/>
      <c r="AH78" s="967"/>
      <c r="AI78" s="967"/>
      <c r="AJ78" s="967"/>
      <c r="AK78" s="967">
        <v>15</v>
      </c>
      <c r="AL78" s="967"/>
      <c r="AM78" s="967"/>
      <c r="AN78" s="967"/>
      <c r="AO78" s="967"/>
      <c r="AP78" s="967" t="s">
        <v>544</v>
      </c>
      <c r="AQ78" s="967"/>
      <c r="AR78" s="967"/>
      <c r="AS78" s="967"/>
      <c r="AT78" s="967"/>
      <c r="AU78" s="967" t="s">
        <v>544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557</v>
      </c>
      <c r="C79" s="971"/>
      <c r="D79" s="971"/>
      <c r="E79" s="971"/>
      <c r="F79" s="971"/>
      <c r="G79" s="971"/>
      <c r="H79" s="971"/>
      <c r="I79" s="971"/>
      <c r="J79" s="971"/>
      <c r="K79" s="971"/>
      <c r="L79" s="971"/>
      <c r="M79" s="971"/>
      <c r="N79" s="971"/>
      <c r="O79" s="971"/>
      <c r="P79" s="972"/>
      <c r="Q79" s="973">
        <v>336761</v>
      </c>
      <c r="R79" s="967"/>
      <c r="S79" s="967"/>
      <c r="T79" s="967"/>
      <c r="U79" s="967"/>
      <c r="V79" s="967">
        <v>321618</v>
      </c>
      <c r="W79" s="967"/>
      <c r="X79" s="967"/>
      <c r="Y79" s="967"/>
      <c r="Z79" s="967"/>
      <c r="AA79" s="967">
        <v>15143</v>
      </c>
      <c r="AB79" s="967"/>
      <c r="AC79" s="967"/>
      <c r="AD79" s="967"/>
      <c r="AE79" s="967"/>
      <c r="AF79" s="967">
        <v>15143</v>
      </c>
      <c r="AG79" s="967"/>
      <c r="AH79" s="967"/>
      <c r="AI79" s="967"/>
      <c r="AJ79" s="967"/>
      <c r="AK79" s="967">
        <v>1625</v>
      </c>
      <c r="AL79" s="967"/>
      <c r="AM79" s="967"/>
      <c r="AN79" s="967"/>
      <c r="AO79" s="967"/>
      <c r="AP79" s="967" t="s">
        <v>544</v>
      </c>
      <c r="AQ79" s="967"/>
      <c r="AR79" s="967"/>
      <c r="AS79" s="967"/>
      <c r="AT79" s="967"/>
      <c r="AU79" s="967" t="s">
        <v>544</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558</v>
      </c>
      <c r="C80" s="971"/>
      <c r="D80" s="971"/>
      <c r="E80" s="971"/>
      <c r="F80" s="971"/>
      <c r="G80" s="971"/>
      <c r="H80" s="971"/>
      <c r="I80" s="971"/>
      <c r="J80" s="971"/>
      <c r="K80" s="971"/>
      <c r="L80" s="971"/>
      <c r="M80" s="971"/>
      <c r="N80" s="971"/>
      <c r="O80" s="971"/>
      <c r="P80" s="972"/>
      <c r="Q80" s="973">
        <v>821</v>
      </c>
      <c r="R80" s="967"/>
      <c r="S80" s="967"/>
      <c r="T80" s="967"/>
      <c r="U80" s="967"/>
      <c r="V80" s="967">
        <v>814</v>
      </c>
      <c r="W80" s="967"/>
      <c r="X80" s="967"/>
      <c r="Y80" s="967"/>
      <c r="Z80" s="967"/>
      <c r="AA80" s="967">
        <v>8</v>
      </c>
      <c r="AB80" s="967"/>
      <c r="AC80" s="967"/>
      <c r="AD80" s="967"/>
      <c r="AE80" s="967"/>
      <c r="AF80" s="967">
        <v>8</v>
      </c>
      <c r="AG80" s="967"/>
      <c r="AH80" s="967"/>
      <c r="AI80" s="967"/>
      <c r="AJ80" s="967"/>
      <c r="AK80" s="967">
        <v>4</v>
      </c>
      <c r="AL80" s="967"/>
      <c r="AM80" s="967"/>
      <c r="AN80" s="967"/>
      <c r="AO80" s="967"/>
      <c r="AP80" s="967">
        <v>146</v>
      </c>
      <c r="AQ80" s="967"/>
      <c r="AR80" s="967"/>
      <c r="AS80" s="967"/>
      <c r="AT80" s="967"/>
      <c r="AU80" s="967">
        <v>46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559</v>
      </c>
      <c r="C81" s="971"/>
      <c r="D81" s="971"/>
      <c r="E81" s="971"/>
      <c r="F81" s="971"/>
      <c r="G81" s="971"/>
      <c r="H81" s="971"/>
      <c r="I81" s="971"/>
      <c r="J81" s="971"/>
      <c r="K81" s="971"/>
      <c r="L81" s="971"/>
      <c r="M81" s="971"/>
      <c r="N81" s="971"/>
      <c r="O81" s="971"/>
      <c r="P81" s="972"/>
      <c r="Q81" s="973">
        <v>2416</v>
      </c>
      <c r="R81" s="967"/>
      <c r="S81" s="967"/>
      <c r="T81" s="967"/>
      <c r="U81" s="967"/>
      <c r="V81" s="967">
        <v>2416</v>
      </c>
      <c r="W81" s="967"/>
      <c r="X81" s="967"/>
      <c r="Y81" s="967"/>
      <c r="Z81" s="967"/>
      <c r="AA81" s="967">
        <v>0</v>
      </c>
      <c r="AB81" s="967"/>
      <c r="AC81" s="967"/>
      <c r="AD81" s="967"/>
      <c r="AE81" s="967"/>
      <c r="AF81" s="967">
        <v>0</v>
      </c>
      <c r="AG81" s="967"/>
      <c r="AH81" s="967"/>
      <c r="AI81" s="967"/>
      <c r="AJ81" s="967"/>
      <c r="AK81" s="967" t="s">
        <v>544</v>
      </c>
      <c r="AL81" s="967"/>
      <c r="AM81" s="967"/>
      <c r="AN81" s="967"/>
      <c r="AO81" s="967"/>
      <c r="AP81" s="967" t="s">
        <v>544</v>
      </c>
      <c r="AQ81" s="967"/>
      <c r="AR81" s="967"/>
      <c r="AS81" s="967"/>
      <c r="AT81" s="967"/>
      <c r="AU81" s="967" t="s">
        <v>544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19262</v>
      </c>
      <c r="AG88" s="955"/>
      <c r="AH88" s="955"/>
      <c r="AI88" s="955"/>
      <c r="AJ88" s="955"/>
      <c r="AK88" s="959"/>
      <c r="AL88" s="959"/>
      <c r="AM88" s="959"/>
      <c r="AN88" s="959"/>
      <c r="AO88" s="959"/>
      <c r="AP88" s="955">
        <v>7844</v>
      </c>
      <c r="AQ88" s="955"/>
      <c r="AR88" s="955"/>
      <c r="AS88" s="955"/>
      <c r="AT88" s="955"/>
      <c r="AU88" s="955">
        <v>343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t="s">
        <v>544</v>
      </c>
      <c r="CX102" s="947"/>
      <c r="CY102" s="947"/>
      <c r="CZ102" s="947"/>
      <c r="DA102" s="948"/>
      <c r="DB102" s="946" t="s">
        <v>544</v>
      </c>
      <c r="DC102" s="947"/>
      <c r="DD102" s="947"/>
      <c r="DE102" s="947"/>
      <c r="DF102" s="948"/>
      <c r="DG102" s="946" t="s">
        <v>544</v>
      </c>
      <c r="DH102" s="947"/>
      <c r="DI102" s="947"/>
      <c r="DJ102" s="947"/>
      <c r="DK102" s="948"/>
      <c r="DL102" s="946" t="s">
        <v>544</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375659</v>
      </c>
      <c r="AB110" s="873"/>
      <c r="AC110" s="873"/>
      <c r="AD110" s="873"/>
      <c r="AE110" s="874"/>
      <c r="AF110" s="875">
        <v>367465</v>
      </c>
      <c r="AG110" s="873"/>
      <c r="AH110" s="873"/>
      <c r="AI110" s="873"/>
      <c r="AJ110" s="874"/>
      <c r="AK110" s="875">
        <v>384692</v>
      </c>
      <c r="AL110" s="873"/>
      <c r="AM110" s="873"/>
      <c r="AN110" s="873"/>
      <c r="AO110" s="874"/>
      <c r="AP110" s="876">
        <v>22</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3455186</v>
      </c>
      <c r="BR110" s="800"/>
      <c r="BS110" s="800"/>
      <c r="BT110" s="800"/>
      <c r="BU110" s="800"/>
      <c r="BV110" s="800">
        <v>3466854</v>
      </c>
      <c r="BW110" s="800"/>
      <c r="BX110" s="800"/>
      <c r="BY110" s="800"/>
      <c r="BZ110" s="800"/>
      <c r="CA110" s="800">
        <v>3502640</v>
      </c>
      <c r="CB110" s="800"/>
      <c r="CC110" s="800"/>
      <c r="CD110" s="800"/>
      <c r="CE110" s="800"/>
      <c r="CF110" s="861">
        <v>200</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413</v>
      </c>
      <c r="AB111" s="909"/>
      <c r="AC111" s="909"/>
      <c r="AD111" s="909"/>
      <c r="AE111" s="910"/>
      <c r="AF111" s="911" t="s">
        <v>413</v>
      </c>
      <c r="AG111" s="909"/>
      <c r="AH111" s="909"/>
      <c r="AI111" s="909"/>
      <c r="AJ111" s="910"/>
      <c r="AK111" s="911" t="s">
        <v>413</v>
      </c>
      <c r="AL111" s="909"/>
      <c r="AM111" s="909"/>
      <c r="AN111" s="909"/>
      <c r="AO111" s="910"/>
      <c r="AP111" s="912" t="s">
        <v>413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413</v>
      </c>
      <c r="BR111" s="771"/>
      <c r="BS111" s="771"/>
      <c r="BT111" s="771"/>
      <c r="BU111" s="771"/>
      <c r="BV111" s="771" t="s">
        <v>413</v>
      </c>
      <c r="BW111" s="771"/>
      <c r="BX111" s="771"/>
      <c r="BY111" s="771"/>
      <c r="BZ111" s="771"/>
      <c r="CA111" s="771" t="s">
        <v>413</v>
      </c>
      <c r="CB111" s="771"/>
      <c r="CC111" s="771"/>
      <c r="CD111" s="771"/>
      <c r="CE111" s="771"/>
      <c r="CF111" s="848" t="s">
        <v>413</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2667659</v>
      </c>
      <c r="BR112" s="771"/>
      <c r="BS112" s="771"/>
      <c r="BT112" s="771"/>
      <c r="BU112" s="771"/>
      <c r="BV112" s="771">
        <v>2598904</v>
      </c>
      <c r="BW112" s="771"/>
      <c r="BX112" s="771"/>
      <c r="BY112" s="771"/>
      <c r="BZ112" s="771"/>
      <c r="CA112" s="771">
        <v>2521720</v>
      </c>
      <c r="CB112" s="771"/>
      <c r="CC112" s="771"/>
      <c r="CD112" s="771"/>
      <c r="CE112" s="771"/>
      <c r="CF112" s="848">
        <v>144</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149002</v>
      </c>
      <c r="AB113" s="909"/>
      <c r="AC113" s="909"/>
      <c r="AD113" s="909"/>
      <c r="AE113" s="910"/>
      <c r="AF113" s="911">
        <v>142106</v>
      </c>
      <c r="AG113" s="909"/>
      <c r="AH113" s="909"/>
      <c r="AI113" s="909"/>
      <c r="AJ113" s="910"/>
      <c r="AK113" s="911">
        <v>140303</v>
      </c>
      <c r="AL113" s="909"/>
      <c r="AM113" s="909"/>
      <c r="AN113" s="909"/>
      <c r="AO113" s="910"/>
      <c r="AP113" s="912">
        <v>8</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425950</v>
      </c>
      <c r="BR113" s="771"/>
      <c r="BS113" s="771"/>
      <c r="BT113" s="771"/>
      <c r="BU113" s="771"/>
      <c r="BV113" s="771">
        <v>394262</v>
      </c>
      <c r="BW113" s="771"/>
      <c r="BX113" s="771"/>
      <c r="BY113" s="771"/>
      <c r="BZ113" s="771"/>
      <c r="CA113" s="771">
        <v>343038</v>
      </c>
      <c r="CB113" s="771"/>
      <c r="CC113" s="771"/>
      <c r="CD113" s="771"/>
      <c r="CE113" s="771"/>
      <c r="CF113" s="848">
        <v>19.600000000000001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104435</v>
      </c>
      <c r="AB114" s="784"/>
      <c r="AC114" s="784"/>
      <c r="AD114" s="784"/>
      <c r="AE114" s="785"/>
      <c r="AF114" s="786">
        <v>53090</v>
      </c>
      <c r="AG114" s="784"/>
      <c r="AH114" s="784"/>
      <c r="AI114" s="784"/>
      <c r="AJ114" s="785"/>
      <c r="AK114" s="786">
        <v>41315</v>
      </c>
      <c r="AL114" s="784"/>
      <c r="AM114" s="784"/>
      <c r="AN114" s="784"/>
      <c r="AO114" s="785"/>
      <c r="AP114" s="754">
        <v>2.4</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626834</v>
      </c>
      <c r="BR114" s="771"/>
      <c r="BS114" s="771"/>
      <c r="BT114" s="771"/>
      <c r="BU114" s="771"/>
      <c r="BV114" s="771">
        <v>575832</v>
      </c>
      <c r="BW114" s="771"/>
      <c r="BX114" s="771"/>
      <c r="BY114" s="771"/>
      <c r="BZ114" s="771"/>
      <c r="CA114" s="771">
        <v>604030</v>
      </c>
      <c r="CB114" s="771"/>
      <c r="CC114" s="771"/>
      <c r="CD114" s="771"/>
      <c r="CE114" s="771"/>
      <c r="CF114" s="848">
        <v>34.5</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109</v>
      </c>
      <c r="AB115" s="909"/>
      <c r="AC115" s="909"/>
      <c r="AD115" s="909"/>
      <c r="AE115" s="910"/>
      <c r="AF115" s="911" t="s">
        <v>109</v>
      </c>
      <c r="AG115" s="909"/>
      <c r="AH115" s="909"/>
      <c r="AI115" s="909"/>
      <c r="AJ115" s="910"/>
      <c r="AK115" s="911" t="s">
        <v>109</v>
      </c>
      <c r="AL115" s="909"/>
      <c r="AM115" s="909"/>
      <c r="AN115" s="909"/>
      <c r="AO115" s="910"/>
      <c r="AP115" s="912" t="s">
        <v>109</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227</v>
      </c>
      <c r="AB116" s="784"/>
      <c r="AC116" s="784"/>
      <c r="AD116" s="784"/>
      <c r="AE116" s="785"/>
      <c r="AF116" s="786">
        <v>203</v>
      </c>
      <c r="AG116" s="784"/>
      <c r="AH116" s="784"/>
      <c r="AI116" s="784"/>
      <c r="AJ116" s="785"/>
      <c r="AK116" s="786">
        <v>118</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629323</v>
      </c>
      <c r="AB117" s="895"/>
      <c r="AC117" s="895"/>
      <c r="AD117" s="895"/>
      <c r="AE117" s="896"/>
      <c r="AF117" s="898">
        <v>562864</v>
      </c>
      <c r="AG117" s="895"/>
      <c r="AH117" s="895"/>
      <c r="AI117" s="895"/>
      <c r="AJ117" s="896"/>
      <c r="AK117" s="898">
        <v>566428</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435</v>
      </c>
      <c r="BP118" s="838"/>
      <c r="BQ118" s="857">
        <v>7175629</v>
      </c>
      <c r="BR118" s="858"/>
      <c r="BS118" s="858"/>
      <c r="BT118" s="858"/>
      <c r="BU118" s="858"/>
      <c r="BV118" s="858">
        <v>7035852</v>
      </c>
      <c r="BW118" s="858"/>
      <c r="BX118" s="858"/>
      <c r="BY118" s="858"/>
      <c r="BZ118" s="858"/>
      <c r="CA118" s="858">
        <v>6971428</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1411371</v>
      </c>
      <c r="BR119" s="800"/>
      <c r="BS119" s="800"/>
      <c r="BT119" s="800"/>
      <c r="BU119" s="800"/>
      <c r="BV119" s="800">
        <v>1613157</v>
      </c>
      <c r="BW119" s="800"/>
      <c r="BX119" s="800"/>
      <c r="BY119" s="800"/>
      <c r="BZ119" s="800"/>
      <c r="CA119" s="800">
        <v>1720091</v>
      </c>
      <c r="CB119" s="800"/>
      <c r="CC119" s="800"/>
      <c r="CD119" s="800"/>
      <c r="CE119" s="800"/>
      <c r="CF119" s="861">
        <v>98.2</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22235</v>
      </c>
      <c r="BR120" s="771"/>
      <c r="BS120" s="771"/>
      <c r="BT120" s="771"/>
      <c r="BU120" s="771"/>
      <c r="BV120" s="771">
        <v>18533</v>
      </c>
      <c r="BW120" s="771"/>
      <c r="BX120" s="771"/>
      <c r="BY120" s="771"/>
      <c r="BZ120" s="771"/>
      <c r="CA120" s="771">
        <v>14831</v>
      </c>
      <c r="CB120" s="771"/>
      <c r="CC120" s="771"/>
      <c r="CD120" s="771"/>
      <c r="CE120" s="771"/>
      <c r="CF120" s="848">
        <v>0.8</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1882237</v>
      </c>
      <c r="DH120" s="800"/>
      <c r="DI120" s="800"/>
      <c r="DJ120" s="800"/>
      <c r="DK120" s="800"/>
      <c r="DL120" s="800">
        <v>1834094</v>
      </c>
      <c r="DM120" s="800"/>
      <c r="DN120" s="800"/>
      <c r="DO120" s="800"/>
      <c r="DP120" s="800"/>
      <c r="DQ120" s="800">
        <v>1790035</v>
      </c>
      <c r="DR120" s="800"/>
      <c r="DS120" s="800"/>
      <c r="DT120" s="800"/>
      <c r="DU120" s="800"/>
      <c r="DV120" s="801">
        <v>102.2</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3917492</v>
      </c>
      <c r="BR121" s="858"/>
      <c r="BS121" s="858"/>
      <c r="BT121" s="858"/>
      <c r="BU121" s="858"/>
      <c r="BV121" s="858">
        <v>3890847</v>
      </c>
      <c r="BW121" s="858"/>
      <c r="BX121" s="858"/>
      <c r="BY121" s="858"/>
      <c r="BZ121" s="858"/>
      <c r="CA121" s="858">
        <v>3929062</v>
      </c>
      <c r="CB121" s="858"/>
      <c r="CC121" s="858"/>
      <c r="CD121" s="858"/>
      <c r="CE121" s="858"/>
      <c r="CF121" s="859">
        <v>224.3</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784822</v>
      </c>
      <c r="DH121" s="771"/>
      <c r="DI121" s="771"/>
      <c r="DJ121" s="771"/>
      <c r="DK121" s="771"/>
      <c r="DL121" s="771">
        <v>764378</v>
      </c>
      <c r="DM121" s="771"/>
      <c r="DN121" s="771"/>
      <c r="DO121" s="771"/>
      <c r="DP121" s="771"/>
      <c r="DQ121" s="771">
        <v>731337</v>
      </c>
      <c r="DR121" s="771"/>
      <c r="DS121" s="771"/>
      <c r="DT121" s="771"/>
      <c r="DU121" s="771"/>
      <c r="DV121" s="823">
        <v>41.8</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446</v>
      </c>
      <c r="BP122" s="838"/>
      <c r="BQ122" s="839">
        <v>5351098</v>
      </c>
      <c r="BR122" s="840"/>
      <c r="BS122" s="840"/>
      <c r="BT122" s="840"/>
      <c r="BU122" s="840"/>
      <c r="BV122" s="840">
        <v>5522537</v>
      </c>
      <c r="BW122" s="840"/>
      <c r="BX122" s="840"/>
      <c r="BY122" s="840"/>
      <c r="BZ122" s="840"/>
      <c r="CA122" s="840">
        <v>5663984</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600</v>
      </c>
      <c r="DH122" s="771"/>
      <c r="DI122" s="771"/>
      <c r="DJ122" s="771"/>
      <c r="DK122" s="771"/>
      <c r="DL122" s="771">
        <v>432</v>
      </c>
      <c r="DM122" s="771"/>
      <c r="DN122" s="771"/>
      <c r="DO122" s="771"/>
      <c r="DP122" s="771"/>
      <c r="DQ122" s="771">
        <v>348</v>
      </c>
      <c r="DR122" s="771"/>
      <c r="DS122" s="771"/>
      <c r="DT122" s="771"/>
      <c r="DU122" s="771"/>
      <c r="DV122" s="823">
        <v>0</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107.7</v>
      </c>
      <c r="BR123" s="832"/>
      <c r="BS123" s="832"/>
      <c r="BT123" s="832"/>
      <c r="BU123" s="832"/>
      <c r="BV123" s="832">
        <v>90.3</v>
      </c>
      <c r="BW123" s="832"/>
      <c r="BX123" s="832"/>
      <c r="BY123" s="832"/>
      <c r="BZ123" s="832"/>
      <c r="CA123" s="832">
        <v>74.599999999999994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449</v>
      </c>
      <c r="AB124" s="784"/>
      <c r="AC124" s="784"/>
      <c r="AD124" s="784"/>
      <c r="AE124" s="785"/>
      <c r="AF124" s="786" t="s">
        <v>449</v>
      </c>
      <c r="AG124" s="784"/>
      <c r="AH124" s="784"/>
      <c r="AI124" s="784"/>
      <c r="AJ124" s="785"/>
      <c r="AK124" s="786" t="s">
        <v>449</v>
      </c>
      <c r="AL124" s="784"/>
      <c r="AM124" s="784"/>
      <c r="AN124" s="784"/>
      <c r="AO124" s="785"/>
      <c r="AP124" s="754" t="s">
        <v>449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449</v>
      </c>
      <c r="DH124" s="717"/>
      <c r="DI124" s="717"/>
      <c r="DJ124" s="717"/>
      <c r="DK124" s="718"/>
      <c r="DL124" s="719" t="s">
        <v>449</v>
      </c>
      <c r="DM124" s="717"/>
      <c r="DN124" s="717"/>
      <c r="DO124" s="717"/>
      <c r="DP124" s="718"/>
      <c r="DQ124" s="719" t="s">
        <v>449</v>
      </c>
      <c r="DR124" s="717"/>
      <c r="DS124" s="717"/>
      <c r="DT124" s="717"/>
      <c r="DU124" s="718"/>
      <c r="DV124" s="807" t="s">
        <v>449</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449</v>
      </c>
      <c r="AB125" s="784"/>
      <c r="AC125" s="784"/>
      <c r="AD125" s="784"/>
      <c r="AE125" s="785"/>
      <c r="AF125" s="786" t="s">
        <v>449</v>
      </c>
      <c r="AG125" s="784"/>
      <c r="AH125" s="784"/>
      <c r="AI125" s="784"/>
      <c r="AJ125" s="785"/>
      <c r="AK125" s="786" t="s">
        <v>449</v>
      </c>
      <c r="AL125" s="784"/>
      <c r="AM125" s="784"/>
      <c r="AN125" s="784"/>
      <c r="AO125" s="785"/>
      <c r="AP125" s="754" t="s">
        <v>449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449</v>
      </c>
      <c r="DH125" s="800"/>
      <c r="DI125" s="800"/>
      <c r="DJ125" s="800"/>
      <c r="DK125" s="800"/>
      <c r="DL125" s="800" t="s">
        <v>449</v>
      </c>
      <c r="DM125" s="800"/>
      <c r="DN125" s="800"/>
      <c r="DO125" s="800"/>
      <c r="DP125" s="800"/>
      <c r="DQ125" s="800" t="s">
        <v>449</v>
      </c>
      <c r="DR125" s="800"/>
      <c r="DS125" s="800"/>
      <c r="DT125" s="800"/>
      <c r="DU125" s="800"/>
      <c r="DV125" s="801" t="s">
        <v>449</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449</v>
      </c>
      <c r="AB126" s="784"/>
      <c r="AC126" s="784"/>
      <c r="AD126" s="784"/>
      <c r="AE126" s="785"/>
      <c r="AF126" s="786" t="s">
        <v>449</v>
      </c>
      <c r="AG126" s="784"/>
      <c r="AH126" s="784"/>
      <c r="AI126" s="784"/>
      <c r="AJ126" s="785"/>
      <c r="AK126" s="786" t="s">
        <v>449</v>
      </c>
      <c r="AL126" s="784"/>
      <c r="AM126" s="784"/>
      <c r="AN126" s="784"/>
      <c r="AO126" s="785"/>
      <c r="AP126" s="754" t="s">
        <v>449</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449</v>
      </c>
      <c r="DH126" s="771"/>
      <c r="DI126" s="771"/>
      <c r="DJ126" s="771"/>
      <c r="DK126" s="771"/>
      <c r="DL126" s="771" t="s">
        <v>449</v>
      </c>
      <c r="DM126" s="771"/>
      <c r="DN126" s="771"/>
      <c r="DO126" s="771"/>
      <c r="DP126" s="771"/>
      <c r="DQ126" s="771" t="s">
        <v>449</v>
      </c>
      <c r="DR126" s="771"/>
      <c r="DS126" s="771"/>
      <c r="DT126" s="771"/>
      <c r="DU126" s="771"/>
      <c r="DV126" s="823" t="s">
        <v>449</v>
      </c>
      <c r="DW126" s="823"/>
      <c r="DX126" s="823"/>
      <c r="DY126" s="823"/>
      <c r="DZ126" s="824"/>
    </row>
    <row r="127" spans="1:130" s="197" customFormat="1" ht="26.25" customHeight="1" thickBot="1" x14ac:dyDescent="0.2">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449</v>
      </c>
      <c r="AB127" s="784"/>
      <c r="AC127" s="784"/>
      <c r="AD127" s="784"/>
      <c r="AE127" s="785"/>
      <c r="AF127" s="786" t="s">
        <v>449</v>
      </c>
      <c r="AG127" s="784"/>
      <c r="AH127" s="784"/>
      <c r="AI127" s="784"/>
      <c r="AJ127" s="785"/>
      <c r="AK127" s="786" t="s">
        <v>449</v>
      </c>
      <c r="AL127" s="784"/>
      <c r="AM127" s="784"/>
      <c r="AN127" s="784"/>
      <c r="AO127" s="785"/>
      <c r="AP127" s="754" t="s">
        <v>449</v>
      </c>
      <c r="AQ127" s="755"/>
      <c r="AR127" s="755"/>
      <c r="AS127" s="755"/>
      <c r="AT127" s="756"/>
      <c r="AU127" s="233"/>
      <c r="AV127" s="233"/>
      <c r="AW127" s="233"/>
      <c r="AX127" s="757" t="s">
        <v>459</v>
      </c>
      <c r="AY127" s="758"/>
      <c r="AZ127" s="758"/>
      <c r="BA127" s="758"/>
      <c r="BB127" s="758"/>
      <c r="BC127" s="758"/>
      <c r="BD127" s="758"/>
      <c r="BE127" s="759"/>
      <c r="BF127" s="760" t="s">
        <v>449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461</v>
      </c>
      <c r="DH127" s="820"/>
      <c r="DI127" s="820"/>
      <c r="DJ127" s="820"/>
      <c r="DK127" s="820"/>
      <c r="DL127" s="820" t="s">
        <v>462</v>
      </c>
      <c r="DM127" s="820"/>
      <c r="DN127" s="820"/>
      <c r="DO127" s="820"/>
      <c r="DP127" s="820"/>
      <c r="DQ127" s="820" t="s">
        <v>462</v>
      </c>
      <c r="DR127" s="820"/>
      <c r="DS127" s="820"/>
      <c r="DT127" s="820"/>
      <c r="DU127" s="820"/>
      <c r="DV127" s="821" t="s">
        <v>462</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3702</v>
      </c>
      <c r="AB128" s="724"/>
      <c r="AC128" s="724"/>
      <c r="AD128" s="724"/>
      <c r="AE128" s="725"/>
      <c r="AF128" s="726">
        <v>3702</v>
      </c>
      <c r="AG128" s="724"/>
      <c r="AH128" s="724"/>
      <c r="AI128" s="724"/>
      <c r="AJ128" s="725"/>
      <c r="AK128" s="726">
        <v>3702</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449</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2068548</v>
      </c>
      <c r="AB129" s="784"/>
      <c r="AC129" s="784"/>
      <c r="AD129" s="784"/>
      <c r="AE129" s="785"/>
      <c r="AF129" s="786">
        <v>2033941</v>
      </c>
      <c r="AG129" s="784"/>
      <c r="AH129" s="784"/>
      <c r="AI129" s="784"/>
      <c r="AJ129" s="785"/>
      <c r="AK129" s="786">
        <v>2101170</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12.9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374936</v>
      </c>
      <c r="AB130" s="784"/>
      <c r="AC130" s="784"/>
      <c r="AD130" s="784"/>
      <c r="AE130" s="785"/>
      <c r="AF130" s="786">
        <v>358933</v>
      </c>
      <c r="AG130" s="784"/>
      <c r="AH130" s="784"/>
      <c r="AI130" s="784"/>
      <c r="AJ130" s="785"/>
      <c r="AK130" s="786">
        <v>349791</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74.599999999999994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1693612</v>
      </c>
      <c r="AB131" s="717"/>
      <c r="AC131" s="717"/>
      <c r="AD131" s="717"/>
      <c r="AE131" s="718"/>
      <c r="AF131" s="719">
        <v>1675008</v>
      </c>
      <c r="AG131" s="717"/>
      <c r="AH131" s="717"/>
      <c r="AI131" s="717"/>
      <c r="AJ131" s="718"/>
      <c r="AK131" s="719">
        <v>1751379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14.801796400000001</v>
      </c>
      <c r="AB132" s="740"/>
      <c r="AC132" s="740"/>
      <c r="AD132" s="740"/>
      <c r="AE132" s="741"/>
      <c r="AF132" s="742">
        <v>11.95391306</v>
      </c>
      <c r="AG132" s="740"/>
      <c r="AH132" s="740"/>
      <c r="AI132" s="740"/>
      <c r="AJ132" s="741"/>
      <c r="AK132" s="742">
        <v>12.158133680000001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16.3</v>
      </c>
      <c r="AB133" s="749"/>
      <c r="AC133" s="749"/>
      <c r="AD133" s="749"/>
      <c r="AE133" s="750"/>
      <c r="AF133" s="748">
        <v>14.4</v>
      </c>
      <c r="AG133" s="749"/>
      <c r="AH133" s="749"/>
      <c r="AI133" s="749"/>
      <c r="AJ133" s="750"/>
      <c r="AK133" s="748">
        <v>12.9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2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9" t="s">
        <v>477</v>
      </c>
      <c r="L7" s="254"/>
      <c r="M7" s="255" t="s">
        <v>478</v>
      </c>
      <c r="N7" s="256"/>
    </row>
    <row r="8" spans="1:16" x14ac:dyDescent="0.15">
      <c r="A8" s="248"/>
      <c r="B8" s="244"/>
      <c r="C8" s="244"/>
      <c r="D8" s="244"/>
      <c r="E8" s="244"/>
      <c r="F8" s="244"/>
      <c r="G8" s="257"/>
      <c r="H8" s="258"/>
      <c r="I8" s="258"/>
      <c r="J8" s="259"/>
      <c r="K8" s="1120"/>
      <c r="L8" s="260" t="s">
        <v>479</v>
      </c>
      <c r="M8" s="261" t="s">
        <v>480</v>
      </c>
      <c r="N8" s="262" t="s">
        <v>481</v>
      </c>
    </row>
    <row r="9" spans="1:16" x14ac:dyDescent="0.15">
      <c r="A9" s="248"/>
      <c r="B9" s="244"/>
      <c r="C9" s="244"/>
      <c r="D9" s="244"/>
      <c r="E9" s="244"/>
      <c r="F9" s="244"/>
      <c r="G9" s="1133" t="s">
        <v>482</v>
      </c>
      <c r="H9" s="1134"/>
      <c r="I9" s="1134"/>
      <c r="J9" s="1135"/>
      <c r="K9" s="263">
        <v>563319</v>
      </c>
      <c r="L9" s="264">
        <v>133047</v>
      </c>
      <c r="M9" s="265">
        <v>187155</v>
      </c>
      <c r="N9" s="266">
        <v>-28.9</v>
      </c>
    </row>
    <row r="10" spans="1:16" x14ac:dyDescent="0.15">
      <c r="A10" s="248"/>
      <c r="B10" s="244"/>
      <c r="C10" s="244"/>
      <c r="D10" s="244"/>
      <c r="E10" s="244"/>
      <c r="F10" s="244"/>
      <c r="G10" s="1133" t="s">
        <v>483</v>
      </c>
      <c r="H10" s="1134"/>
      <c r="I10" s="1134"/>
      <c r="J10" s="1135"/>
      <c r="K10" s="267">
        <v>40808</v>
      </c>
      <c r="L10" s="268">
        <v>9638</v>
      </c>
      <c r="M10" s="269">
        <v>20525</v>
      </c>
      <c r="N10" s="270">
        <v>-53</v>
      </c>
    </row>
    <row r="11" spans="1:16" ht="13.5" customHeight="1" x14ac:dyDescent="0.15">
      <c r="A11" s="248"/>
      <c r="B11" s="244"/>
      <c r="C11" s="244"/>
      <c r="D11" s="244"/>
      <c r="E11" s="244"/>
      <c r="F11" s="244"/>
      <c r="G11" s="1133" t="s">
        <v>484</v>
      </c>
      <c r="H11" s="1134"/>
      <c r="I11" s="1134"/>
      <c r="J11" s="1135"/>
      <c r="K11" s="267">
        <v>145583</v>
      </c>
      <c r="L11" s="268">
        <v>34384</v>
      </c>
      <c r="M11" s="269">
        <v>27959</v>
      </c>
      <c r="N11" s="270">
        <v>23</v>
      </c>
    </row>
    <row r="12" spans="1:16" ht="13.5" customHeight="1" x14ac:dyDescent="0.15">
      <c r="A12" s="248"/>
      <c r="B12" s="244"/>
      <c r="C12" s="244"/>
      <c r="D12" s="244"/>
      <c r="E12" s="244"/>
      <c r="F12" s="244"/>
      <c r="G12" s="1133" t="s">
        <v>485</v>
      </c>
      <c r="H12" s="1134"/>
      <c r="I12" s="1134"/>
      <c r="J12" s="1135"/>
      <c r="K12" s="267">
        <v>1306</v>
      </c>
      <c r="L12" s="268">
        <v>308</v>
      </c>
      <c r="M12" s="269">
        <v>2910</v>
      </c>
      <c r="N12" s="270">
        <v>-89.4</v>
      </c>
    </row>
    <row r="13" spans="1:16" ht="13.5" customHeight="1" x14ac:dyDescent="0.15">
      <c r="A13" s="248"/>
      <c r="B13" s="244"/>
      <c r="C13" s="244"/>
      <c r="D13" s="244"/>
      <c r="E13" s="244"/>
      <c r="F13" s="244"/>
      <c r="G13" s="1133" t="s">
        <v>486</v>
      </c>
      <c r="H13" s="1134"/>
      <c r="I13" s="1134"/>
      <c r="J13" s="1135"/>
      <c r="K13" s="267" t="s">
        <v>487</v>
      </c>
      <c r="L13" s="268" t="s">
        <v>487</v>
      </c>
      <c r="M13" s="269" t="s">
        <v>487</v>
      </c>
      <c r="N13" s="270" t="s">
        <v>487</v>
      </c>
    </row>
    <row r="14" spans="1:16" ht="13.5" customHeight="1" x14ac:dyDescent="0.15">
      <c r="A14" s="248"/>
      <c r="B14" s="244"/>
      <c r="C14" s="244"/>
      <c r="D14" s="244"/>
      <c r="E14" s="244"/>
      <c r="F14" s="244"/>
      <c r="G14" s="1133" t="s">
        <v>488</v>
      </c>
      <c r="H14" s="1134"/>
      <c r="I14" s="1134"/>
      <c r="J14" s="1135"/>
      <c r="K14" s="267">
        <v>23692</v>
      </c>
      <c r="L14" s="268">
        <v>5596</v>
      </c>
      <c r="M14" s="269">
        <v>9160</v>
      </c>
      <c r="N14" s="270">
        <v>-38.9</v>
      </c>
    </row>
    <row r="15" spans="1:16" ht="13.5" customHeight="1" x14ac:dyDescent="0.15">
      <c r="A15" s="248"/>
      <c r="B15" s="244"/>
      <c r="C15" s="244"/>
      <c r="D15" s="244"/>
      <c r="E15" s="244"/>
      <c r="F15" s="244"/>
      <c r="G15" s="1133" t="s">
        <v>489</v>
      </c>
      <c r="H15" s="1134"/>
      <c r="I15" s="1134"/>
      <c r="J15" s="1135"/>
      <c r="K15" s="267">
        <v>10391</v>
      </c>
      <c r="L15" s="268">
        <v>2454</v>
      </c>
      <c r="M15" s="269">
        <v>4580</v>
      </c>
      <c r="N15" s="270">
        <v>-46.4</v>
      </c>
    </row>
    <row r="16" spans="1:16" x14ac:dyDescent="0.15">
      <c r="A16" s="248"/>
      <c r="B16" s="244"/>
      <c r="C16" s="244"/>
      <c r="D16" s="244"/>
      <c r="E16" s="244"/>
      <c r="F16" s="244"/>
      <c r="G16" s="1136" t="s">
        <v>490</v>
      </c>
      <c r="H16" s="1137"/>
      <c r="I16" s="1137"/>
      <c r="J16" s="1138"/>
      <c r="K16" s="268">
        <v>-61701</v>
      </c>
      <c r="L16" s="268">
        <v>-14573</v>
      </c>
      <c r="M16" s="269">
        <v>-19254</v>
      </c>
      <c r="N16" s="270">
        <v>-24.3</v>
      </c>
    </row>
    <row r="17" spans="1:16" x14ac:dyDescent="0.15">
      <c r="A17" s="248"/>
      <c r="B17" s="244"/>
      <c r="C17" s="244"/>
      <c r="D17" s="244"/>
      <c r="E17" s="244"/>
      <c r="F17" s="244"/>
      <c r="G17" s="1136" t="s">
        <v>168</v>
      </c>
      <c r="H17" s="1137"/>
      <c r="I17" s="1137"/>
      <c r="J17" s="1138"/>
      <c r="K17" s="268">
        <v>723398</v>
      </c>
      <c r="L17" s="268">
        <v>170855</v>
      </c>
      <c r="M17" s="269">
        <v>233033</v>
      </c>
      <c r="N17" s="270">
        <v>-26.7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30" t="s">
        <v>495</v>
      </c>
      <c r="H21" s="1131"/>
      <c r="I21" s="1131"/>
      <c r="J21" s="1132"/>
      <c r="K21" s="280">
        <v>15.82</v>
      </c>
      <c r="L21" s="281">
        <v>21.21</v>
      </c>
      <c r="M21" s="282">
        <v>-5.39</v>
      </c>
      <c r="N21" s="249"/>
      <c r="O21" s="283"/>
      <c r="P21" s="279"/>
    </row>
    <row r="22" spans="1:16" s="284" customFormat="1" x14ac:dyDescent="0.15">
      <c r="A22" s="279"/>
      <c r="B22" s="249"/>
      <c r="C22" s="249"/>
      <c r="D22" s="249"/>
      <c r="E22" s="249"/>
      <c r="F22" s="249"/>
      <c r="G22" s="1130" t="s">
        <v>496</v>
      </c>
      <c r="H22" s="1131"/>
      <c r="I22" s="1131"/>
      <c r="J22" s="1132"/>
      <c r="K22" s="285">
        <v>95.8</v>
      </c>
      <c r="L22" s="286">
        <v>95.4</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9" t="s">
        <v>477</v>
      </c>
      <c r="L30" s="254"/>
      <c r="M30" s="255" t="s">
        <v>478</v>
      </c>
      <c r="N30" s="256"/>
    </row>
    <row r="31" spans="1:16" x14ac:dyDescent="0.15">
      <c r="A31" s="248"/>
      <c r="B31" s="244"/>
      <c r="C31" s="244"/>
      <c r="D31" s="244"/>
      <c r="E31" s="244"/>
      <c r="F31" s="244"/>
      <c r="G31" s="257"/>
      <c r="H31" s="258"/>
      <c r="I31" s="258"/>
      <c r="J31" s="259"/>
      <c r="K31" s="1120"/>
      <c r="L31" s="260" t="s">
        <v>479</v>
      </c>
      <c r="M31" s="261" t="s">
        <v>480</v>
      </c>
      <c r="N31" s="262" t="s">
        <v>481</v>
      </c>
    </row>
    <row r="32" spans="1:16" ht="27" customHeight="1" x14ac:dyDescent="0.15">
      <c r="A32" s="248"/>
      <c r="B32" s="244"/>
      <c r="C32" s="244"/>
      <c r="D32" s="244"/>
      <c r="E32" s="244"/>
      <c r="F32" s="244"/>
      <c r="G32" s="1121" t="s">
        <v>500</v>
      </c>
      <c r="H32" s="1122"/>
      <c r="I32" s="1122"/>
      <c r="J32" s="1123"/>
      <c r="K32" s="294">
        <v>384692</v>
      </c>
      <c r="L32" s="294">
        <v>90858</v>
      </c>
      <c r="M32" s="295">
        <v>137219</v>
      </c>
      <c r="N32" s="296">
        <v>-33.799999999999997</v>
      </c>
    </row>
    <row r="33" spans="1:16" ht="13.5" customHeight="1" x14ac:dyDescent="0.15">
      <c r="A33" s="248"/>
      <c r="B33" s="244"/>
      <c r="C33" s="244"/>
      <c r="D33" s="244"/>
      <c r="E33" s="244"/>
      <c r="F33" s="244"/>
      <c r="G33" s="1121" t="s">
        <v>501</v>
      </c>
      <c r="H33" s="1122"/>
      <c r="I33" s="1122"/>
      <c r="J33" s="1123"/>
      <c r="K33" s="294" t="s">
        <v>487</v>
      </c>
      <c r="L33" s="294" t="s">
        <v>487</v>
      </c>
      <c r="M33" s="295" t="s">
        <v>487</v>
      </c>
      <c r="N33" s="296" t="s">
        <v>487</v>
      </c>
    </row>
    <row r="34" spans="1:16" ht="27" customHeight="1" x14ac:dyDescent="0.15">
      <c r="A34" s="248"/>
      <c r="B34" s="244"/>
      <c r="C34" s="244"/>
      <c r="D34" s="244"/>
      <c r="E34" s="244"/>
      <c r="F34" s="244"/>
      <c r="G34" s="1121" t="s">
        <v>502</v>
      </c>
      <c r="H34" s="1122"/>
      <c r="I34" s="1122"/>
      <c r="J34" s="1123"/>
      <c r="K34" s="294" t="s">
        <v>487</v>
      </c>
      <c r="L34" s="294" t="s">
        <v>487</v>
      </c>
      <c r="M34" s="295">
        <v>4</v>
      </c>
      <c r="N34" s="296" t="s">
        <v>487</v>
      </c>
    </row>
    <row r="35" spans="1:16" ht="27" customHeight="1" x14ac:dyDescent="0.15">
      <c r="A35" s="248"/>
      <c r="B35" s="244"/>
      <c r="C35" s="244"/>
      <c r="D35" s="244"/>
      <c r="E35" s="244"/>
      <c r="F35" s="244"/>
      <c r="G35" s="1121" t="s">
        <v>503</v>
      </c>
      <c r="H35" s="1122"/>
      <c r="I35" s="1122"/>
      <c r="J35" s="1123"/>
      <c r="K35" s="294">
        <v>140303</v>
      </c>
      <c r="L35" s="294">
        <v>33137</v>
      </c>
      <c r="M35" s="295">
        <v>30414</v>
      </c>
      <c r="N35" s="296">
        <v>9</v>
      </c>
    </row>
    <row r="36" spans="1:16" ht="27" customHeight="1" x14ac:dyDescent="0.15">
      <c r="A36" s="248"/>
      <c r="B36" s="244"/>
      <c r="C36" s="244"/>
      <c r="D36" s="244"/>
      <c r="E36" s="244"/>
      <c r="F36" s="244"/>
      <c r="G36" s="1121" t="s">
        <v>504</v>
      </c>
      <c r="H36" s="1122"/>
      <c r="I36" s="1122"/>
      <c r="J36" s="1123"/>
      <c r="K36" s="294">
        <v>41315</v>
      </c>
      <c r="L36" s="294">
        <v>9758</v>
      </c>
      <c r="M36" s="295">
        <v>5195</v>
      </c>
      <c r="N36" s="296">
        <v>87.8</v>
      </c>
    </row>
    <row r="37" spans="1:16" ht="13.5" customHeight="1" x14ac:dyDescent="0.15">
      <c r="A37" s="248"/>
      <c r="B37" s="244"/>
      <c r="C37" s="244"/>
      <c r="D37" s="244"/>
      <c r="E37" s="244"/>
      <c r="F37" s="244"/>
      <c r="G37" s="1121" t="s">
        <v>505</v>
      </c>
      <c r="H37" s="1122"/>
      <c r="I37" s="1122"/>
      <c r="J37" s="1123"/>
      <c r="K37" s="294" t="s">
        <v>487</v>
      </c>
      <c r="L37" s="294" t="s">
        <v>487</v>
      </c>
      <c r="M37" s="295">
        <v>2257</v>
      </c>
      <c r="N37" s="296" t="s">
        <v>487</v>
      </c>
    </row>
    <row r="38" spans="1:16" ht="27" customHeight="1" x14ac:dyDescent="0.15">
      <c r="A38" s="248"/>
      <c r="B38" s="244"/>
      <c r="C38" s="244"/>
      <c r="D38" s="244"/>
      <c r="E38" s="244"/>
      <c r="F38" s="244"/>
      <c r="G38" s="1124" t="s">
        <v>506</v>
      </c>
      <c r="H38" s="1125"/>
      <c r="I38" s="1125"/>
      <c r="J38" s="1126"/>
      <c r="K38" s="297">
        <v>118</v>
      </c>
      <c r="L38" s="297">
        <v>28</v>
      </c>
      <c r="M38" s="298">
        <v>40</v>
      </c>
      <c r="N38" s="299">
        <v>-30</v>
      </c>
      <c r="O38" s="293"/>
    </row>
    <row r="39" spans="1:16" x14ac:dyDescent="0.15">
      <c r="A39" s="248"/>
      <c r="B39" s="244"/>
      <c r="C39" s="244"/>
      <c r="D39" s="244"/>
      <c r="E39" s="244"/>
      <c r="F39" s="244"/>
      <c r="G39" s="1124" t="s">
        <v>507</v>
      </c>
      <c r="H39" s="1125"/>
      <c r="I39" s="1125"/>
      <c r="J39" s="1126"/>
      <c r="K39" s="300">
        <v>-3702</v>
      </c>
      <c r="L39" s="300">
        <v>-874</v>
      </c>
      <c r="M39" s="301">
        <v>-7960</v>
      </c>
      <c r="N39" s="302">
        <v>-89</v>
      </c>
      <c r="O39" s="293"/>
    </row>
    <row r="40" spans="1:16" ht="27" customHeight="1" x14ac:dyDescent="0.15">
      <c r="A40" s="248"/>
      <c r="B40" s="244"/>
      <c r="C40" s="244"/>
      <c r="D40" s="244"/>
      <c r="E40" s="244"/>
      <c r="F40" s="244"/>
      <c r="G40" s="1121" t="s">
        <v>508</v>
      </c>
      <c r="H40" s="1122"/>
      <c r="I40" s="1122"/>
      <c r="J40" s="1123"/>
      <c r="K40" s="300">
        <v>-349791</v>
      </c>
      <c r="L40" s="300">
        <v>-82615</v>
      </c>
      <c r="M40" s="301">
        <v>-124831</v>
      </c>
      <c r="N40" s="302">
        <v>-33.799999999999997</v>
      </c>
      <c r="O40" s="293"/>
    </row>
    <row r="41" spans="1:16" x14ac:dyDescent="0.15">
      <c r="A41" s="248"/>
      <c r="B41" s="244"/>
      <c r="C41" s="244"/>
      <c r="D41" s="244"/>
      <c r="E41" s="244"/>
      <c r="F41" s="244"/>
      <c r="G41" s="1127" t="s">
        <v>279</v>
      </c>
      <c r="H41" s="1128"/>
      <c r="I41" s="1128"/>
      <c r="J41" s="1129"/>
      <c r="K41" s="294">
        <v>212935</v>
      </c>
      <c r="L41" s="300">
        <v>50292</v>
      </c>
      <c r="M41" s="301">
        <v>42339</v>
      </c>
      <c r="N41" s="302">
        <v>18.8</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14" t="s">
        <v>477</v>
      </c>
      <c r="J49" s="1116" t="s">
        <v>512</v>
      </c>
      <c r="K49" s="1117"/>
      <c r="L49" s="1117"/>
      <c r="M49" s="1117"/>
      <c r="N49" s="1118"/>
    </row>
    <row r="50" spans="1:14" x14ac:dyDescent="0.15">
      <c r="A50" s="248"/>
      <c r="B50" s="244"/>
      <c r="C50" s="244"/>
      <c r="D50" s="244"/>
      <c r="E50" s="244"/>
      <c r="F50" s="244"/>
      <c r="G50" s="312"/>
      <c r="H50" s="313"/>
      <c r="I50" s="1115"/>
      <c r="J50" s="314" t="s">
        <v>513</v>
      </c>
      <c r="K50" s="315" t="s">
        <v>514</v>
      </c>
      <c r="L50" s="316" t="s">
        <v>515</v>
      </c>
      <c r="M50" s="317" t="s">
        <v>516</v>
      </c>
      <c r="N50" s="318" t="s">
        <v>517</v>
      </c>
    </row>
    <row r="51" spans="1:14" x14ac:dyDescent="0.15">
      <c r="A51" s="248"/>
      <c r="B51" s="244"/>
      <c r="C51" s="244"/>
      <c r="D51" s="244"/>
      <c r="E51" s="244"/>
      <c r="F51" s="244"/>
      <c r="G51" s="310" t="s">
        <v>518</v>
      </c>
      <c r="H51" s="311"/>
      <c r="I51" s="319">
        <v>173685</v>
      </c>
      <c r="J51" s="320">
        <v>37336</v>
      </c>
      <c r="K51" s="321">
        <v>-5.2</v>
      </c>
      <c r="L51" s="322">
        <v>216155</v>
      </c>
      <c r="M51" s="323">
        <v>-35.299999999999997</v>
      </c>
      <c r="N51" s="324">
        <v>30.1</v>
      </c>
    </row>
    <row r="52" spans="1:14" x14ac:dyDescent="0.15">
      <c r="A52" s="248"/>
      <c r="B52" s="244"/>
      <c r="C52" s="244"/>
      <c r="D52" s="244"/>
      <c r="E52" s="244"/>
      <c r="F52" s="244"/>
      <c r="G52" s="325"/>
      <c r="H52" s="326" t="s">
        <v>519</v>
      </c>
      <c r="I52" s="327">
        <v>113736</v>
      </c>
      <c r="J52" s="328">
        <v>24449</v>
      </c>
      <c r="K52" s="329">
        <v>-28.9</v>
      </c>
      <c r="L52" s="330">
        <v>108827</v>
      </c>
      <c r="M52" s="331">
        <v>-19.600000000000001</v>
      </c>
      <c r="N52" s="332">
        <v>-9.3000000000000007</v>
      </c>
    </row>
    <row r="53" spans="1:14" x14ac:dyDescent="0.15">
      <c r="A53" s="248"/>
      <c r="B53" s="244"/>
      <c r="C53" s="244"/>
      <c r="D53" s="244"/>
      <c r="E53" s="244"/>
      <c r="F53" s="244"/>
      <c r="G53" s="310" t="s">
        <v>520</v>
      </c>
      <c r="H53" s="311"/>
      <c r="I53" s="319">
        <v>273567</v>
      </c>
      <c r="J53" s="320">
        <v>60019</v>
      </c>
      <c r="K53" s="321">
        <v>60.8</v>
      </c>
      <c r="L53" s="322">
        <v>228305</v>
      </c>
      <c r="M53" s="323">
        <v>5.6</v>
      </c>
      <c r="N53" s="324">
        <v>55.2</v>
      </c>
    </row>
    <row r="54" spans="1:14" x14ac:dyDescent="0.15">
      <c r="A54" s="248"/>
      <c r="B54" s="244"/>
      <c r="C54" s="244"/>
      <c r="D54" s="244"/>
      <c r="E54" s="244"/>
      <c r="F54" s="244"/>
      <c r="G54" s="325"/>
      <c r="H54" s="326" t="s">
        <v>519</v>
      </c>
      <c r="I54" s="327">
        <v>216319</v>
      </c>
      <c r="J54" s="328">
        <v>47459</v>
      </c>
      <c r="K54" s="329">
        <v>94.1</v>
      </c>
      <c r="L54" s="330">
        <v>86611</v>
      </c>
      <c r="M54" s="331">
        <v>-20.399999999999999</v>
      </c>
      <c r="N54" s="332">
        <v>114.5</v>
      </c>
    </row>
    <row r="55" spans="1:14" x14ac:dyDescent="0.15">
      <c r="A55" s="248"/>
      <c r="B55" s="244"/>
      <c r="C55" s="244"/>
      <c r="D55" s="244"/>
      <c r="E55" s="244"/>
      <c r="F55" s="244"/>
      <c r="G55" s="310" t="s">
        <v>521</v>
      </c>
      <c r="H55" s="311"/>
      <c r="I55" s="319">
        <v>382834</v>
      </c>
      <c r="J55" s="320">
        <v>85245</v>
      </c>
      <c r="K55" s="321">
        <v>42</v>
      </c>
      <c r="L55" s="322">
        <v>316331</v>
      </c>
      <c r="M55" s="323">
        <v>38.6</v>
      </c>
      <c r="N55" s="324">
        <v>3.4</v>
      </c>
    </row>
    <row r="56" spans="1:14" x14ac:dyDescent="0.15">
      <c r="A56" s="248"/>
      <c r="B56" s="244"/>
      <c r="C56" s="244"/>
      <c r="D56" s="244"/>
      <c r="E56" s="244"/>
      <c r="F56" s="244"/>
      <c r="G56" s="325"/>
      <c r="H56" s="326" t="s">
        <v>519</v>
      </c>
      <c r="I56" s="327">
        <v>273572</v>
      </c>
      <c r="J56" s="328">
        <v>60916</v>
      </c>
      <c r="K56" s="329">
        <v>28.4</v>
      </c>
      <c r="L56" s="330">
        <v>106387</v>
      </c>
      <c r="M56" s="331">
        <v>22.8</v>
      </c>
      <c r="N56" s="332">
        <v>5.6</v>
      </c>
    </row>
    <row r="57" spans="1:14" x14ac:dyDescent="0.15">
      <c r="A57" s="248"/>
      <c r="B57" s="244"/>
      <c r="C57" s="244"/>
      <c r="D57" s="244"/>
      <c r="E57" s="244"/>
      <c r="F57" s="244"/>
      <c r="G57" s="310" t="s">
        <v>522</v>
      </c>
      <c r="H57" s="311"/>
      <c r="I57" s="319">
        <v>268212</v>
      </c>
      <c r="J57" s="320">
        <v>61559</v>
      </c>
      <c r="K57" s="321">
        <v>-27.8</v>
      </c>
      <c r="L57" s="322">
        <v>333013</v>
      </c>
      <c r="M57" s="323">
        <v>5.3</v>
      </c>
      <c r="N57" s="324">
        <v>-33.1</v>
      </c>
    </row>
    <row r="58" spans="1:14" x14ac:dyDescent="0.15">
      <c r="A58" s="248"/>
      <c r="B58" s="244"/>
      <c r="C58" s="244"/>
      <c r="D58" s="244"/>
      <c r="E58" s="244"/>
      <c r="F58" s="244"/>
      <c r="G58" s="325"/>
      <c r="H58" s="326" t="s">
        <v>519</v>
      </c>
      <c r="I58" s="327">
        <v>90532</v>
      </c>
      <c r="J58" s="328">
        <v>20779</v>
      </c>
      <c r="K58" s="329">
        <v>-65.900000000000006</v>
      </c>
      <c r="L58" s="330">
        <v>126732</v>
      </c>
      <c r="M58" s="331">
        <v>19.100000000000001</v>
      </c>
      <c r="N58" s="332">
        <v>-85</v>
      </c>
    </row>
    <row r="59" spans="1:14" x14ac:dyDescent="0.15">
      <c r="A59" s="248"/>
      <c r="B59" s="244"/>
      <c r="C59" s="244"/>
      <c r="D59" s="244"/>
      <c r="E59" s="244"/>
      <c r="F59" s="244"/>
      <c r="G59" s="310" t="s">
        <v>523</v>
      </c>
      <c r="H59" s="311"/>
      <c r="I59" s="319">
        <v>670478</v>
      </c>
      <c r="J59" s="320">
        <v>158356</v>
      </c>
      <c r="K59" s="321">
        <v>157.19999999999999</v>
      </c>
      <c r="L59" s="322">
        <v>280458</v>
      </c>
      <c r="M59" s="323">
        <v>-15.8</v>
      </c>
      <c r="N59" s="324">
        <v>173</v>
      </c>
    </row>
    <row r="60" spans="1:14" x14ac:dyDescent="0.15">
      <c r="A60" s="248"/>
      <c r="B60" s="244"/>
      <c r="C60" s="244"/>
      <c r="D60" s="244"/>
      <c r="E60" s="244"/>
      <c r="F60" s="244"/>
      <c r="G60" s="325"/>
      <c r="H60" s="326" t="s">
        <v>519</v>
      </c>
      <c r="I60" s="333">
        <v>275183</v>
      </c>
      <c r="J60" s="328">
        <v>64994</v>
      </c>
      <c r="K60" s="329">
        <v>212.8</v>
      </c>
      <c r="L60" s="330">
        <v>127286</v>
      </c>
      <c r="M60" s="331">
        <v>0.4</v>
      </c>
      <c r="N60" s="332">
        <v>212.4</v>
      </c>
    </row>
    <row r="61" spans="1:14" x14ac:dyDescent="0.15">
      <c r="A61" s="248"/>
      <c r="B61" s="244"/>
      <c r="C61" s="244"/>
      <c r="D61" s="244"/>
      <c r="E61" s="244"/>
      <c r="F61" s="244"/>
      <c r="G61" s="310" t="s">
        <v>524</v>
      </c>
      <c r="H61" s="334"/>
      <c r="I61" s="335">
        <v>353755</v>
      </c>
      <c r="J61" s="336">
        <v>80503</v>
      </c>
      <c r="K61" s="337">
        <v>45.4</v>
      </c>
      <c r="L61" s="338">
        <v>274852</v>
      </c>
      <c r="M61" s="339">
        <v>-0.3</v>
      </c>
      <c r="N61" s="324">
        <v>45.7</v>
      </c>
    </row>
    <row r="62" spans="1:14" x14ac:dyDescent="0.15">
      <c r="A62" s="248"/>
      <c r="B62" s="244"/>
      <c r="C62" s="244"/>
      <c r="D62" s="244"/>
      <c r="E62" s="244"/>
      <c r="F62" s="244"/>
      <c r="G62" s="325"/>
      <c r="H62" s="326" t="s">
        <v>519</v>
      </c>
      <c r="I62" s="327">
        <v>193868</v>
      </c>
      <c r="J62" s="328">
        <v>43719</v>
      </c>
      <c r="K62" s="329">
        <v>48.1</v>
      </c>
      <c r="L62" s="330">
        <v>111169</v>
      </c>
      <c r="M62" s="331">
        <v>0.5</v>
      </c>
      <c r="N62" s="332">
        <v>47.6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24.88</v>
      </c>
      <c r="G47" s="12">
        <v>29.74</v>
      </c>
      <c r="H47" s="12">
        <v>31.73</v>
      </c>
      <c r="I47" s="12">
        <v>34.75</v>
      </c>
      <c r="J47" s="13">
        <v>36.020000000000003</v>
      </c>
    </row>
    <row r="48" spans="2:10" ht="57.75" customHeight="1" x14ac:dyDescent="0.15">
      <c r="B48" s="14"/>
      <c r="C48" s="1141" t="s">
        <v>4</v>
      </c>
      <c r="D48" s="1141"/>
      <c r="E48" s="1142"/>
      <c r="F48" s="15">
        <v>4.3499999999999996</v>
      </c>
      <c r="G48" s="16">
        <v>4.0199999999999996</v>
      </c>
      <c r="H48" s="16">
        <v>4.0999999999999996</v>
      </c>
      <c r="I48" s="16">
        <v>4.84</v>
      </c>
      <c r="J48" s="17">
        <v>5.28</v>
      </c>
    </row>
    <row r="49" spans="2:10" ht="57.75" customHeight="1" thickBot="1" x14ac:dyDescent="0.2">
      <c r="B49" s="18"/>
      <c r="C49" s="1143" t="s">
        <v>5</v>
      </c>
      <c r="D49" s="1143"/>
      <c r="E49" s="1144"/>
      <c r="F49" s="19">
        <v>8.24</v>
      </c>
      <c r="G49" s="20">
        <v>3.89</v>
      </c>
      <c r="H49" s="20">
        <v>2.1</v>
      </c>
      <c r="I49" s="20">
        <v>3.16</v>
      </c>
      <c r="J49" s="21">
        <v>8.2200000000000006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2017-02-15T20:21:37Z</dcterms:created>
  <dcterms:modified xsi:type="dcterms:W3CDTF">2017-05-15T01:47:59Z</dcterms:modified>
  <cp:category/>
</cp:coreProperties>
</file>