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O34" i="9"/>
  <c r="CO35" i="9" s="1"/>
  <c r="CO36" i="9" s="1"/>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<sst xmlns="http://schemas.openxmlformats.org/spreadsheetml/2006/main" count="1060" uniqueCount="563">
  <si>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</si>
  <si>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</si>
  <si>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</si>
  <si>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</si>
  <si>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</si>
  <si>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</si>
  <si>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</si>
  <si>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</si>
  <si>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</si>
  <si>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</si>
  <si>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</si>
  <si>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</si>
  <si>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</si>
  <si>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</si>
  <si>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</si>
  <si>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</si>
  <si>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</si>
  <si>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</si>
  <si>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</si>
  <si>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</si>
  <si>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</si>
  <si>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</si>
  <si>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</si>
  <si>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</si>
  <si>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</si>
  <si>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</si>
  <si>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</si>
  <si>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</si>
  <si>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</si>
  <si>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</si>
  <si>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</si>
  <si>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</si>
  <si>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</si>
  <si>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</si>
  <si>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</si>
  <si>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</si>
  <si>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</si>
  <si>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</si>
  <si>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</si>
  <si>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</si>
  <si>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</si>
  <si>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</si>
  <si>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</si>
  <si>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</si>
  <si>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</si>
  <si>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</si>
  <si>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</si>
  <si>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</si>
  <si>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</si>
  <si>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</si>
  <si>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</si>
  <si>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</si>
  <si>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</si>
  <si>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</si>
  <si>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</si>
  <si>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</si>
  <si>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</si>
  <si>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</si>
  <si>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</si>
  <si>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</si>
  <si>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</si>
  <si>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</si>
  <si>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</si>
  <si>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</si>
  <si>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</si>
  <si>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</si>
  <si>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</si>
  <si>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</si>
  <si>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</si>
  <si>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</si>
  <si>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</si>
  <si>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</si>
  <si>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</si>
  <si>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</si>
  <si>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</si>
  <si>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</si>
  <si>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</si>
  <si>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</si>
  <si>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</si>
  <si>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</si>
  <si>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</si>
  <si>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</si>
  <si>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</si>
  <si>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</si>
  <si>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</si>
  <si>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</si>
  <si>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</si>
  <si>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</si>
  <si>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</si>
  <si>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</si>
  <si>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</si>
  <si>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</si>
  <si>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</si>
  <si>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</si>
  <si>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</si>
  <si>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</si>
  <si>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</si>
  <si>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</si>
  <si>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</si>
  <si>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</si>
  <si>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</si>
  <si>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</si>
  <si>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</si>
  <si>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</si>
  <si>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</si>
  <si>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</si>
  <si>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</si>
  <si>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</si>
  <si>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</si>
  <si>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</si>
  <si>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</si>
  <si>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</si>
  <si>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</si>
  <si>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</si>
  <si>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</si>
  <si>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</si>
  <si>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</si>
  <si>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</si>
  <si>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</si>
  <si>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</si>
  <si>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</si>
  <si>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</si>
  <si>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</si>
  <si>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</si>
  <si>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</si>
  <si>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</si>
  <si>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</si>
  <si>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</si>
  <si>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</si>
  <si>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</si>
  <si>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</si>
  <si>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</si>
  <si>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</si>
  <si>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</si>
  <si>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</si>
  <si>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</si>
  <si>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</si>
  <si>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</si>
  <si>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</si>
  <si>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</si>
  <si>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</si>
  <si>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</si>
  <si>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</si>
  <si>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</si>
  <si>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</si>
  <si>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</si>
  <si>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</si>
  <si>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</si>
  <si>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</si>
  <si>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</si>
  <si>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</si>
  <si>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</si>
  <si>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</si>
  <si>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</si>
  <si>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</si>
  <si>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</si>
  <si>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</si>
  <si>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</si>
  <si>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</si>
  <si>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</si>
  <si>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</si>
  <si>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</si>
  <si>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</si>
  <si>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</si>
  <si>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</si>
  <si>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</si>
  <si>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</si>
  <si>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</si>
  <si>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</si>
  <si>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</si>
  <si>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</si>
  <si>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</si>
  <si>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</si>
  <si>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</si>
  <si>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</si>
  <si>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</si>
  <si>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</si>
  <si>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</si>
  <si>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</si>
  <si>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</si>
  <si>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</si>
  <si>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</si>
  <si>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</si>
  <si>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</si>
  <si>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</si>
  <si>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</si>
  <si>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</si>
  <si>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</si>
  <si>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</si>
  <si>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</si>
  <si>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</si>
  <si>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</si>
  <si>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</si>
  <si>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京都府大山崎町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</si>
  <si>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</si>
  <si>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</si>
  <si>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</si>
  <si>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</si>
  <si>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</si>
  <si>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</si>
  <si>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</si>
  <si>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</si>
  <si>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</si>
  <si>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</si>
  <si>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</si>
  <si>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</si>
  <si>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</si>
  <si>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</si>
  <si>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</si>
  <si>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</si>
  <si>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</si>
  <si>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</si>
  <si>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</si>
  <si>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</si>
  <si>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</si>
  <si>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</si>
  <si>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</si>
  <si>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</si>
  <si>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</si>
  <si>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</si>
  <si>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</si>
  <si>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</si>
  <si>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</si>
  <si>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</si>
  <si>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</si>
  <si>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</si>
  <si>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</si>
  <si>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</si>
  <si>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</si>
  <si>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</si>
  <si>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</si>
  <si>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</si>
  <si>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</si>
  <si>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</si>
  <si>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</si>
  <si>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</si>
  <si>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</si>
  <si>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</si>
  <si>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</si>
  <si>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</si>
  <si>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</si>
  <si>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</si>
  <si>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</si>
  <si>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</si>
  <si>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</si>
  <si>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</si>
  <si>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</si>
  <si>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</si>
  <si>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</si>
  <si>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</si>
  <si>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</si>
  <si>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</si>
  <si>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</si>
  <si>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</si>
  <si>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</si>
  <si>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</si>
  <si>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</si>
  <si>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</si>
  <si>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</si>
  <si>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</si>
  <si>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</si>
  <si>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</si>
  <si>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</si>
  <si>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</si>
  <si>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</si>
  <si>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</si>
  <si>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</si>
  <si>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</si>
  <si>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</si>
  <si>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</si>
  <si>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</si>
  <si>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</si>
  <si>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</si>
  <si>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</si>
  <si>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</si>
  <si>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</si>
  <si>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</si>
  <si>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</si>
  <si>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</si>
  <si>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</si>
  <si>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</si>
  <si>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</si>
  <si>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</si>
  <si>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</si>
  <si>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</si>
  <si>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</si>
  <si>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</si>
  <si>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</si>
  <si>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</si>
  <si>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</si>
  <si>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</si>
  <si>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</si>
  <si>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</si>
  <si>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</si>
  <si>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</si>
  <si>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</si>
  <si>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</si>
  <si>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</si>
  <si>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</si>
  <si>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</si>
  <si>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</si>
  <si>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</si>
  <si>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</si>
  <si>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</si>
  <si>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</si>
  <si>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</si>
  <si>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</si>
  <si>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</si>
  <si>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</si>
  <si>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</si>
  <si>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</si>
  <si>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</si>
  <si>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</si>
  <si>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</si>
  <si>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</si>
  <si>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</si>
  <si>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</si>
  <si>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</si>
  <si>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</si>
  <si>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</si>
  <si>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</si>
  <si>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</si>
  <si>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</si>
  <si>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</si>
  <si>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</si>
  <si>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</si>
  <si>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</si>
  <si>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</si>
  <si>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</si>
  <si>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</si>
  <si>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</si>
  <si>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</si>
  <si>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</si>
  <si>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</si>
  <si>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</si>
  <si>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</si>
  <si>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</si>
  <si>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</si>
  <si>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</si>
  <si>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</si>
  <si>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</si>
  <si>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京都府大山崎町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</si>
  <si>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</si>
  <si>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</si>
  <si>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</si>
  <si>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</si>
  <si>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</si>
  <si>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</si>
  <si>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</si>
  <si>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</si>
  <si>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</si>
  <si>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</si>
  <si>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</si>
  <si>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</si>
  <si>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</si>
  <si>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</si>
  <si>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</si>
  <si>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</si>
  <si>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</si>
  <si>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</si>
  <si>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</si>
  <si>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</si>
  <si>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</si>
  <si>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</si>
  <si>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</si>
  <si>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</si>
  <si>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</si>
  <si>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</si>
  <si>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</si>
  <si>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</si>
  <si>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</si>
  <si>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</si>
  <si>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</si>
  <si>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</si>
  <si>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</si>
  <si>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</si>
  <si>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</si>
  <si>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</si>
  <si>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</si>
  <si>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</si>
  <si>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</si>
  <si>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</si>
  <si>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</si>
  <si>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</si>
  <si>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</si>
  <si>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</si>
  <si>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</si>
  <si>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</si>
  <si>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</si>
  <si>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</si>
  <si>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</si>
  <si>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</si>
  <si>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</si>
  <si>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</si>
  <si>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</si>
  <si>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</si>
  <si>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</si>
  <si>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</si>
  <si>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</si>
  <si>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</si>
  <si>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</si>
  <si>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</si>
  <si>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</si>
  <si>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</si>
  <si>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</si>
  <si>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</si>
  <si>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</si>
  <si>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</si>
  <si>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</si>
  <si>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</si>
  <si>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</si>
  <si>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</si>
  <si>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</si>
  <si>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</si>
  <si>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</si>
  <si>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</si>
  <si>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</si>
  <si>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</si>
  <si>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</si>
  <si>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</si>
  <si>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</si>
  <si>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</si>
  <si>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</si>
  <si>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</si>
  <si>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</si>
  <si>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</si>
  <si>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</si>
  <si>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</si>
  <si>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</si>
  <si>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</si>
  <si>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</si>
  <si>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</si>
  <si>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</si>
  <si>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</si>
  <si>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</si>
  <si>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</si>
  <si>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</si>
  <si>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</si>
  <si>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</si>
  <si>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</si>
  <si>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</si>
  <si>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</si>
  <si>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</si>
  <si>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</si>
  <si>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</si>
  <si>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</si>
  <si>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</si>
  <si>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</si>
  <si>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</si>
  <si>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</si>
  <si>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</si>
  <si>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</si>
  <si>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</si>
  <si>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</si>
  <si>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</si>
  <si>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</si>
  <si>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</si>
  <si>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</si>
  <si>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</si>
  <si>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</si>
  <si>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</si>
  <si>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</si>
  <si>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</si>
  <si>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</si>
  <si>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</si>
  <si>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</si>
  <si>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</si>
  <si>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</si>
  <si>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</si>
  <si>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</si>
  <si>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</si>
  <si>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</si>
  <si>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</si>
  <si>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</si>
  <si>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</si>
  <si>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</si>
  <si>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</si>
  <si>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</si>
  <si>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</si>
  <si>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</si>
  <si>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</si>
  <si>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</si>
  <si>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</si>
  <si>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</si>
  <si>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</si>
  <si>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</si>
  <si>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</si>
  <si>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</si>
  <si>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</si>
  <si>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</si>
  <si>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</si>
  <si>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</si>
  <si>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</si>
  <si>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</si>
  <si>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</si>
  <si>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</si>
  <si>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</si>
  <si>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</si>
  <si>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</si>
  <si>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</si>
  <si>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</si>
  <si>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</si>
  <si>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</si>
  <si>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</si>
  <si>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</si>
  <si>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</si>
  <si>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</si>
  <si>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</si>
  <si>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</si>
  <si>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</si>
  <si>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</si>
  <si>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</si>
  <si>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</si>
  <si>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</si>
  <si>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</si>
  <si>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</si>
  <si>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</si>
  <si>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</si>
  <si>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</si>
  <si>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</si>
  <si>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</si>
  <si>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</si>
  <si>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</si>
  <si>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</si>
  <si>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</si>
  <si>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</si>
  <si>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</si>
  <si>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</si>
  <si>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3.45</t>
  </si>
  <si>
    <t>水道事業会計</t>
  </si>
  <si>
    <t>国民健康保険事業特別会計</t>
  </si>
  <si>
    <t>一般会計</t>
  </si>
  <si>
    <t>介護保険事業特別会計</t>
  </si>
  <si>
    <t>後期高齢者医療保険事業特別会計</t>
  </si>
  <si>
    <t>下水道事業特別会計</t>
  </si>
  <si>
    <t>その他会計（赤字）</t>
  </si>
  <si>
    <t>その他会計（黒字）</t>
  </si>
  <si>
    <t>乙訓環境衛生組合</t>
    <rPh sb="0" eb="2">
      <t>オトクニ</t>
    </rPh>
    <rPh sb="2" eb="4">
      <t>カンキョウ</t>
    </rPh>
    <rPh sb="4" eb="6">
      <t>エイセイ</t>
    </rPh>
    <rPh sb="6" eb="8">
      <t>クミアイ</t>
    </rPh>
    <phoneticPr fontId="2"/>
  </si>
  <si>
    <t>乙訓福祉施設事務組合</t>
    <rPh sb="0" eb="2">
      <t>オトクニ</t>
    </rPh>
    <rPh sb="2" eb="4">
      <t>フクシ</t>
    </rPh>
    <rPh sb="4" eb="6">
      <t>シセツ</t>
    </rPh>
    <rPh sb="6" eb="8">
      <t>ジム</t>
    </rPh>
    <rPh sb="8" eb="10">
      <t>クミアイ</t>
    </rPh>
    <phoneticPr fontId="2"/>
  </si>
  <si>
    <t>乙訓消防組合</t>
    <rPh sb="0" eb="2">
      <t>オトクニ</t>
    </rPh>
    <rPh sb="2" eb="4">
      <t>ショウボウ</t>
    </rPh>
    <rPh sb="4" eb="6">
      <t>クミアイ</t>
    </rPh>
    <phoneticPr fontId="2"/>
  </si>
  <si>
    <t>京都府自治会館管理組合</t>
    <rPh sb="0" eb="3">
      <t>キョウトフ</t>
    </rPh>
    <rPh sb="3" eb="5">
      <t>ジチ</t>
    </rPh>
    <rPh sb="5" eb="7">
      <t>カイカン</t>
    </rPh>
    <rPh sb="7" eb="9">
      <t>カンリ</t>
    </rPh>
    <rPh sb="9" eb="11">
      <t>クミアイ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</si>
  <si>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</si>
  <si>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</si>
  <si>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</si>
  <si>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桂川・小畑川水防事務組合</t>
    <rPh sb="0" eb="2">
      <t>カツラガワ</t>
    </rPh>
    <rPh sb="3" eb="5">
      <t>オバタ</t>
    </rPh>
    <rPh sb="5" eb="6">
      <t>カワ</t>
    </rPh>
    <rPh sb="6" eb="8">
      <t>スイボウ</t>
    </rPh>
    <rPh sb="8" eb="10">
      <t>ジム</t>
    </rPh>
    <rPh sb="10" eb="12">
      <t>クミアイ</t>
    </rPh>
    <phoneticPr fontId="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</si>
  <si>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</si>
  <si>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京都地方税機構</t>
    <rPh sb="0" eb="2">
      <t>キョウト</t>
    </rPh>
    <rPh sb="2" eb="5">
      <t>チホウゼイ</t>
    </rPh>
    <rPh sb="5" eb="7">
      <t>キコウ</t>
    </rPh>
    <phoneticPr fontId="2"/>
  </si>
  <si>
    <t>乙訓土地開発公社</t>
    <rPh sb="0" eb="2">
      <t>オトクニ</t>
    </rPh>
    <rPh sb="2" eb="4">
      <t>トチ</t>
    </rPh>
    <rPh sb="4" eb="6">
      <t>カイハツ</t>
    </rPh>
    <rPh sb="6" eb="8">
      <t>コウシャ</t>
    </rPh>
    <phoneticPr fontId="2"/>
  </si>
  <si>
    <t>乙訓勤労者福祉サービスセンター</t>
    <rPh sb="0" eb="2">
      <t>オトクニ</t>
    </rPh>
    <rPh sb="2" eb="5">
      <t>キンロウシャ</t>
    </rPh>
    <rPh sb="5" eb="7">
      <t>フクシ</t>
    </rPh>
    <phoneticPr fontId="2"/>
  </si>
  <si>
    <t>京都府長岡京記念文化事業団</t>
    <rPh sb="0" eb="3">
      <t>キョウトフ</t>
    </rPh>
    <rPh sb="3" eb="6">
      <t>ナガオカキョウ</t>
    </rPh>
    <rPh sb="6" eb="8">
      <t>キネン</t>
    </rPh>
    <rPh sb="8" eb="10">
      <t>ブンカ</t>
    </rPh>
    <rPh sb="10" eb="13">
      <t>ジギョウダン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</si>
  <si>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</si>
  <si>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</si>
  <si>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</si>
  <si>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</si>
  <si>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</si>
  <si>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</si>
  <si>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</si>
  <si>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</si>
  <si>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</si>
  <si>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</si>
  <si>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平成23年度から平成25年度にかけて、債務負担行為に基づく庁舎建設用地購入費を償還した。そのため、その間の実質公債費比率は上昇しているが、平成26・27年度と2年連続で改善して
おり、将来負担比率も直近5年間は改善傾向にある。しかし、この比率の改善傾向については、町税の減収が続き、基金残高が少ない中で、普通建設事業の実施を見送ってきたことも要因の
一つに挙げられる。
　また、同報系防災行政無線や雨水排水施設の整備、町道の側溝改修、体育館の改修等、都市基盤整備や老朽公共施設の更新・長寿命化等、各事業を平成27年度から順に着手しているこ
とに加え、ＪＲ山崎駅のバリアフリー化等の普通建設事業を複数実施予定であり、将来負担比率、実質公債費比率ともに、今後は増加していく見込みである。
</t>
    <rPh sb="1" eb="3">
      <t>ヘイセイ</t>
    </rPh>
    <rPh sb="5" eb="7">
      <t>ネンド</t>
    </rPh>
    <rPh sb="9" eb="11">
      <t>ヘイセイ</t>
    </rPh>
    <rPh sb="13" eb="15">
      <t>ネンド</t>
    </rPh>
    <rPh sb="20" eb="22">
      <t>サイム</t>
    </rPh>
    <rPh sb="22" eb="24">
      <t>フタン</t>
    </rPh>
    <rPh sb="24" eb="26">
      <t>コウイ</t>
    </rPh>
    <rPh sb="27" eb="28">
      <t>モト</t>
    </rPh>
    <rPh sb="30" eb="32">
      <t>チョウシャ</t>
    </rPh>
    <rPh sb="32" eb="35">
      <t>ケンセツヨウ</t>
    </rPh>
    <rPh sb="35" eb="36">
      <t>チ</t>
    </rPh>
    <rPh sb="36" eb="38">
      <t>コウニュウ</t>
    </rPh>
    <rPh sb="38" eb="39">
      <t>ヒ</t>
    </rPh>
    <rPh sb="40" eb="42">
      <t>ショウカン</t>
    </rPh>
    <rPh sb="52" eb="53">
      <t>カン</t>
    </rPh>
    <rPh sb="54" eb="56">
      <t>ジッシツ</t>
    </rPh>
    <rPh sb="56" eb="59">
      <t>コウサイヒ</t>
    </rPh>
    <rPh sb="59" eb="61">
      <t>ヒリツ</t>
    </rPh>
    <rPh sb="62" eb="64">
      <t>ジョウショウ</t>
    </rPh>
    <rPh sb="70" eb="72">
      <t>ヘイセイ</t>
    </rPh>
    <rPh sb="77" eb="79">
      <t>ネンド</t>
    </rPh>
    <rPh sb="81" eb="82">
      <t>ネン</t>
    </rPh>
    <rPh sb="82" eb="84">
      <t>レンゾク</t>
    </rPh>
    <rPh sb="85" eb="87">
      <t>カイゼン</t>
    </rPh>
    <rPh sb="93" eb="95">
      <t>ショウライ</t>
    </rPh>
    <rPh sb="95" eb="97">
      <t>フタン</t>
    </rPh>
    <rPh sb="97" eb="99">
      <t>ヒリツ</t>
    </rPh>
    <rPh sb="100" eb="102">
      <t>チョッキン</t>
    </rPh>
    <rPh sb="103" eb="105">
      <t>ネンカン</t>
    </rPh>
    <rPh sb="106" eb="108">
      <t>カイゼン</t>
    </rPh>
    <rPh sb="108" eb="110">
      <t>ケイコウ</t>
    </rPh>
    <rPh sb="120" eb="122">
      <t>ヒリツ</t>
    </rPh>
    <rPh sb="123" eb="125">
      <t>カイゼン</t>
    </rPh>
    <rPh sb="125" eb="127">
      <t>ケイコウ</t>
    </rPh>
    <rPh sb="133" eb="135">
      <t>チョウゼイ</t>
    </rPh>
    <rPh sb="136" eb="138">
      <t>ゲンシュウ</t>
    </rPh>
    <rPh sb="139" eb="140">
      <t>ツヅ</t>
    </rPh>
    <rPh sb="142" eb="144">
      <t>キキン</t>
    </rPh>
    <rPh sb="144" eb="146">
      <t>ザンダカ</t>
    </rPh>
    <rPh sb="147" eb="148">
      <t>スク</t>
    </rPh>
    <rPh sb="150" eb="151">
      <t>ナカ</t>
    </rPh>
    <rPh sb="153" eb="155">
      <t>フツウ</t>
    </rPh>
    <rPh sb="155" eb="157">
      <t>ケンセツ</t>
    </rPh>
    <rPh sb="157" eb="159">
      <t>ジギョウ</t>
    </rPh>
    <rPh sb="160" eb="162">
      <t>ジッシ</t>
    </rPh>
    <rPh sb="163" eb="165">
      <t>ミオク</t>
    </rPh>
    <rPh sb="172" eb="174">
      <t>ヨウイン</t>
    </rPh>
    <rPh sb="176" eb="177">
      <t>ヒト</t>
    </rPh>
    <rPh sb="179" eb="180">
      <t>ア</t>
    </rPh>
    <rPh sb="190" eb="192">
      <t>ドウホウ</t>
    </rPh>
    <rPh sb="192" eb="193">
      <t>ケイ</t>
    </rPh>
    <rPh sb="193" eb="195">
      <t>ボウサイ</t>
    </rPh>
    <rPh sb="195" eb="197">
      <t>ギョウセイ</t>
    </rPh>
    <rPh sb="197" eb="199">
      <t>ムセン</t>
    </rPh>
    <rPh sb="200" eb="202">
      <t>ウスイ</t>
    </rPh>
    <rPh sb="202" eb="204">
      <t>ハイスイ</t>
    </rPh>
    <rPh sb="204" eb="206">
      <t>シセツ</t>
    </rPh>
    <rPh sb="207" eb="209">
      <t>セイビ</t>
    </rPh>
    <rPh sb="210" eb="212">
      <t>チョウドウ</t>
    </rPh>
    <rPh sb="213" eb="215">
      <t>ソッコウ</t>
    </rPh>
    <rPh sb="215" eb="217">
      <t>カイシュウ</t>
    </rPh>
    <rPh sb="218" eb="221">
      <t>タイイクカン</t>
    </rPh>
    <rPh sb="222" eb="224">
      <t>カイシュウ</t>
    </rPh>
    <rPh sb="224" eb="225">
      <t>トウ</t>
    </rPh>
    <rPh sb="226" eb="228">
      <t>トシ</t>
    </rPh>
    <rPh sb="228" eb="230">
      <t>キバン</t>
    </rPh>
    <rPh sb="230" eb="232">
      <t>セイビ</t>
    </rPh>
    <rPh sb="233" eb="235">
      <t>ロウキュウ</t>
    </rPh>
    <rPh sb="235" eb="237">
      <t>コウキョウ</t>
    </rPh>
    <rPh sb="237" eb="239">
      <t>シセツ</t>
    </rPh>
    <rPh sb="240" eb="242">
      <t>コウシン</t>
    </rPh>
    <rPh sb="243" eb="244">
      <t>チョウ</t>
    </rPh>
    <rPh sb="244" eb="247">
      <t>ジュミョウカ</t>
    </rPh>
    <rPh sb="247" eb="248">
      <t>トウ</t>
    </rPh>
    <rPh sb="249" eb="252">
      <t>カクジギョウ</t>
    </rPh>
    <rPh sb="273" eb="274">
      <t>クワ</t>
    </rPh>
    <rPh sb="278" eb="281">
      <t>ヤマザキエキ</t>
    </rPh>
    <rPh sb="288" eb="289">
      <t>カ</t>
    </rPh>
    <rPh sb="289" eb="290">
      <t>トウ</t>
    </rPh>
    <rPh sb="291" eb="293">
      <t>フツウ</t>
    </rPh>
    <rPh sb="293" eb="295">
      <t>ケンセツ</t>
    </rPh>
    <rPh sb="295" eb="297">
      <t>ジギョウ</t>
    </rPh>
    <rPh sb="298" eb="300">
      <t>フクスウ</t>
    </rPh>
    <rPh sb="300" eb="302">
      <t>ジッシ</t>
    </rPh>
    <rPh sb="302" eb="304">
      <t>ヨテイ</t>
    </rPh>
    <rPh sb="308" eb="310">
      <t>ショウライ</t>
    </rPh>
    <rPh sb="310" eb="312">
      <t>フタン</t>
    </rPh>
    <rPh sb="312" eb="314">
      <t>ヒリツ</t>
    </rPh>
    <rPh sb="315" eb="317">
      <t>ジッシツ</t>
    </rPh>
    <rPh sb="317" eb="320">
      <t>コウサイヒ</t>
    </rPh>
    <rPh sb="320" eb="322">
      <t>ヒリツ</t>
    </rPh>
    <rPh sb="326" eb="328">
      <t>コンゴ</t>
    </rPh>
    <rPh sb="329" eb="331">
      <t>ゾウカ</t>
    </rPh>
    <rPh sb="335" eb="337">
      <t>ミコミ</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</si>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</sst>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54587</c:v>
                </c:pt>
                <c:pt idx="1">
                  <c:v>23368</c:v>
                </c:pt>
                <c:pt idx="2">
                  <c:v>23246</c:v>
                </c:pt>
                <c:pt idx="3">
                  <c:v>22524</c:v>
                </c:pt>
                <c:pt idx="4">
                  <c:v>24200</c:v>
                </c:pt>
              </c:numCache>
            </c:numRef>
          </c:val>
          <c:smooth val="0"/>
        </c:ser>
        <c:dLbls>
          <c:showLegendKey val="0"/>
          <c:showVal val="0"/>
          <c:showCatName val="0"/>
          <c:showSerName val="0"/>
          <c:showPercent val="0"/>
          <c:showBubbleSize val="0"/>
        </c:dLbls>
        <c:marker val="1"/>
        <c:smooth val="0"/>
        <c:axId val="105199872"/>
        <c:axId val="105202048"/>
      </c:lineChart>
      <c:catAx>
        <c:axId val="105199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02048"/>
        <c:crosses val="autoZero"/>
        <c:auto val="1"/>
        <c:lblAlgn val="ctr"/>
        <c:lblOffset val="100"/>
        <c:tickLblSkip val="1"/>
        <c:tickMarkSkip val="1"/>
        <c:noMultiLvlLbl val="0"/>
      </c:catAx>
      <c:valAx>
        <c:axId val="1052020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9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3.68</c:v>
                </c:pt>
                <c:pt idx="1">
                  <c:v>4.12</c:v>
                </c:pt>
                <c:pt idx="2">
                  <c:v>2.9</c:v>
                </c:pt>
                <c:pt idx="3">
                  <c:v>2.58</c:v>
                </c:pt>
                <c:pt idx="4">
                  <c:v>1.72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9.06</c:v>
                </c:pt>
                <c:pt idx="1">
                  <c:v>8.99</c:v>
                </c:pt>
                <c:pt idx="2">
                  <c:v>6.53</c:v>
                </c:pt>
                <c:pt idx="3">
                  <c:v>8.74</c:v>
                </c:pt>
                <c:pt idx="4">
                  <c:v>10.039999999999999</c:v>
                </c:pt>
              </c:numCache>
            </c:numRef>
          </c:val>
        </c:ser>
        <c:dLbls>
          <c:showLegendKey val="0"/>
          <c:showVal val="0"/>
          <c:showCatName val="0"/>
          <c:showSerName val="0"/>
          <c:showPercent val="0"/>
          <c:showBubbleSize val="0"/>
        </c:dLbls>
        <c:gapWidth val="250"/>
        <c:overlap val="100"/>
        <c:axId val="116764032"/>
        <c:axId val="11677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2.72</c:v>
                </c:pt>
                <c:pt idx="1">
                  <c:v>2.02</c:v>
                </c:pt>
                <c:pt idx="2">
                  <c:v>-3.45</c:v>
                </c:pt>
                <c:pt idx="3">
                  <c:v>1.9</c:v>
                </c:pt>
                <c:pt idx="4">
                  <c:v>0.62</c:v>
                </c:pt>
              </c:numCache>
            </c:numRef>
          </c:val>
          <c:smooth val="0"/>
        </c:ser>
        <c:dLbls>
          <c:showLegendKey val="0"/>
          <c:showVal val="0"/>
          <c:showCatName val="0"/>
          <c:showSerName val="0"/>
          <c:showPercent val="0"/>
          <c:showBubbleSize val="0"/>
        </c:dLbls>
        <c:marker val="1"/>
        <c:smooth val="0"/>
        <c:axId val="116764032"/>
        <c:axId val="116770304"/>
      </c:lineChart>
      <c:catAx>
        <c:axId val="1167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70304"/>
        <c:crosses val="autoZero"/>
        <c:auto val="1"/>
        <c:lblAlgn val="ctr"/>
        <c:lblOffset val="100"/>
        <c:tickLblSkip val="1"/>
        <c:tickMarkSkip val="1"/>
        <c:noMultiLvlLbl val="0"/>
      </c:catAx>
      <c:valAx>
        <c:axId val="11677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6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0.43</c:v>
                </c:pt>
                <c:pt idx="2">
                  <c:v>#N/A</c:v>
                </c:pt>
                <c:pt idx="3">
                  <c:v>0.52</c:v>
                </c:pt>
                <c:pt idx="4">
                  <c:v>#N/A</c:v>
                </c:pt>
                <c:pt idx="5">
                  <c:v>0.93</c:v>
                </c:pt>
                <c:pt idx="6">
                  <c:v>#N/A</c:v>
                </c:pt>
                <c:pt idx="7">
                  <c:v>0.89</c:v>
                </c:pt>
                <c:pt idx="8">
                  <c:v>#N/A</c:v>
                </c:pt>
                <c:pt idx="9">
                  <c:v>0.08</c:v>
                </c:pt>
              </c:numCache>
            </c:numRef>
          </c:val>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0.19</c:v>
                </c:pt>
                <c:pt idx="4">
                  <c:v>#N/A</c:v>
                </c:pt>
                <c:pt idx="5">
                  <c:v>0.2</c:v>
                </c:pt>
                <c:pt idx="6">
                  <c:v>#N/A</c:v>
                </c:pt>
                <c:pt idx="7">
                  <c:v>0.19</c:v>
                </c:pt>
                <c:pt idx="8">
                  <c:v>#N/A</c:v>
                </c:pt>
                <c:pt idx="9">
                  <c:v>0.21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1.98</c:v>
                </c:pt>
                <c:pt idx="4">
                  <c:v>#N/A</c:v>
                </c:pt>
                <c:pt idx="5">
                  <c:v>1.06</c:v>
                </c:pt>
                <c:pt idx="6">
                  <c:v>#N/A</c:v>
                </c:pt>
                <c:pt idx="7">
                  <c:v>2.0299999999999998</c:v>
                </c:pt>
                <c:pt idx="8">
                  <c:v>#N/A</c:v>
                </c:pt>
                <c:pt idx="9">
                  <c:v>1.55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3.24</c:v>
                </c:pt>
                <c:pt idx="2">
                  <c:v>#N/A</c:v>
                </c:pt>
                <c:pt idx="3">
                  <c:v>4.12</c:v>
                </c:pt>
                <c:pt idx="4">
                  <c:v>#N/A</c:v>
                </c:pt>
                <c:pt idx="5">
                  <c:v>2.89</c:v>
                </c:pt>
                <c:pt idx="6">
                  <c:v>#N/A</c:v>
                </c:pt>
                <c:pt idx="7">
                  <c:v>2.58</c:v>
                </c:pt>
                <c:pt idx="8">
                  <c:v>#N/A</c:v>
                </c:pt>
                <c:pt idx="9">
                  <c:v>1.72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2.08</c:v>
                </c:pt>
                <c:pt idx="2">
                  <c:v>#N/A</c:v>
                </c:pt>
                <c:pt idx="3">
                  <c:v>2.76</c:v>
                </c:pt>
                <c:pt idx="4">
                  <c:v>#N/A</c:v>
                </c:pt>
                <c:pt idx="5">
                  <c:v>2.6</c:v>
                </c:pt>
                <c:pt idx="6">
                  <c:v>#N/A</c:v>
                </c:pt>
                <c:pt idx="7">
                  <c:v>2.66</c:v>
                </c:pt>
                <c:pt idx="8">
                  <c:v>#N/A</c:v>
                </c:pt>
                <c:pt idx="9">
                  <c:v>3.24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7.76</c:v>
                </c:pt>
                <c:pt idx="2">
                  <c:v>#N/A</c:v>
                </c:pt>
                <c:pt idx="3">
                  <c:v>8.1999999999999993</c:v>
                </c:pt>
                <c:pt idx="4">
                  <c:v>#N/A</c:v>
                </c:pt>
                <c:pt idx="5">
                  <c:v>8.6199999999999992</c:v>
                </c:pt>
                <c:pt idx="6">
                  <c:v>#N/A</c:v>
                </c:pt>
                <c:pt idx="7">
                  <c:v>8.4</c:v>
                </c:pt>
                <c:pt idx="8">
                  <c:v>#N/A</c:v>
                </c:pt>
                <c:pt idx="9">
                  <c:v>10.15</c:v>
                </c:pt>
              </c:numCache>
            </c:numRef>
          </c:val>
        </c:ser>
        <c:dLbls>
          <c:showLegendKey val="0"/>
          <c:showVal val="0"/>
          <c:showCatName val="0"/>
          <c:showSerName val="0"/>
          <c:showPercent val="0"/>
          <c:showBubbleSize val="0"/>
        </c:dLbls>
        <c:gapWidth val="150"/>
        <c:overlap val="100"/>
        <c:axId val="116965376"/>
        <c:axId val="116966912"/>
      </c:barChart>
      <c:catAx>
        <c:axId val="1169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66912"/>
        <c:crosses val="autoZero"/>
        <c:auto val="1"/>
        <c:lblAlgn val="ctr"/>
        <c:lblOffset val="100"/>
        <c:tickLblSkip val="1"/>
        <c:tickMarkSkip val="1"/>
        <c:noMultiLvlLbl val="0"/>
      </c:catAx>
      <c:valAx>
        <c:axId val="1169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6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411</c:v>
                </c:pt>
                <c:pt idx="5">
                  <c:v>419</c:v>
                </c:pt>
                <c:pt idx="8">
                  <c:v>430</c:v>
                </c:pt>
                <c:pt idx="11">
                  <c:v>444</c:v>
                </c:pt>
                <c:pt idx="14">
                  <c:v>422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336</c:v>
                </c:pt>
                <c:pt idx="3">
                  <c:v>204</c:v>
                </c:pt>
                <c:pt idx="6">
                  <c:v>103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71</c:v>
                </c:pt>
                <c:pt idx="3">
                  <c:v>68</c:v>
                </c:pt>
                <c:pt idx="6">
                  <c:v>62</c:v>
                </c:pt>
                <c:pt idx="9">
                  <c:v>66</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90</c:v>
                </c:pt>
                <c:pt idx="3">
                  <c:v>90</c:v>
                </c:pt>
                <c:pt idx="6">
                  <c:v>65</c:v>
                </c:pt>
                <c:pt idx="9">
                  <c:v>40</c:v>
                </c:pt>
                <c:pt idx="12">
                  <c:v>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492</c:v>
                </c:pt>
                <c:pt idx="3">
                  <c:v>510</c:v>
                </c:pt>
                <c:pt idx="6">
                  <c:v>526</c:v>
                </c:pt>
                <c:pt idx="9">
                  <c:v>515</c:v>
                </c:pt>
                <c:pt idx="12">
                  <c:v>485</c:v>
                </c:pt>
              </c:numCache>
            </c:numRef>
          </c:val>
        </c:ser>
        <c:dLbls>
          <c:showLegendKey val="0"/>
          <c:showVal val="0"/>
          <c:showCatName val="0"/>
          <c:showSerName val="0"/>
          <c:showPercent val="0"/>
          <c:showBubbleSize val="0"/>
        </c:dLbls>
        <c:gapWidth val="100"/>
        <c:overlap val="100"/>
        <c:axId val="105143296"/>
        <c:axId val="10516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578</c:v>
                </c:pt>
                <c:pt idx="2">
                  <c:v>#N/A</c:v>
                </c:pt>
                <c:pt idx="3">
                  <c:v>#N/A</c:v>
                </c:pt>
                <c:pt idx="4">
                  <c:v>453</c:v>
                </c:pt>
                <c:pt idx="5">
                  <c:v>#N/A</c:v>
                </c:pt>
                <c:pt idx="6">
                  <c:v>#N/A</c:v>
                </c:pt>
                <c:pt idx="7">
                  <c:v>326</c:v>
                </c:pt>
                <c:pt idx="8">
                  <c:v>#N/A</c:v>
                </c:pt>
                <c:pt idx="9">
                  <c:v>#N/A</c:v>
                </c:pt>
                <c:pt idx="10">
                  <c:v>179</c:v>
                </c:pt>
                <c:pt idx="11">
                  <c:v>#N/A</c:v>
                </c:pt>
                <c:pt idx="12">
                  <c:v>#N/A</c:v>
                </c:pt>
                <c:pt idx="13">
                  <c:v>201</c:v>
                </c:pt>
                <c:pt idx="14">
                  <c:v>#N/A</c:v>
                </c:pt>
              </c:numCache>
            </c:numRef>
          </c:val>
          <c:smooth val="0"/>
        </c:ser>
        <c:dLbls>
          <c:showLegendKey val="0"/>
          <c:showVal val="0"/>
          <c:showCatName val="0"/>
          <c:showSerName val="0"/>
          <c:showPercent val="0"/>
          <c:showBubbleSize val="0"/>
        </c:dLbls>
        <c:marker val="1"/>
        <c:smooth val="0"/>
        <c:axId val="105143296"/>
        <c:axId val="105161856"/>
      </c:lineChart>
      <c:catAx>
        <c:axId val="10514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61856"/>
        <c:crosses val="autoZero"/>
        <c:auto val="1"/>
        <c:lblAlgn val="ctr"/>
        <c:lblOffset val="100"/>
        <c:tickLblSkip val="1"/>
        <c:tickMarkSkip val="1"/>
        <c:noMultiLvlLbl val="0"/>
      </c:catAx>
      <c:valAx>
        <c:axId val="10516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4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4875</c:v>
                </c:pt>
                <c:pt idx="5">
                  <c:v>5038</c:v>
                </c:pt>
                <c:pt idx="8">
                  <c:v>5064</c:v>
                </c:pt>
                <c:pt idx="11">
                  <c:v>5072</c:v>
                </c:pt>
                <c:pt idx="14">
                  <c:v>5247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444</c:v>
                </c:pt>
                <c:pt idx="5">
                  <c:v>449</c:v>
                </c:pt>
                <c:pt idx="8">
                  <c:v>413</c:v>
                </c:pt>
                <c:pt idx="11">
                  <c:v>458</c:v>
                </c:pt>
                <c:pt idx="14">
                  <c:v>557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1406</c:v>
                </c:pt>
                <c:pt idx="3">
                  <c:v>1401</c:v>
                </c:pt>
                <c:pt idx="6">
                  <c:v>1385</c:v>
                </c:pt>
                <c:pt idx="9">
                  <c:v>1229</c:v>
                </c:pt>
                <c:pt idx="12">
                  <c:v>1199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345</c:v>
                </c:pt>
                <c:pt idx="3">
                  <c:v>334</c:v>
                </c:pt>
                <c:pt idx="6">
                  <c:v>288</c:v>
                </c:pt>
                <c:pt idx="9">
                  <c:v>280</c:v>
                </c:pt>
                <c:pt idx="12">
                  <c:v>382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935</c:v>
                </c:pt>
                <c:pt idx="3">
                  <c:v>838</c:v>
                </c:pt>
                <c:pt idx="6">
                  <c:v>739</c:v>
                </c:pt>
                <c:pt idx="9">
                  <c:v>583</c:v>
                </c:pt>
                <c:pt idx="12">
                  <c:v>544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403</c:v>
                </c:pt>
                <c:pt idx="3">
                  <c:v>217</c:v>
                </c:pt>
                <c:pt idx="6">
                  <c:v>117</c:v>
                </c:pt>
                <c:pt idx="9">
                  <c:v>116</c:v>
                </c:pt>
                <c:pt idx="12">
                  <c:v>115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5006</c:v>
                </c:pt>
                <c:pt idx="3">
                  <c:v>4998</c:v>
                </c:pt>
                <c:pt idx="6">
                  <c:v>4991</c:v>
                </c:pt>
                <c:pt idx="9">
                  <c:v>5022</c:v>
                </c:pt>
                <c:pt idx="12">
                  <c:v>5213</c:v>
                </c:pt>
              </c:numCache>
            </c:numRef>
          </c:val>
        </c:ser>
        <c:dLbls>
          <c:showLegendKey val="0"/>
          <c:showVal val="0"/>
          <c:showCatName val="0"/>
          <c:showSerName val="0"/>
          <c:showPercent val="0"/>
          <c:showBubbleSize val="0"/>
        </c:dLbls>
        <c:gapWidth val="100"/>
        <c:overlap val="100"/>
        <c:axId val="117307264"/>
        <c:axId val="11730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2777</c:v>
                </c:pt>
                <c:pt idx="2">
                  <c:v>#N/A</c:v>
                </c:pt>
                <c:pt idx="3">
                  <c:v>#N/A</c:v>
                </c:pt>
                <c:pt idx="4">
                  <c:v>2301</c:v>
                </c:pt>
                <c:pt idx="5">
                  <c:v>#N/A</c:v>
                </c:pt>
                <c:pt idx="6">
                  <c:v>#N/A</c:v>
                </c:pt>
                <c:pt idx="7">
                  <c:v>2042</c:v>
                </c:pt>
                <c:pt idx="8">
                  <c:v>#N/A</c:v>
                </c:pt>
                <c:pt idx="9">
                  <c:v>#N/A</c:v>
                </c:pt>
                <c:pt idx="10">
                  <c:v>1701</c:v>
                </c:pt>
                <c:pt idx="11">
                  <c:v>#N/A</c:v>
                </c:pt>
                <c:pt idx="12">
                  <c:v>#N/A</c:v>
                </c:pt>
                <c:pt idx="13">
                  <c:v>1648</c:v>
                </c:pt>
                <c:pt idx="14">
                  <c:v>#N/A</c:v>
                </c:pt>
              </c:numCache>
            </c:numRef>
          </c:val>
          <c:smooth val="0"/>
        </c:ser>
        <c:dLbls>
          <c:showLegendKey val="0"/>
          <c:showVal val="0"/>
          <c:showCatName val="0"/>
          <c:showSerName val="0"/>
          <c:showPercent val="0"/>
          <c:showBubbleSize val="0"/>
        </c:dLbls>
        <c:marker val="1"/>
        <c:smooth val="0"/>
        <c:axId val="117307264"/>
        <c:axId val="117308800"/>
      </c:lineChart>
      <c:catAx>
        <c:axId val="11730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308800"/>
        <c:crosses val="autoZero"/>
        <c:auto val="1"/>
        <c:lblAlgn val="ctr"/>
        <c:lblOffset val="100"/>
        <c:tickLblSkip val="1"/>
        <c:tickMarkSkip val="1"/>
        <c:noMultiLvlLbl val="0"/>
      </c:catAx>
      <c:valAx>
        <c:axId val="11730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0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8334208"/>
        <c:axId val="78356864"/>
      </c:scatterChart>
      <c:valAx>
        <c:axId val="78334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56864"/>
        <c:crosses val="autoZero"/>
        <c:crossBetween val="midCat"/>
      </c:valAx>
      <c:valAx>
        <c:axId val="78356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34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13</c:v>
                </c:pt>
                <c:pt idx="2">
                  <c:v>14</c:v>
                </c:pt>
                <c:pt idx="3">
                  <c:v>9.8000000000000007</c:v>
                </c:pt>
                <c:pt idx="4">
                  <c:v>7.1</c:v>
                </c:pt>
              </c:numCache>
            </c:numRef>
          </c:xVal>
          <c:yVal>
            <c:numRef>
              <c:f>公会計指標分析・財政指標組合せ分析表!$K$73:$O$73</c:f>
              <c:numCache>
                <c:formatCode>#,##0.0;"▲ "#,##0.0</c:formatCode>
                <c:ptCount val="5"/>
                <c:pt idx="0">
                  <c:v>86.9</c:v>
                </c:pt>
                <c:pt idx="1">
                  <c:v>71.400000000000006</c:v>
                </c:pt>
                <c:pt idx="2">
                  <c:v>62.3</c:v>
                </c:pt>
                <c:pt idx="3">
                  <c:v>52.1</c:v>
                </c:pt>
                <c:pt idx="4">
                  <c:v>49.2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78575104"/>
        <c:axId val="78577024"/>
      </c:scatterChart>
      <c:valAx>
        <c:axId val="78575104"/>
        <c:scaling>
          <c:orientation val="minMax"/>
          <c:max val="14.6"/>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577024"/>
        <c:crosses val="autoZero"/>
        <c:crossBetween val="midCat"/>
      </c:valAx>
      <c:valAx>
        <c:axId val="78577024"/>
        <c:scaling>
          <c:orientation val="minMax"/>
          <c:max val="9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575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債務負担行為に基づく支出額については、庁舎建設用地に係る乙訓土地開発公社への元金償還を平成</a:t>
          </a:r>
          <a:r>
            <a:rPr kumimoji="1" lang="en-US" altLang="ja-JP" sz="1200" b="0" i="0" baseline="0">
              <a:solidFill>
                <a:schemeClr val="dk1"/>
              </a:solidFill>
              <a:effectLst/>
              <a:latin typeface="+mn-lt"/>
              <a:ea typeface="+mn-ea"/>
              <a:cs typeface="+mn-cs"/>
            </a:rPr>
            <a:t>23</a:t>
          </a:r>
          <a:r>
            <a:rPr kumimoji="1" lang="ja-JP" altLang="ja-JP" sz="1200" b="0" i="0" baseline="0">
              <a:solidFill>
                <a:schemeClr val="dk1"/>
              </a:solidFill>
              <a:effectLst/>
              <a:latin typeface="+mn-lt"/>
              <a:ea typeface="+mn-ea"/>
              <a:cs typeface="+mn-cs"/>
            </a:rPr>
            <a:t>年度から行ったことで、大幅に減少したが、</a:t>
          </a:r>
          <a:r>
            <a:rPr kumimoji="1" lang="en-US" altLang="ja-JP" sz="1200" b="0" i="0" baseline="0">
              <a:solidFill>
                <a:schemeClr val="dk1"/>
              </a:solidFill>
              <a:effectLst/>
              <a:latin typeface="+mn-lt"/>
              <a:ea typeface="+mn-ea"/>
              <a:cs typeface="+mn-cs"/>
            </a:rPr>
            <a:t>25</a:t>
          </a:r>
          <a:r>
            <a:rPr kumimoji="1" lang="ja-JP" altLang="ja-JP" sz="1200" b="0" i="0" baseline="0">
              <a:solidFill>
                <a:schemeClr val="dk1"/>
              </a:solidFill>
              <a:effectLst/>
              <a:latin typeface="+mn-lt"/>
              <a:ea typeface="+mn-ea"/>
              <a:cs typeface="+mn-cs"/>
            </a:rPr>
            <a:t>年度に完了したことで、</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年度については</a:t>
          </a:r>
          <a:r>
            <a:rPr kumimoji="1" lang="en-US" altLang="ja-JP" sz="1200" b="0" i="0" baseline="0">
              <a:solidFill>
                <a:schemeClr val="dk1"/>
              </a:solidFill>
              <a:effectLst/>
              <a:latin typeface="+mn-lt"/>
              <a:ea typeface="+mn-ea"/>
              <a:cs typeface="+mn-cs"/>
            </a:rPr>
            <a:t>22</a:t>
          </a:r>
          <a:r>
            <a:rPr kumimoji="1" lang="ja-JP" altLang="ja-JP" sz="1200" b="0" i="0" baseline="0">
              <a:solidFill>
                <a:schemeClr val="dk1"/>
              </a:solidFill>
              <a:effectLst/>
              <a:latin typeface="+mn-lt"/>
              <a:ea typeface="+mn-ea"/>
              <a:cs typeface="+mn-cs"/>
            </a:rPr>
            <a:t>年度以前の水準に戻った。</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年度に既発債の元金償還が一部完了したことにより、</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年度は元利償還金は減少しているが、公営企業債の元利償還金に対する繰入金が増加したことにより実質公債費比率の分子は増加している。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20</a:t>
          </a:r>
          <a:r>
            <a:rPr kumimoji="1" lang="ja-JP" altLang="ja-JP" sz="1200" b="0" i="0" baseline="0">
              <a:solidFill>
                <a:schemeClr val="dk1"/>
              </a:solidFill>
              <a:effectLst/>
              <a:latin typeface="+mn-lt"/>
              <a:ea typeface="+mn-ea"/>
              <a:cs typeface="+mn-cs"/>
            </a:rPr>
            <a:t>年度以降、将来負担額のうち債務負担行為に基づく支出予定額が大きくなっていたが、平成</a:t>
          </a:r>
          <a:r>
            <a:rPr kumimoji="1" lang="en-US" altLang="ja-JP" sz="1200" b="0" i="0" baseline="0">
              <a:solidFill>
                <a:schemeClr val="dk1"/>
              </a:solidFill>
              <a:effectLst/>
              <a:latin typeface="+mn-lt"/>
              <a:ea typeface="+mn-ea"/>
              <a:cs typeface="+mn-cs"/>
            </a:rPr>
            <a:t>22</a:t>
          </a:r>
          <a:r>
            <a:rPr kumimoji="1" lang="ja-JP" altLang="ja-JP" sz="1200" b="0" i="0" baseline="0">
              <a:solidFill>
                <a:schemeClr val="dk1"/>
              </a:solidFill>
              <a:effectLst/>
              <a:latin typeface="+mn-lt"/>
              <a:ea typeface="+mn-ea"/>
              <a:cs typeface="+mn-cs"/>
            </a:rPr>
            <a:t>年度には中学校用地購入費を、平成</a:t>
          </a:r>
          <a:r>
            <a:rPr kumimoji="1" lang="en-US" altLang="ja-JP" sz="1200" b="0" i="0" baseline="0">
              <a:solidFill>
                <a:schemeClr val="dk1"/>
              </a:solidFill>
              <a:effectLst/>
              <a:latin typeface="+mn-lt"/>
              <a:ea typeface="+mn-ea"/>
              <a:cs typeface="+mn-cs"/>
            </a:rPr>
            <a:t>25</a:t>
          </a:r>
          <a:r>
            <a:rPr kumimoji="1" lang="ja-JP" altLang="ja-JP" sz="1200" b="0" i="0" baseline="0">
              <a:solidFill>
                <a:schemeClr val="dk1"/>
              </a:solidFill>
              <a:effectLst/>
              <a:latin typeface="+mn-lt"/>
              <a:ea typeface="+mn-ea"/>
              <a:cs typeface="+mn-cs"/>
            </a:rPr>
            <a:t>年度には庁舎建設用地購入費を乙訓土地開発公社に完済したため、段階的に将来負担額は減額となっている。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一方で同公社への未償還金が</a:t>
          </a:r>
          <a:r>
            <a:rPr kumimoji="1" lang="en-US" altLang="ja-JP" sz="1200" b="0" i="0" baseline="0">
              <a:solidFill>
                <a:schemeClr val="dk1"/>
              </a:solidFill>
              <a:effectLst/>
              <a:latin typeface="+mn-lt"/>
              <a:ea typeface="+mn-ea"/>
              <a:cs typeface="+mn-cs"/>
            </a:rPr>
            <a:t>1</a:t>
          </a:r>
          <a:r>
            <a:rPr kumimoji="1" lang="ja-JP" altLang="ja-JP" sz="1200" b="0" i="0" baseline="0">
              <a:solidFill>
                <a:schemeClr val="dk1"/>
              </a:solidFill>
              <a:effectLst/>
              <a:latin typeface="+mn-lt"/>
              <a:ea typeface="+mn-ea"/>
              <a:cs typeface="+mn-cs"/>
            </a:rPr>
            <a:t>億円以上あり、計画的に償還する必要がある。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一般会計等に係る地方債の現在高のうち臨時財政対策債が約</a:t>
          </a:r>
          <a:r>
            <a:rPr kumimoji="1" lang="en-US" altLang="ja-JP" sz="1200" b="0" i="0" baseline="0">
              <a:solidFill>
                <a:schemeClr val="dk1"/>
              </a:solidFill>
              <a:effectLst/>
              <a:latin typeface="+mn-lt"/>
              <a:ea typeface="+mn-ea"/>
              <a:cs typeface="+mn-cs"/>
            </a:rPr>
            <a:t>65</a:t>
          </a:r>
          <a:r>
            <a:rPr kumimoji="1" lang="ja-JP" altLang="ja-JP" sz="1200" b="0" i="0" baseline="0">
              <a:solidFill>
                <a:schemeClr val="dk1"/>
              </a:solidFill>
              <a:effectLst/>
              <a:latin typeface="+mn-lt"/>
              <a:ea typeface="+mn-ea"/>
              <a:cs typeface="+mn-cs"/>
            </a:rPr>
            <a:t>％を占めており、それ以外の地方債現在高は減少傾向にあるが、防災や道路整備などの都市基盤整備や老朽公共施設の更新・長寿命化といった課題も残っており、将来の負担は少なくない。</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15,563
15,435
5.97
5,483,298
5,400,540
64,974
3,768,665
5,212,875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15,563
15,435
5.97
5,483,298
5,400,540
64,974
3,768,665
5,212,875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15,563
15,435
5.97
5,483,298
5,400,540
64,974
3,768,665
5,212,875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15,563
15,435
5.97
5,483,298
5,400,540
64,974
3,768,665
5,212,875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主に大手法人からの税収により、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程度を推移していたが、近年は、景気低迷に伴い、法人税は減収傾向となっており、平成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年連続で大幅な減収となっている。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京都地方税機構の努力もあり、町税の滞納繰越分は確保されたとともに、徴収率に関しても高い水準を維持できているが、本町の特徴として町民税、法人税割の税収の動向が歳入全体に影響を受ける構造となっているため、法人の業績に左右されることが少ない安定した歳入を確保するように努めていくこと、また、現状の行政サービスを維持するために引き続き広く適正な負担を求めていく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49389</xdr:rowOff>
    </xdr:from>
    <xdr:to>
      <xdr:col>7</xdr:col>
      <xdr:colOff>152400</xdr:colOff>
      <xdr:row>41</xdr:row>
      <xdr:rowOff>62795</xdr:rowOff>
    </xdr:to>
    <xdr:cxnSp macro="">
      <xdr:nvCxnSpPr>
        <xdr:cNvPr id="68" name="直線コネクタ 67"/>
        <xdr:cNvCxnSpPr/>
      </xdr:nvCxnSpPr>
      <xdr:spPr>
        <a:xfrm flipV="1">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62795</xdr:rowOff>
    </xdr:to>
    <xdr:cxnSp macro="">
      <xdr:nvCxnSpPr>
        <xdr:cNvPr id="71" name="直線コネクタ 70"/>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62795</xdr:rowOff>
    </xdr:from>
    <xdr:to>
      <xdr:col>4</xdr:col>
      <xdr:colOff>482600</xdr:colOff>
      <xdr:row>41</xdr:row>
      <xdr:rowOff>62795</xdr:rowOff>
    </xdr:to>
    <xdr:cxnSp macro="">
      <xdr:nvCxnSpPr>
        <xdr:cNvPr id="74" name="直線コネクタ 73"/>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62795</xdr:rowOff>
    </xdr:to>
    <xdr:cxnSp macro="">
      <xdr:nvCxnSpPr>
        <xdr:cNvPr id="77" name="直線コネクタ 76"/>
        <xdr:cNvCxnSpPr/>
      </xdr:nvCxnSpPr>
      <xdr:spPr>
        <a:xfrm>
          <a:off x="1447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170039</xdr:rowOff>
    </xdr:from>
    <xdr:to>
      <xdr:col>7</xdr:col>
      <xdr:colOff>203200</xdr:colOff>
      <xdr:row>41</xdr:row>
      <xdr:rowOff>100189</xdr:rowOff>
    </xdr:to>
    <xdr:sp macro="" textlink="">
      <xdr:nvSpPr>
        <xdr:cNvPr id="87" name="円/楕円 86"/>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15116</xdr:rowOff>
    </xdr:from>
    <xdr:ext cx="762000" cy="259045"/>
    <xdr:sp macro="" textlink="">
      <xdr:nvSpPr>
        <xdr:cNvPr id="88"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11995</xdr:rowOff>
    </xdr:from>
    <xdr:to>
      <xdr:col>6</xdr:col>
      <xdr:colOff>50800</xdr:colOff>
      <xdr:row>41</xdr:row>
      <xdr:rowOff>113595</xdr:rowOff>
    </xdr:to>
    <xdr:sp macro="" textlink="">
      <xdr:nvSpPr>
        <xdr:cNvPr id="89" name="円/楕円 88"/>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90" name="テキスト ボックス 89"/>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11995</xdr:rowOff>
    </xdr:from>
    <xdr:to>
      <xdr:col>4</xdr:col>
      <xdr:colOff>533400</xdr:colOff>
      <xdr:row>41</xdr:row>
      <xdr:rowOff>113595</xdr:rowOff>
    </xdr:to>
    <xdr:sp macro="" textlink="">
      <xdr:nvSpPr>
        <xdr:cNvPr id="91" name="円/楕円 90"/>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92" name="テキスト ボックス 91"/>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11995</xdr:rowOff>
    </xdr:from>
    <xdr:to>
      <xdr:col>3</xdr:col>
      <xdr:colOff>330200</xdr:colOff>
      <xdr:row>41</xdr:row>
      <xdr:rowOff>113595</xdr:rowOff>
    </xdr:to>
    <xdr:sp macro="" textlink="">
      <xdr:nvSpPr>
        <xdr:cNvPr id="93" name="円/楕円 92"/>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94" name="テキスト ボックス 93"/>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％を上回る高い水準で推移している。平成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年度については、地方交付税、地方消費税交付金の増、減収補てん債の発行により、</a:t>
          </a:r>
          <a:r>
            <a:rPr lang="en-US" altLang="ja-JP" sz="1100" b="0" i="0" baseline="0">
              <a:solidFill>
                <a:schemeClr val="dk1"/>
              </a:solidFill>
              <a:effectLst/>
              <a:latin typeface="+mn-lt"/>
              <a:ea typeface="+mn-ea"/>
              <a:cs typeface="+mn-cs"/>
            </a:rPr>
            <a:t>96.0</a:t>
          </a:r>
          <a:r>
            <a:rPr lang="ja-JP" altLang="ja-JP" sz="1100" b="0" i="0" baseline="0">
              <a:solidFill>
                <a:schemeClr val="dk1"/>
              </a:solidFill>
              <a:effectLst/>
              <a:latin typeface="+mn-lt"/>
              <a:ea typeface="+mn-ea"/>
              <a:cs typeface="+mn-cs"/>
            </a:rPr>
            <a:t>％と前年度より</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改善したものの、依然として高い水準にあり、単年度の普通会計は構造的に人件費・扶助費等の義務的経費の占める割合が高くなっていると考えられ、今後も行財政改革を着実に実施し、更なる改善に努めていく必要が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年度は、税外債権の徴収強化による保育料の収納率が向上等、財源対策に一定の効果が出ている。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44196</xdr:rowOff>
    </xdr:to>
    <xdr:cxnSp macro="">
      <xdr:nvCxnSpPr>
        <xdr:cNvPr id="129" name="直線コネクタ 128"/>
        <xdr:cNvCxnSpPr/>
      </xdr:nvCxnSpPr>
      <xdr:spPr>
        <a:xfrm flipV="1">
          <a:off x="4114800" y="1093978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44196</xdr:rowOff>
    </xdr:to>
    <xdr:cxnSp macro="">
      <xdr:nvCxnSpPr>
        <xdr:cNvPr id="132" name="直線コネクタ 131"/>
        <xdr:cNvCxnSpPr/>
      </xdr:nvCxnSpPr>
      <xdr:spPr>
        <a:xfrm>
          <a:off x="3225800" y="109639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162560</xdr:rowOff>
    </xdr:to>
    <xdr:cxnSp macro="">
      <xdr:nvCxnSpPr>
        <xdr:cNvPr id="135" name="直線コネクタ 134"/>
        <xdr:cNvCxnSpPr/>
      </xdr:nvCxnSpPr>
      <xdr:spPr>
        <a:xfrm>
          <a:off x="2336800" y="1080706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5715</xdr:rowOff>
    </xdr:from>
    <xdr:to>
      <xdr:col>3</xdr:col>
      <xdr:colOff>279400</xdr:colOff>
      <xdr:row>63</xdr:row>
      <xdr:rowOff>164973</xdr:rowOff>
    </xdr:to>
    <xdr:cxnSp macro="">
      <xdr:nvCxnSpPr>
        <xdr:cNvPr id="138" name="直線コネクタ 137"/>
        <xdr:cNvCxnSpPr/>
      </xdr:nvCxnSpPr>
      <xdr:spPr>
        <a:xfrm flipV="1">
          <a:off x="1447800" y="10807065"/>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8" name="円/楕円 147"/>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49"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0" name="円/楕円 149"/>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1" name="テキスト ボックス 150"/>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2" name="円/楕円 151"/>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3" name="テキスト ボックス 152"/>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126365</xdr:rowOff>
    </xdr:from>
    <xdr:to>
      <xdr:col>3</xdr:col>
      <xdr:colOff>330200</xdr:colOff>
      <xdr:row>63</xdr:row>
      <xdr:rowOff>56515</xdr:rowOff>
    </xdr:to>
    <xdr:sp macro="" textlink="">
      <xdr:nvSpPr>
        <xdr:cNvPr id="154" name="円/楕円 153"/>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41292</xdr:rowOff>
    </xdr:from>
    <xdr:ext cx="762000" cy="259045"/>
    <xdr:sp macro="" textlink="">
      <xdr:nvSpPr>
        <xdr:cNvPr id="155" name="テキスト ボックス 154"/>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114173</xdr:rowOff>
    </xdr:from>
    <xdr:to>
      <xdr:col>2</xdr:col>
      <xdr:colOff>127000</xdr:colOff>
      <xdr:row>64</xdr:row>
      <xdr:rowOff>44323</xdr:rowOff>
    </xdr:to>
    <xdr:sp macro="" textlink="">
      <xdr:nvSpPr>
        <xdr:cNvPr id="156" name="円/楕円 155"/>
        <xdr:cNvSpPr/>
      </xdr:nvSpPr>
      <xdr:spPr>
        <a:xfrm>
          <a:off x="1397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29100</xdr:rowOff>
    </xdr:from>
    <xdr:ext cx="762000" cy="259045"/>
    <xdr:sp macro="" textlink="">
      <xdr:nvSpPr>
        <xdr:cNvPr id="157" name="テキスト ボックス 156"/>
        <xdr:cNvSpPr txBox="1"/>
      </xdr:nvSpPr>
      <xdr:spPr>
        <a:xfrm>
          <a:off x="1066800" y="1100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類似団体平均と比較すると、約</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千円下回っている。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集中改革プラン（平成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よる職員数の削減や、職員給のカットによりこれまで人件費の削減を行ってきたが、本町の特徴として、保育所を３カ所、直営で運営しており、民生関係の職員給が類似団体平均を上回る要因となっていることから、人件費は類似団体平均と同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物件費については、類似団体平均を下回っており、今後も適正化に努め、更なる改善を図る。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113285</xdr:rowOff>
    </xdr:from>
    <xdr:to>
      <xdr:col>7</xdr:col>
      <xdr:colOff>152400</xdr:colOff>
      <xdr:row>82</xdr:row>
      <xdr:rowOff>114077</xdr:rowOff>
    </xdr:to>
    <xdr:cxnSp macro="">
      <xdr:nvCxnSpPr>
        <xdr:cNvPr id="190" name="直線コネクタ 189"/>
        <xdr:cNvCxnSpPr/>
      </xdr:nvCxnSpPr>
      <xdr:spPr>
        <a:xfrm flipV="1">
          <a:off x="4114800" y="14172185"/>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56502</xdr:rowOff>
    </xdr:from>
    <xdr:to>
      <xdr:col>6</xdr:col>
      <xdr:colOff>0</xdr:colOff>
      <xdr:row>82</xdr:row>
      <xdr:rowOff>114077</xdr:rowOff>
    </xdr:to>
    <xdr:cxnSp macro="">
      <xdr:nvCxnSpPr>
        <xdr:cNvPr id="193" name="直線コネクタ 192"/>
        <xdr:cNvCxnSpPr/>
      </xdr:nvCxnSpPr>
      <xdr:spPr>
        <a:xfrm>
          <a:off x="3225800" y="14115402"/>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56502</xdr:rowOff>
    </xdr:from>
    <xdr:to>
      <xdr:col>4</xdr:col>
      <xdr:colOff>482600</xdr:colOff>
      <xdr:row>82</xdr:row>
      <xdr:rowOff>57091</xdr:rowOff>
    </xdr:to>
    <xdr:cxnSp macro="">
      <xdr:nvCxnSpPr>
        <xdr:cNvPr id="196" name="直線コネクタ 195"/>
        <xdr:cNvCxnSpPr/>
      </xdr:nvCxnSpPr>
      <xdr:spPr>
        <a:xfrm flipV="1">
          <a:off x="2336800" y="14115402"/>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57091</xdr:rowOff>
    </xdr:from>
    <xdr:to>
      <xdr:col>3</xdr:col>
      <xdr:colOff>279400</xdr:colOff>
      <xdr:row>82</xdr:row>
      <xdr:rowOff>87099</xdr:rowOff>
    </xdr:to>
    <xdr:cxnSp macro="">
      <xdr:nvCxnSpPr>
        <xdr:cNvPr id="199" name="直線コネクタ 198"/>
        <xdr:cNvCxnSpPr/>
      </xdr:nvCxnSpPr>
      <xdr:spPr>
        <a:xfrm flipV="1">
          <a:off x="1447800" y="14115991"/>
          <a:ext cx="889000" cy="3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62485</xdr:rowOff>
    </xdr:from>
    <xdr:to>
      <xdr:col>7</xdr:col>
      <xdr:colOff>203200</xdr:colOff>
      <xdr:row>82</xdr:row>
      <xdr:rowOff>164085</xdr:rowOff>
    </xdr:to>
    <xdr:sp macro="" textlink="">
      <xdr:nvSpPr>
        <xdr:cNvPr id="209" name="円/楕円 208"/>
        <xdr:cNvSpPr/>
      </xdr:nvSpPr>
      <xdr:spPr>
        <a:xfrm>
          <a:off x="4902200" y="141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79012</xdr:rowOff>
    </xdr:from>
    <xdr:ext cx="762000" cy="259045"/>
    <xdr:sp macro="" textlink="">
      <xdr:nvSpPr>
        <xdr:cNvPr id="210" name="人件費・物件費等の状況該当値テキスト"/>
        <xdr:cNvSpPr txBox="1"/>
      </xdr:nvSpPr>
      <xdr:spPr>
        <a:xfrm>
          <a:off x="5041900" y="1396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130,158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63277</xdr:rowOff>
    </xdr:from>
    <xdr:to>
      <xdr:col>6</xdr:col>
      <xdr:colOff>50800</xdr:colOff>
      <xdr:row>82</xdr:row>
      <xdr:rowOff>164877</xdr:rowOff>
    </xdr:to>
    <xdr:sp macro="" textlink="">
      <xdr:nvSpPr>
        <xdr:cNvPr id="211" name="円/楕円 210"/>
        <xdr:cNvSpPr/>
      </xdr:nvSpPr>
      <xdr:spPr>
        <a:xfrm>
          <a:off x="4064000" y="141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3604</xdr:rowOff>
    </xdr:from>
    <xdr:ext cx="736600" cy="259045"/>
    <xdr:sp macro="" textlink="">
      <xdr:nvSpPr>
        <xdr:cNvPr id="212" name="テキスト ボックス 211"/>
        <xdr:cNvSpPr txBox="1"/>
      </xdr:nvSpPr>
      <xdr:spPr>
        <a:xfrm>
          <a:off x="3733800" y="1389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5702</xdr:rowOff>
    </xdr:from>
    <xdr:to>
      <xdr:col>4</xdr:col>
      <xdr:colOff>533400</xdr:colOff>
      <xdr:row>82</xdr:row>
      <xdr:rowOff>107302</xdr:rowOff>
    </xdr:to>
    <xdr:sp macro="" textlink="">
      <xdr:nvSpPr>
        <xdr:cNvPr id="213" name="円/楕円 212"/>
        <xdr:cNvSpPr/>
      </xdr:nvSpPr>
      <xdr:spPr>
        <a:xfrm>
          <a:off x="3175000" y="140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117479</xdr:rowOff>
    </xdr:from>
    <xdr:ext cx="762000" cy="259045"/>
    <xdr:sp macro="" textlink="">
      <xdr:nvSpPr>
        <xdr:cNvPr id="214" name="テキスト ボックス 213"/>
        <xdr:cNvSpPr txBox="1"/>
      </xdr:nvSpPr>
      <xdr:spPr>
        <a:xfrm>
          <a:off x="2844800" y="138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6291</xdr:rowOff>
    </xdr:from>
    <xdr:to>
      <xdr:col>3</xdr:col>
      <xdr:colOff>330200</xdr:colOff>
      <xdr:row>82</xdr:row>
      <xdr:rowOff>107891</xdr:rowOff>
    </xdr:to>
    <xdr:sp macro="" textlink="">
      <xdr:nvSpPr>
        <xdr:cNvPr id="215" name="円/楕円 214"/>
        <xdr:cNvSpPr/>
      </xdr:nvSpPr>
      <xdr:spPr>
        <a:xfrm>
          <a:off x="2286000" y="14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118068</xdr:rowOff>
    </xdr:from>
    <xdr:ext cx="762000" cy="259045"/>
    <xdr:sp macro="" textlink="">
      <xdr:nvSpPr>
        <xdr:cNvPr id="216" name="テキスト ボックス 215"/>
        <xdr:cNvSpPr txBox="1"/>
      </xdr:nvSpPr>
      <xdr:spPr>
        <a:xfrm>
          <a:off x="1955800" y="13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36299</xdr:rowOff>
    </xdr:from>
    <xdr:to>
      <xdr:col>2</xdr:col>
      <xdr:colOff>127000</xdr:colOff>
      <xdr:row>82</xdr:row>
      <xdr:rowOff>137899</xdr:rowOff>
    </xdr:to>
    <xdr:sp macro="" textlink="">
      <xdr:nvSpPr>
        <xdr:cNvPr id="217" name="円/楕円 216"/>
        <xdr:cNvSpPr/>
      </xdr:nvSpPr>
      <xdr:spPr>
        <a:xfrm>
          <a:off x="1397000" y="140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148076</xdr:rowOff>
    </xdr:from>
    <xdr:ext cx="762000" cy="259045"/>
    <xdr:sp macro="" textlink="">
      <xdr:nvSpPr>
        <xdr:cNvPr id="218" name="テキスト ボックス 217"/>
        <xdr:cNvSpPr txBox="1"/>
      </xdr:nvSpPr>
      <xdr:spPr>
        <a:xfrm>
          <a:off x="1066800" y="1386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年度から昇給延伸措置を実施、平成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年度から採用直後の昇給短縮措置を廃止、また平成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年度まで職員の給与カット（管理職</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％、一般職員</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％）を実施した。平成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年度は、地域手当の引き下げ（平成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％）を実施、平成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年度には給与減額措置（特別職</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％、一般職</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％）などを実施した。しかし、退職者の増加に伴う昇格の低年齢化の進行等により、階層別の平均給与が上昇している状況にある。 今後もより一層の給与の適正化に努める。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87</xdr:row>
      <xdr:rowOff>2539</xdr:rowOff>
    </xdr:to>
    <xdr:cxnSp macro="">
      <xdr:nvCxnSpPr>
        <xdr:cNvPr id="252" name="直線コネクタ 251"/>
        <xdr:cNvCxnSpPr/>
      </xdr:nvCxnSpPr>
      <xdr:spPr>
        <a:xfrm>
          <a:off x="16179800" y="148945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86</xdr:row>
      <xdr:rowOff>149861</xdr:rowOff>
    </xdr:to>
    <xdr:cxnSp macro="">
      <xdr:nvCxnSpPr>
        <xdr:cNvPr id="255" name="直線コネクタ 254"/>
        <xdr:cNvCxnSpPr/>
      </xdr:nvCxnSpPr>
      <xdr:spPr>
        <a:xfrm>
          <a:off x="15290800" y="146532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88477</xdr:rowOff>
    </xdr:to>
    <xdr:cxnSp macro="">
      <xdr:nvCxnSpPr>
        <xdr:cNvPr id="258" name="直線コネクタ 257"/>
        <xdr:cNvCxnSpPr/>
      </xdr:nvCxnSpPr>
      <xdr:spPr>
        <a:xfrm flipV="1">
          <a:off x="14401800" y="14653261"/>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88477</xdr:rowOff>
    </xdr:to>
    <xdr:cxnSp macro="">
      <xdr:nvCxnSpPr>
        <xdr:cNvPr id="261" name="直線コネクタ 260"/>
        <xdr:cNvCxnSpPr/>
      </xdr:nvCxnSpPr>
      <xdr:spPr>
        <a:xfrm>
          <a:off x="13512800" y="1512781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1" name="円/楕円 270"/>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19066</xdr:rowOff>
    </xdr:from>
    <xdr:ext cx="762000" cy="259045"/>
    <xdr:sp macro="" textlink="">
      <xdr:nvSpPr>
        <xdr:cNvPr id="272" name="給与水準   （国との比較）該当値テキスト"/>
        <xdr:cNvSpPr txBox="1"/>
      </xdr:nvSpPr>
      <xdr:spPr>
        <a:xfrm>
          <a:off x="17106900" y="147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3" name="円/楕円 272"/>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74" name="テキスト ボックス 273"/>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5" name="円/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6" name="テキスト ボックス 275"/>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77" name="円/楕円 276"/>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8" name="テキスト ボックス 277"/>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79" name="円/楕円 278"/>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0" name="テキスト ボックス 279"/>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集中改革プラン（実施期間：平成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名（▲</a:t>
          </a:r>
          <a:r>
            <a:rPr kumimoji="1" lang="en-US" altLang="ja-JP" sz="1100" b="0" i="0" baseline="0">
              <a:solidFill>
                <a:schemeClr val="dk1"/>
              </a:solidFill>
              <a:effectLst/>
              <a:latin typeface="+mn-lt"/>
              <a:ea typeface="+mn-ea"/>
              <a:cs typeface="+mn-cs"/>
            </a:rPr>
            <a:t>21.2</a:t>
          </a:r>
          <a:r>
            <a:rPr kumimoji="1" lang="ja-JP" altLang="ja-JP" sz="1100" b="0" i="0" baseline="0">
              <a:solidFill>
                <a:schemeClr val="dk1"/>
              </a:solidFill>
              <a:effectLst/>
              <a:latin typeface="+mn-lt"/>
              <a:ea typeface="+mn-ea"/>
              <a:cs typeface="+mn-cs"/>
            </a:rPr>
            <a:t>％）の削減を行った結果、類似団体平均を下回っている。今後も、小規模団体ほど職員削減が業務効率に与える影響が大きいことに留意しつつ、事務事業の簡素・合理化、非正規職員の活用などにより、正規職員の少数精鋭による効率的な人員配置に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36649</xdr:rowOff>
    </xdr:from>
    <xdr:to>
      <xdr:col>24</xdr:col>
      <xdr:colOff>558800</xdr:colOff>
      <xdr:row>61</xdr:row>
      <xdr:rowOff>45841</xdr:rowOff>
    </xdr:to>
    <xdr:cxnSp macro="">
      <xdr:nvCxnSpPr>
        <xdr:cNvPr id="317" name="直線コネクタ 316"/>
        <xdr:cNvCxnSpPr/>
      </xdr:nvCxnSpPr>
      <xdr:spPr>
        <a:xfrm>
          <a:off x="16179800" y="10495099"/>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36649</xdr:rowOff>
    </xdr:from>
    <xdr:to>
      <xdr:col>23</xdr:col>
      <xdr:colOff>406400</xdr:colOff>
      <xdr:row>61</xdr:row>
      <xdr:rowOff>45841</xdr:rowOff>
    </xdr:to>
    <xdr:cxnSp macro="">
      <xdr:nvCxnSpPr>
        <xdr:cNvPr id="320" name="直線コネクタ 319"/>
        <xdr:cNvCxnSpPr/>
      </xdr:nvCxnSpPr>
      <xdr:spPr>
        <a:xfrm flipV="1">
          <a:off x="15290800" y="104950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32052</xdr:rowOff>
    </xdr:from>
    <xdr:to>
      <xdr:col>22</xdr:col>
      <xdr:colOff>203200</xdr:colOff>
      <xdr:row>61</xdr:row>
      <xdr:rowOff>45841</xdr:rowOff>
    </xdr:to>
    <xdr:cxnSp macro="">
      <xdr:nvCxnSpPr>
        <xdr:cNvPr id="323" name="直線コネクタ 322"/>
        <xdr:cNvCxnSpPr/>
      </xdr:nvCxnSpPr>
      <xdr:spPr>
        <a:xfrm>
          <a:off x="14401800" y="1049050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28605</xdr:rowOff>
    </xdr:from>
    <xdr:to>
      <xdr:col>21</xdr:col>
      <xdr:colOff>0</xdr:colOff>
      <xdr:row>61</xdr:row>
      <xdr:rowOff>32052</xdr:rowOff>
    </xdr:to>
    <xdr:cxnSp macro="">
      <xdr:nvCxnSpPr>
        <xdr:cNvPr id="326" name="直線コネクタ 325"/>
        <xdr:cNvCxnSpPr/>
      </xdr:nvCxnSpPr>
      <xdr:spPr>
        <a:xfrm>
          <a:off x="13512800" y="104870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166491</xdr:rowOff>
    </xdr:from>
    <xdr:to>
      <xdr:col>24</xdr:col>
      <xdr:colOff>609600</xdr:colOff>
      <xdr:row>61</xdr:row>
      <xdr:rowOff>96641</xdr:rowOff>
    </xdr:to>
    <xdr:sp macro="" textlink="">
      <xdr:nvSpPr>
        <xdr:cNvPr id="336" name="円/楕円 335"/>
        <xdr:cNvSpPr/>
      </xdr:nvSpPr>
      <xdr:spPr>
        <a:xfrm>
          <a:off x="169672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11568</xdr:rowOff>
    </xdr:from>
    <xdr:ext cx="762000" cy="259045"/>
    <xdr:sp macro="" textlink="">
      <xdr:nvSpPr>
        <xdr:cNvPr id="337" name="定員管理の状況該当値テキスト"/>
        <xdr:cNvSpPr txBox="1"/>
      </xdr:nvSpPr>
      <xdr:spPr>
        <a:xfrm>
          <a:off x="17106900" y="1029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157299</xdr:rowOff>
    </xdr:from>
    <xdr:to>
      <xdr:col>23</xdr:col>
      <xdr:colOff>457200</xdr:colOff>
      <xdr:row>61</xdr:row>
      <xdr:rowOff>87449</xdr:rowOff>
    </xdr:to>
    <xdr:sp macro="" textlink="">
      <xdr:nvSpPr>
        <xdr:cNvPr id="338" name="円/楕円 337"/>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97626</xdr:rowOff>
    </xdr:from>
    <xdr:ext cx="736600" cy="259045"/>
    <xdr:sp macro="" textlink="">
      <xdr:nvSpPr>
        <xdr:cNvPr id="339" name="テキスト ボックス 338"/>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166491</xdr:rowOff>
    </xdr:from>
    <xdr:to>
      <xdr:col>22</xdr:col>
      <xdr:colOff>254000</xdr:colOff>
      <xdr:row>61</xdr:row>
      <xdr:rowOff>96641</xdr:rowOff>
    </xdr:to>
    <xdr:sp macro="" textlink="">
      <xdr:nvSpPr>
        <xdr:cNvPr id="340" name="円/楕円 339"/>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106818</xdr:rowOff>
    </xdr:from>
    <xdr:ext cx="762000" cy="259045"/>
    <xdr:sp macro="" textlink="">
      <xdr:nvSpPr>
        <xdr:cNvPr id="341" name="テキスト ボックス 340"/>
        <xdr:cNvSpPr txBox="1"/>
      </xdr:nvSpPr>
      <xdr:spPr>
        <a:xfrm>
          <a:off x="14909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152702</xdr:rowOff>
    </xdr:from>
    <xdr:to>
      <xdr:col>21</xdr:col>
      <xdr:colOff>50800</xdr:colOff>
      <xdr:row>61</xdr:row>
      <xdr:rowOff>82852</xdr:rowOff>
    </xdr:to>
    <xdr:sp macro="" textlink="">
      <xdr:nvSpPr>
        <xdr:cNvPr id="342" name="円/楕円 341"/>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93029</xdr:rowOff>
    </xdr:from>
    <xdr:ext cx="762000" cy="259045"/>
    <xdr:sp macro="" textlink="">
      <xdr:nvSpPr>
        <xdr:cNvPr id="343" name="テキスト ボックス 342"/>
        <xdr:cNvSpPr txBox="1"/>
      </xdr:nvSpPr>
      <xdr:spPr>
        <a:xfrm>
          <a:off x="14020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149255</xdr:rowOff>
    </xdr:from>
    <xdr:to>
      <xdr:col>19</xdr:col>
      <xdr:colOff>533400</xdr:colOff>
      <xdr:row>61</xdr:row>
      <xdr:rowOff>79405</xdr:rowOff>
    </xdr:to>
    <xdr:sp macro="" textlink="">
      <xdr:nvSpPr>
        <xdr:cNvPr id="344" name="円/楕円 343"/>
        <xdr:cNvSpPr/>
      </xdr:nvSpPr>
      <xdr:spPr>
        <a:xfrm>
          <a:off x="13462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89582</xdr:rowOff>
    </xdr:from>
    <xdr:ext cx="762000" cy="259045"/>
    <xdr:sp macro="" textlink="">
      <xdr:nvSpPr>
        <xdr:cNvPr id="345" name="テキスト ボックス 344"/>
        <xdr:cNvSpPr txBox="1"/>
      </xdr:nvSpPr>
      <xdr:spPr>
        <a:xfrm>
          <a:off x="13131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過去からの起債抑制策や高利率地方債の借換・繰上償還を実施したことにより、類似団体平均を下回っていた。平成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年度にかけて、公債費に準ずる債務負担行為に係るものとして庁舎建設用地購入費の償還を実施したため比率が上昇したが、平成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年度に完了したことに加え、標準財政規模が増加していることにより、平成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年連続で比率が改善されている。公債費に準ずる費用のうち、一部事務組合地方債（補助費等）が多く、全体を計画的に管理する必要がある。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123507</xdr:rowOff>
    </xdr:from>
    <xdr:to>
      <xdr:col>24</xdr:col>
      <xdr:colOff>558800</xdr:colOff>
      <xdr:row>40</xdr:row>
      <xdr:rowOff>114935</xdr:rowOff>
    </xdr:to>
    <xdr:cxnSp macro="">
      <xdr:nvCxnSpPr>
        <xdr:cNvPr id="375" name="直線コネクタ 374"/>
        <xdr:cNvCxnSpPr/>
      </xdr:nvCxnSpPr>
      <xdr:spPr>
        <a:xfrm flipV="1">
          <a:off x="16179800" y="6810057"/>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42</xdr:row>
      <xdr:rowOff>25400</xdr:rowOff>
    </xdr:to>
    <xdr:cxnSp macro="">
      <xdr:nvCxnSpPr>
        <xdr:cNvPr id="378" name="直線コネクタ 377"/>
        <xdr:cNvCxnSpPr/>
      </xdr:nvCxnSpPr>
      <xdr:spPr>
        <a:xfrm flipV="1">
          <a:off x="15290800" y="697293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42</xdr:row>
      <xdr:rowOff>25400</xdr:rowOff>
    </xdr:to>
    <xdr:cxnSp macro="">
      <xdr:nvCxnSpPr>
        <xdr:cNvPr id="381" name="直線コネクタ 380"/>
        <xdr:cNvCxnSpPr/>
      </xdr:nvCxnSpPr>
      <xdr:spPr>
        <a:xfrm>
          <a:off x="14401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3" name="テキスト ボックス 38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136525</xdr:rowOff>
    </xdr:to>
    <xdr:cxnSp macro="">
      <xdr:nvCxnSpPr>
        <xdr:cNvPr id="384" name="直線コネクタ 383"/>
        <xdr:cNvCxnSpPr/>
      </xdr:nvCxnSpPr>
      <xdr:spPr>
        <a:xfrm>
          <a:off x="13512800" y="703326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6" name="テキスト ボックス 385"/>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72707</xdr:rowOff>
    </xdr:from>
    <xdr:to>
      <xdr:col>24</xdr:col>
      <xdr:colOff>609600</xdr:colOff>
      <xdr:row>40</xdr:row>
      <xdr:rowOff>2857</xdr:rowOff>
    </xdr:to>
    <xdr:sp macro="" textlink="">
      <xdr:nvSpPr>
        <xdr:cNvPr id="394" name="円/楕円 393"/>
        <xdr:cNvSpPr/>
      </xdr:nvSpPr>
      <xdr:spPr>
        <a:xfrm>
          <a:off x="169672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89234</xdr:rowOff>
    </xdr:from>
    <xdr:ext cx="762000" cy="259045"/>
    <xdr:sp macro="" textlink="">
      <xdr:nvSpPr>
        <xdr:cNvPr id="395" name="公債費負担の状況該当値テキスト"/>
        <xdr:cNvSpPr txBox="1"/>
      </xdr:nvSpPr>
      <xdr:spPr>
        <a:xfrm>
          <a:off x="17106900" y="66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96" name="円/楕円 395"/>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4462</xdr:rowOff>
    </xdr:from>
    <xdr:ext cx="736600" cy="259045"/>
    <xdr:sp macro="" textlink="">
      <xdr:nvSpPr>
        <xdr:cNvPr id="397" name="テキスト ボックス 396"/>
        <xdr:cNvSpPr txBox="1"/>
      </xdr:nvSpPr>
      <xdr:spPr>
        <a:xfrm>
          <a:off x="15798800" y="669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8" name="円/楕円 397"/>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9" name="テキスト ボックス 398"/>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85725</xdr:rowOff>
    </xdr:from>
    <xdr:to>
      <xdr:col>21</xdr:col>
      <xdr:colOff>50800</xdr:colOff>
      <xdr:row>42</xdr:row>
      <xdr:rowOff>15875</xdr:rowOff>
    </xdr:to>
    <xdr:sp macro="" textlink="">
      <xdr:nvSpPr>
        <xdr:cNvPr id="400" name="円/楕円 399"/>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401" name="テキスト ボックス 400"/>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2" name="円/楕円 401"/>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3" name="テキスト ボックス 402"/>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年度にかけて、債務負担行為に基づく庁舎建設用地購入費を償還したため、改善傾向にある。また、一般会計に係る地方債の現在高のうち、約</a:t>
          </a:r>
          <a:r>
            <a:rPr kumimoji="1" lang="en-US" altLang="ja-JP" sz="1100" b="0" i="0" baseline="0">
              <a:solidFill>
                <a:schemeClr val="dk1"/>
              </a:solidFill>
              <a:effectLst/>
              <a:latin typeface="+mn-lt"/>
              <a:ea typeface="+mn-ea"/>
              <a:cs typeface="+mn-cs"/>
            </a:rPr>
            <a:t>65</a:t>
          </a:r>
          <a:r>
            <a:rPr kumimoji="1" lang="ja-JP" altLang="ja-JP" sz="1100" b="0" i="0" baseline="0">
              <a:solidFill>
                <a:schemeClr val="dk1"/>
              </a:solidFill>
              <a:effectLst/>
              <a:latin typeface="+mn-lt"/>
              <a:ea typeface="+mn-ea"/>
              <a:cs typeface="+mn-cs"/>
            </a:rPr>
            <a:t>％を臨時財政対策債が占めており、それ以外の地方債は減少傾向にある。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充当可能特定歳入のひとつである都市計画税を課税していないため、財政調整基金等への積立で財源を確保し、将来の負担軽減に努める必要があるが、特定目的基金を合わせた基金の</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年度末現在高は京都府内で一番少ない。 </a:t>
          </a:r>
          <a:endParaRPr lang="ja-JP" altLang="ja-JP" sz="1400">
            <a:effectLst/>
          </a:endParaRPr>
        </a:p>
        <a:p>
          <a:r>
            <a:rPr kumimoji="1" lang="ja-JP" altLang="ja-JP" sz="1100" b="0" i="0" baseline="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年度は町税が減収していること等により、減収補てん債を発行しており、将来負担の軽減が難しい財政状況となっている。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116789</xdr:rowOff>
    </xdr:from>
    <xdr:to>
      <xdr:col>24</xdr:col>
      <xdr:colOff>558800</xdr:colOff>
      <xdr:row>15</xdr:row>
      <xdr:rowOff>130785</xdr:rowOff>
    </xdr:to>
    <xdr:cxnSp macro="">
      <xdr:nvCxnSpPr>
        <xdr:cNvPr id="435" name="直線コネクタ 434"/>
        <xdr:cNvCxnSpPr/>
      </xdr:nvCxnSpPr>
      <xdr:spPr>
        <a:xfrm flipV="1">
          <a:off x="16179800" y="2688539"/>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130785</xdr:rowOff>
    </xdr:from>
    <xdr:to>
      <xdr:col>23</xdr:col>
      <xdr:colOff>406400</xdr:colOff>
      <xdr:row>16</xdr:row>
      <xdr:rowOff>8560</xdr:rowOff>
    </xdr:to>
    <xdr:cxnSp macro="">
      <xdr:nvCxnSpPr>
        <xdr:cNvPr id="438" name="直線コネクタ 437"/>
        <xdr:cNvCxnSpPr/>
      </xdr:nvCxnSpPr>
      <xdr:spPr>
        <a:xfrm flipV="1">
          <a:off x="15290800" y="270253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8560</xdr:rowOff>
    </xdr:from>
    <xdr:to>
      <xdr:col>22</xdr:col>
      <xdr:colOff>203200</xdr:colOff>
      <xdr:row>16</xdr:row>
      <xdr:rowOff>52476</xdr:rowOff>
    </xdr:to>
    <xdr:cxnSp macro="">
      <xdr:nvCxnSpPr>
        <xdr:cNvPr id="441" name="直線コネクタ 440"/>
        <xdr:cNvCxnSpPr/>
      </xdr:nvCxnSpPr>
      <xdr:spPr>
        <a:xfrm flipV="1">
          <a:off x="14401800" y="2751760"/>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52476</xdr:rowOff>
    </xdr:from>
    <xdr:to>
      <xdr:col>21</xdr:col>
      <xdr:colOff>0</xdr:colOff>
      <xdr:row>16</xdr:row>
      <xdr:rowOff>127279</xdr:rowOff>
    </xdr:to>
    <xdr:cxnSp macro="">
      <xdr:nvCxnSpPr>
        <xdr:cNvPr id="444" name="直線コネクタ 443"/>
        <xdr:cNvCxnSpPr/>
      </xdr:nvCxnSpPr>
      <xdr:spPr>
        <a:xfrm flipV="1">
          <a:off x="13512800" y="279567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6" name="テキスト ボックス 445"/>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8" name="テキスト ボックス 447"/>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65989</xdr:rowOff>
    </xdr:from>
    <xdr:to>
      <xdr:col>24</xdr:col>
      <xdr:colOff>609600</xdr:colOff>
      <xdr:row>15</xdr:row>
      <xdr:rowOff>167589</xdr:rowOff>
    </xdr:to>
    <xdr:sp macro="" textlink="">
      <xdr:nvSpPr>
        <xdr:cNvPr id="454" name="円/楕円 453"/>
        <xdr:cNvSpPr/>
      </xdr:nvSpPr>
      <xdr:spPr>
        <a:xfrm>
          <a:off x="169672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38066</xdr:rowOff>
    </xdr:from>
    <xdr:ext cx="762000" cy="259045"/>
    <xdr:sp macro="" textlink="">
      <xdr:nvSpPr>
        <xdr:cNvPr id="455" name="将来負担の状況該当値テキスト"/>
        <xdr:cNvSpPr txBox="1"/>
      </xdr:nvSpPr>
      <xdr:spPr>
        <a:xfrm>
          <a:off x="17106900" y="260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79985</xdr:rowOff>
    </xdr:from>
    <xdr:to>
      <xdr:col>23</xdr:col>
      <xdr:colOff>457200</xdr:colOff>
      <xdr:row>16</xdr:row>
      <xdr:rowOff>10135</xdr:rowOff>
    </xdr:to>
    <xdr:sp macro="" textlink="">
      <xdr:nvSpPr>
        <xdr:cNvPr id="456" name="円/楕円 455"/>
        <xdr:cNvSpPr/>
      </xdr:nvSpPr>
      <xdr:spPr>
        <a:xfrm>
          <a:off x="16129000" y="2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166362</xdr:rowOff>
    </xdr:from>
    <xdr:ext cx="736600" cy="259045"/>
    <xdr:sp macro="" textlink="">
      <xdr:nvSpPr>
        <xdr:cNvPr id="457" name="テキスト ボックス 456"/>
        <xdr:cNvSpPr txBox="1"/>
      </xdr:nvSpPr>
      <xdr:spPr>
        <a:xfrm>
          <a:off x="15798800" y="273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129210</xdr:rowOff>
    </xdr:from>
    <xdr:to>
      <xdr:col>22</xdr:col>
      <xdr:colOff>254000</xdr:colOff>
      <xdr:row>16</xdr:row>
      <xdr:rowOff>59360</xdr:rowOff>
    </xdr:to>
    <xdr:sp macro="" textlink="">
      <xdr:nvSpPr>
        <xdr:cNvPr id="458" name="円/楕円 457"/>
        <xdr:cNvSpPr/>
      </xdr:nvSpPr>
      <xdr:spPr>
        <a:xfrm>
          <a:off x="15240000" y="2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44137</xdr:rowOff>
    </xdr:from>
    <xdr:ext cx="762000" cy="259045"/>
    <xdr:sp macro="" textlink="">
      <xdr:nvSpPr>
        <xdr:cNvPr id="459" name="テキスト ボックス 458"/>
        <xdr:cNvSpPr txBox="1"/>
      </xdr:nvSpPr>
      <xdr:spPr>
        <a:xfrm>
          <a:off x="14909800" y="27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1676</xdr:rowOff>
    </xdr:from>
    <xdr:to>
      <xdr:col>21</xdr:col>
      <xdr:colOff>50800</xdr:colOff>
      <xdr:row>16</xdr:row>
      <xdr:rowOff>103276</xdr:rowOff>
    </xdr:to>
    <xdr:sp macro="" textlink="">
      <xdr:nvSpPr>
        <xdr:cNvPr id="460" name="円/楕円 459"/>
        <xdr:cNvSpPr/>
      </xdr:nvSpPr>
      <xdr:spPr>
        <a:xfrm>
          <a:off x="14351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88053</xdr:rowOff>
    </xdr:from>
    <xdr:ext cx="762000" cy="259045"/>
    <xdr:sp macro="" textlink="">
      <xdr:nvSpPr>
        <xdr:cNvPr id="461" name="テキスト ボックス 460"/>
        <xdr:cNvSpPr txBox="1"/>
      </xdr:nvSpPr>
      <xdr:spPr>
        <a:xfrm>
          <a:off x="14020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76479</xdr:rowOff>
    </xdr:from>
    <xdr:to>
      <xdr:col>19</xdr:col>
      <xdr:colOff>533400</xdr:colOff>
      <xdr:row>17</xdr:row>
      <xdr:rowOff>6629</xdr:rowOff>
    </xdr:to>
    <xdr:sp macro="" textlink="">
      <xdr:nvSpPr>
        <xdr:cNvPr id="462" name="円/楕円 461"/>
        <xdr:cNvSpPr/>
      </xdr:nvSpPr>
      <xdr:spPr>
        <a:xfrm>
          <a:off x="13462000" y="28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162856</xdr:rowOff>
    </xdr:from>
    <xdr:ext cx="762000" cy="259045"/>
    <xdr:sp macro="" textlink="">
      <xdr:nvSpPr>
        <xdr:cNvPr id="463" name="テキスト ボックス 462"/>
        <xdr:cNvSpPr txBox="1"/>
      </xdr:nvSpPr>
      <xdr:spPr>
        <a:xfrm>
          <a:off x="13131800" y="29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15,563
15,435
5.97
5,483,298
5,400,540
64,974
3,768,665
5,212,875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年度をピークに年ごとに改善を示しているが、まだ全国平均を上回っている。平成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年度から採用直後の昇給短縮措置を廃止、また職員給与カット（管理職</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％、一般職員</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％）を実施、早期退職の勧奨などで人件費の削減を図り、一定の成果があった。地域手当の引き下げ（平成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％）や日直手当の廃止を実施してきたが、今後も適正化に努め更なる改善を図る。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月から空席となっていた副町長就任に伴い特別職給の増加等、経常的な人件費は増加した。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94996</xdr:rowOff>
    </xdr:from>
    <xdr:to>
      <xdr:col>7</xdr:col>
      <xdr:colOff>15875</xdr:colOff>
      <xdr:row>38</xdr:row>
      <xdr:rowOff>117856</xdr:rowOff>
    </xdr:to>
    <xdr:cxnSp macro="">
      <xdr:nvCxnSpPr>
        <xdr:cNvPr id="64" name="直線コネクタ 63"/>
        <xdr:cNvCxnSpPr/>
      </xdr:nvCxnSpPr>
      <xdr:spPr>
        <a:xfrm flipV="1">
          <a:off x="3987800" y="66100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67564</xdr:rowOff>
    </xdr:from>
    <xdr:to>
      <xdr:col>5</xdr:col>
      <xdr:colOff>549275</xdr:colOff>
      <xdr:row>38</xdr:row>
      <xdr:rowOff>117856</xdr:rowOff>
    </xdr:to>
    <xdr:cxnSp macro="">
      <xdr:nvCxnSpPr>
        <xdr:cNvPr id="67" name="直線コネクタ 66"/>
        <xdr:cNvCxnSpPr/>
      </xdr:nvCxnSpPr>
      <xdr:spPr>
        <a:xfrm>
          <a:off x="3098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38</xdr:row>
      <xdr:rowOff>67564</xdr:rowOff>
    </xdr:to>
    <xdr:cxnSp macro="">
      <xdr:nvCxnSpPr>
        <xdr:cNvPr id="70" name="直線コネクタ 69"/>
        <xdr:cNvCxnSpPr/>
      </xdr:nvCxnSpPr>
      <xdr:spPr>
        <a:xfrm>
          <a:off x="2209800" y="64912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147574</xdr:rowOff>
    </xdr:from>
    <xdr:to>
      <xdr:col>3</xdr:col>
      <xdr:colOff>142875</xdr:colOff>
      <xdr:row>38</xdr:row>
      <xdr:rowOff>163576</xdr:rowOff>
    </xdr:to>
    <xdr:cxnSp macro="">
      <xdr:nvCxnSpPr>
        <xdr:cNvPr id="73" name="直線コネクタ 72"/>
        <xdr:cNvCxnSpPr/>
      </xdr:nvCxnSpPr>
      <xdr:spPr>
        <a:xfrm flipV="1">
          <a:off x="1320800" y="64912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44196</xdr:rowOff>
    </xdr:from>
    <xdr:to>
      <xdr:col>7</xdr:col>
      <xdr:colOff>66675</xdr:colOff>
      <xdr:row>38</xdr:row>
      <xdr:rowOff>145796</xdr:rowOff>
    </xdr:to>
    <xdr:sp macro="" textlink="">
      <xdr:nvSpPr>
        <xdr:cNvPr id="83" name="円/楕円 82"/>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16273</xdr:rowOff>
    </xdr:from>
    <xdr:ext cx="762000" cy="259045"/>
    <xdr:sp macro="" textlink="">
      <xdr:nvSpPr>
        <xdr:cNvPr id="84"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5" name="円/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xdr:rowOff>
    </xdr:from>
    <xdr:to>
      <xdr:col>4</xdr:col>
      <xdr:colOff>396875</xdr:colOff>
      <xdr:row>38</xdr:row>
      <xdr:rowOff>118364</xdr:rowOff>
    </xdr:to>
    <xdr:sp macro="" textlink="">
      <xdr:nvSpPr>
        <xdr:cNvPr id="87" name="円/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9" name="円/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112776</xdr:rowOff>
    </xdr:from>
    <xdr:to>
      <xdr:col>1</xdr:col>
      <xdr:colOff>676275</xdr:colOff>
      <xdr:row>39</xdr:row>
      <xdr:rowOff>42926</xdr:rowOff>
    </xdr:to>
    <xdr:sp macro="" textlink="">
      <xdr:nvSpPr>
        <xdr:cNvPr id="91" name="円/楕円 90"/>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27703</xdr:rowOff>
    </xdr:from>
    <xdr:ext cx="762000" cy="259045"/>
    <xdr:sp macro="" textlink="">
      <xdr:nvSpPr>
        <xdr:cNvPr id="92" name="テキスト ボックス 91"/>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年度の増加は消費税の引き上げに伴う支出額の増加が原因の一つであると考えられる。類似団体平均と比べると近年は約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ポイント上回っていた。施設の保守管理経費の見直しを平成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年度から実施しており、今後も改善に努めていく。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56787</xdr:rowOff>
    </xdr:to>
    <xdr:cxnSp macro="">
      <xdr:nvCxnSpPr>
        <xdr:cNvPr id="127" name="直線コネクタ 126"/>
        <xdr:cNvCxnSpPr/>
      </xdr:nvCxnSpPr>
      <xdr:spPr>
        <a:xfrm flipV="1">
          <a:off x="15671800" y="288652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162923</xdr:rowOff>
    </xdr:from>
    <xdr:to>
      <xdr:col>22</xdr:col>
      <xdr:colOff>565150</xdr:colOff>
      <xdr:row>17</xdr:row>
      <xdr:rowOff>56787</xdr:rowOff>
    </xdr:to>
    <xdr:cxnSp macro="">
      <xdr:nvCxnSpPr>
        <xdr:cNvPr id="130" name="直線コネクタ 129"/>
        <xdr:cNvCxnSpPr/>
      </xdr:nvCxnSpPr>
      <xdr:spPr>
        <a:xfrm>
          <a:off x="14782800" y="2906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91077</xdr:rowOff>
    </xdr:from>
    <xdr:to>
      <xdr:col>21</xdr:col>
      <xdr:colOff>361950</xdr:colOff>
      <xdr:row>16</xdr:row>
      <xdr:rowOff>162923</xdr:rowOff>
    </xdr:to>
    <xdr:cxnSp macro="">
      <xdr:nvCxnSpPr>
        <xdr:cNvPr id="133" name="直線コネクタ 132"/>
        <xdr:cNvCxnSpPr/>
      </xdr:nvCxnSpPr>
      <xdr:spPr>
        <a:xfrm>
          <a:off x="13893800" y="28342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91077</xdr:rowOff>
    </xdr:from>
    <xdr:to>
      <xdr:col>20</xdr:col>
      <xdr:colOff>158750</xdr:colOff>
      <xdr:row>16</xdr:row>
      <xdr:rowOff>104140</xdr:rowOff>
    </xdr:to>
    <xdr:cxnSp macro="">
      <xdr:nvCxnSpPr>
        <xdr:cNvPr id="136" name="直線コネクタ 135"/>
        <xdr:cNvCxnSpPr/>
      </xdr:nvCxnSpPr>
      <xdr:spPr>
        <a:xfrm flipV="1">
          <a:off x="13004800" y="28342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47"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5987</xdr:rowOff>
    </xdr:from>
    <xdr:to>
      <xdr:col>22</xdr:col>
      <xdr:colOff>615950</xdr:colOff>
      <xdr:row>17</xdr:row>
      <xdr:rowOff>107587</xdr:rowOff>
    </xdr:to>
    <xdr:sp macro="" textlink="">
      <xdr:nvSpPr>
        <xdr:cNvPr id="148" name="円/楕円 147"/>
        <xdr:cNvSpPr/>
      </xdr:nvSpPr>
      <xdr:spPr>
        <a:xfrm>
          <a:off x="15621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92364</xdr:rowOff>
    </xdr:from>
    <xdr:ext cx="736600" cy="259045"/>
    <xdr:sp macro="" textlink="">
      <xdr:nvSpPr>
        <xdr:cNvPr id="149" name="テキスト ボックス 148"/>
        <xdr:cNvSpPr txBox="1"/>
      </xdr:nvSpPr>
      <xdr:spPr>
        <a:xfrm>
          <a:off x="15290800" y="300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112123</xdr:rowOff>
    </xdr:from>
    <xdr:to>
      <xdr:col>21</xdr:col>
      <xdr:colOff>412750</xdr:colOff>
      <xdr:row>17</xdr:row>
      <xdr:rowOff>42273</xdr:rowOff>
    </xdr:to>
    <xdr:sp macro="" textlink="">
      <xdr:nvSpPr>
        <xdr:cNvPr id="150" name="円/楕円 149"/>
        <xdr:cNvSpPr/>
      </xdr:nvSpPr>
      <xdr:spPr>
        <a:xfrm>
          <a:off x="14732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27050</xdr:rowOff>
    </xdr:from>
    <xdr:ext cx="762000" cy="259045"/>
    <xdr:sp macro="" textlink="">
      <xdr:nvSpPr>
        <xdr:cNvPr id="151" name="テキスト ボックス 150"/>
        <xdr:cNvSpPr txBox="1"/>
      </xdr:nvSpPr>
      <xdr:spPr>
        <a:xfrm>
          <a:off x="14401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40277</xdr:rowOff>
    </xdr:from>
    <xdr:to>
      <xdr:col>20</xdr:col>
      <xdr:colOff>209550</xdr:colOff>
      <xdr:row>16</xdr:row>
      <xdr:rowOff>141877</xdr:rowOff>
    </xdr:to>
    <xdr:sp macro="" textlink="">
      <xdr:nvSpPr>
        <xdr:cNvPr id="152" name="円/楕円 151"/>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126654</xdr:rowOff>
    </xdr:from>
    <xdr:ext cx="762000" cy="259045"/>
    <xdr:sp macro="" textlink="">
      <xdr:nvSpPr>
        <xdr:cNvPr id="153" name="テキスト ボックス 152"/>
        <xdr:cNvSpPr txBox="1"/>
      </xdr:nvSpPr>
      <xdr:spPr>
        <a:xfrm>
          <a:off x="13512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扶助費に係る経常収支比率が類似団体平均を上回り、かつ上昇傾向にある要因として、社会福祉費の補助事業費の増加や保育所３ヶ所を直営で運営していることが挙げられる。扶助費の額は社会福祉分野、高齢者福祉分野、児童福祉分野での福祉サービスの利用増、医療費の増により年々増加傾向にあり、類似団体平均を上回るため、経費に見合った受益者負担の適正化等の見直しを進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53522</xdr:rowOff>
    </xdr:from>
    <xdr:to>
      <xdr:col>7</xdr:col>
      <xdr:colOff>15875</xdr:colOff>
      <xdr:row>59</xdr:row>
      <xdr:rowOff>86178</xdr:rowOff>
    </xdr:to>
    <xdr:cxnSp macro="">
      <xdr:nvCxnSpPr>
        <xdr:cNvPr id="190" name="直線コネクタ 189"/>
        <xdr:cNvCxnSpPr/>
      </xdr:nvCxnSpPr>
      <xdr:spPr>
        <a:xfrm flipV="1">
          <a:off x="3987800" y="10169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4535</xdr:rowOff>
    </xdr:from>
    <xdr:to>
      <xdr:col>5</xdr:col>
      <xdr:colOff>549275</xdr:colOff>
      <xdr:row>59</xdr:row>
      <xdr:rowOff>86178</xdr:rowOff>
    </xdr:to>
    <xdr:cxnSp macro="">
      <xdr:nvCxnSpPr>
        <xdr:cNvPr id="193" name="直線コネクタ 192"/>
        <xdr:cNvCxnSpPr/>
      </xdr:nvCxnSpPr>
      <xdr:spPr>
        <a:xfrm>
          <a:off x="3098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59</xdr:row>
      <xdr:rowOff>4535</xdr:rowOff>
    </xdr:to>
    <xdr:cxnSp macro="">
      <xdr:nvCxnSpPr>
        <xdr:cNvPr id="196" name="直線コネクタ 195"/>
        <xdr:cNvCxnSpPr/>
      </xdr:nvCxnSpPr>
      <xdr:spPr>
        <a:xfrm>
          <a:off x="2209800" y="99731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45357</xdr:rowOff>
    </xdr:to>
    <xdr:cxnSp macro="">
      <xdr:nvCxnSpPr>
        <xdr:cNvPr id="199" name="直線コネクタ 198"/>
        <xdr:cNvCxnSpPr/>
      </xdr:nvCxnSpPr>
      <xdr:spPr>
        <a:xfrm flipV="1">
          <a:off x="1320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2722</xdr:rowOff>
    </xdr:from>
    <xdr:to>
      <xdr:col>7</xdr:col>
      <xdr:colOff>66675</xdr:colOff>
      <xdr:row>59</xdr:row>
      <xdr:rowOff>104322</xdr:rowOff>
    </xdr:to>
    <xdr:sp macro="" textlink="">
      <xdr:nvSpPr>
        <xdr:cNvPr id="209" name="円/楕円 208"/>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146249</xdr:rowOff>
    </xdr:from>
    <xdr:ext cx="762000" cy="259045"/>
    <xdr:sp macro="" textlink="">
      <xdr:nvSpPr>
        <xdr:cNvPr id="210"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35378</xdr:rowOff>
    </xdr:from>
    <xdr:to>
      <xdr:col>5</xdr:col>
      <xdr:colOff>600075</xdr:colOff>
      <xdr:row>59</xdr:row>
      <xdr:rowOff>136978</xdr:rowOff>
    </xdr:to>
    <xdr:sp macro="" textlink="">
      <xdr:nvSpPr>
        <xdr:cNvPr id="211" name="円/楕円 210"/>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121755</xdr:rowOff>
    </xdr:from>
    <xdr:ext cx="736600" cy="259045"/>
    <xdr:sp macro="" textlink="">
      <xdr:nvSpPr>
        <xdr:cNvPr id="212" name="テキスト ボックス 211"/>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125185</xdr:rowOff>
    </xdr:from>
    <xdr:to>
      <xdr:col>4</xdr:col>
      <xdr:colOff>396875</xdr:colOff>
      <xdr:row>59</xdr:row>
      <xdr:rowOff>55335</xdr:rowOff>
    </xdr:to>
    <xdr:sp macro="" textlink="">
      <xdr:nvSpPr>
        <xdr:cNvPr id="213" name="円/楕円 212"/>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40112</xdr:rowOff>
    </xdr:from>
    <xdr:ext cx="762000" cy="259045"/>
    <xdr:sp macro="" textlink="">
      <xdr:nvSpPr>
        <xdr:cNvPr id="214" name="テキスト ボックス 213"/>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15" name="円/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17" name="円/楕円 216"/>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18" name="テキスト ボックス 217"/>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普通建設事業費は中学校移転再構築事業の実施により平成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年度にかけての一時的に増加したものの、普通建設事業費および維持補修費は、ここ数年緊急的なものを除き支出を抑制しており類似団体平均を下回っているが、平成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特別会計への繰出金が増加したことにより類似団体平均とほぼ同じ比率となっている。また、全国的に公共施設の老朽化が言われており、当町も例外ではない。今後は適切な現状把握を行い、公共施設等の大規模改修については、財源確保と併せて、計画的に進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57</xdr:row>
      <xdr:rowOff>8890</xdr:rowOff>
    </xdr:to>
    <xdr:cxnSp macro="">
      <xdr:nvCxnSpPr>
        <xdr:cNvPr id="251" name="直線コネクタ 250"/>
        <xdr:cNvCxnSpPr/>
      </xdr:nvCxnSpPr>
      <xdr:spPr>
        <a:xfrm>
          <a:off x="15671800" y="9674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111760</xdr:rowOff>
    </xdr:to>
    <xdr:cxnSp macro="">
      <xdr:nvCxnSpPr>
        <xdr:cNvPr id="254" name="直線コネクタ 253"/>
        <xdr:cNvCxnSpPr/>
      </xdr:nvCxnSpPr>
      <xdr:spPr>
        <a:xfrm flipV="1">
          <a:off x="14782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111760</xdr:rowOff>
    </xdr:to>
    <xdr:cxnSp macro="">
      <xdr:nvCxnSpPr>
        <xdr:cNvPr id="257" name="直線コネクタ 256"/>
        <xdr:cNvCxnSpPr/>
      </xdr:nvCxnSpPr>
      <xdr:spPr>
        <a:xfrm>
          <a:off x="13893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73660</xdr:rowOff>
    </xdr:to>
    <xdr:cxnSp macro="">
      <xdr:nvCxnSpPr>
        <xdr:cNvPr id="260" name="直線コネクタ 259"/>
        <xdr:cNvCxnSpPr/>
      </xdr:nvCxnSpPr>
      <xdr:spPr>
        <a:xfrm flipV="1">
          <a:off x="13004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一部事務組合負担金の項目で全国平均を大きく上回っている。消防・ごみ処理等の業務を近隣２市と構成する一部事務組合で行っているが、人件費の基準が市と同水準であることや事務費の均等割など、市に比べて財政規模が小さいため負担が重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115570</xdr:rowOff>
    </xdr:to>
    <xdr:cxnSp macro="">
      <xdr:nvCxnSpPr>
        <xdr:cNvPr id="309" name="直線コネクタ 308"/>
        <xdr:cNvCxnSpPr/>
      </xdr:nvCxnSpPr>
      <xdr:spPr>
        <a:xfrm flipV="1">
          <a:off x="15671800" y="6408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115570</xdr:rowOff>
    </xdr:to>
    <xdr:cxnSp macro="">
      <xdr:nvCxnSpPr>
        <xdr:cNvPr id="312" name="直線コネクタ 311"/>
        <xdr:cNvCxnSpPr/>
      </xdr:nvCxnSpPr>
      <xdr:spPr>
        <a:xfrm>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106426</xdr:rowOff>
    </xdr:to>
    <xdr:cxnSp macro="">
      <xdr:nvCxnSpPr>
        <xdr:cNvPr id="315" name="直線コネクタ 314"/>
        <xdr:cNvCxnSpPr/>
      </xdr:nvCxnSpPr>
      <xdr:spPr>
        <a:xfrm>
          <a:off x="13893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143002</xdr:rowOff>
    </xdr:to>
    <xdr:cxnSp macro="">
      <xdr:nvCxnSpPr>
        <xdr:cNvPr id="318" name="直線コネクタ 317"/>
        <xdr:cNvCxnSpPr/>
      </xdr:nvCxnSpPr>
      <xdr:spPr>
        <a:xfrm flipV="1">
          <a:off x="13004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8" name="円/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0" name="円/楕円 329"/>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31" name="テキスト ボックス 330"/>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2" name="円/楕円 331"/>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3" name="テキスト ボックス 332"/>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4" name="円/楕円 333"/>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5" name="テキスト ボックス 334"/>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6" name="円/楕円 335"/>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7" name="テキスト ボックス 336"/>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ついては、起債抑制策や高利率地方債の借換・繰上償還を実施したことにより、類似団体平均を下回っている。しかし公債費に準ずる費用のうち、一部事務組合地方債（補助費等）が多く、全体を計画的に管理する必要が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年度に既発債の元金償還が一部完了したことにより、平成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28702</xdr:rowOff>
    </xdr:to>
    <xdr:cxnSp macro="">
      <xdr:nvCxnSpPr>
        <xdr:cNvPr id="367" name="直線コネクタ 366"/>
        <xdr:cNvCxnSpPr/>
      </xdr:nvCxnSpPr>
      <xdr:spPr>
        <a:xfrm flipV="1">
          <a:off x="3987800" y="13161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28702</xdr:rowOff>
    </xdr:from>
    <xdr:to>
      <xdr:col>5</xdr:col>
      <xdr:colOff>549275</xdr:colOff>
      <xdr:row>77</xdr:row>
      <xdr:rowOff>33274</xdr:rowOff>
    </xdr:to>
    <xdr:cxnSp macro="">
      <xdr:nvCxnSpPr>
        <xdr:cNvPr id="370" name="直線コネクタ 369"/>
        <xdr:cNvCxnSpPr/>
      </xdr:nvCxnSpPr>
      <xdr:spPr>
        <a:xfrm flipV="1">
          <a:off x="3098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145287</xdr:rowOff>
    </xdr:from>
    <xdr:to>
      <xdr:col>4</xdr:col>
      <xdr:colOff>346075</xdr:colOff>
      <xdr:row>77</xdr:row>
      <xdr:rowOff>33274</xdr:rowOff>
    </xdr:to>
    <xdr:cxnSp macro="">
      <xdr:nvCxnSpPr>
        <xdr:cNvPr id="373" name="直線コネクタ 372"/>
        <xdr:cNvCxnSpPr/>
      </xdr:nvCxnSpPr>
      <xdr:spPr>
        <a:xfrm>
          <a:off x="2209800" y="131754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77</xdr:row>
      <xdr:rowOff>5842</xdr:rowOff>
    </xdr:to>
    <xdr:cxnSp macro="">
      <xdr:nvCxnSpPr>
        <xdr:cNvPr id="376" name="直線コネクタ 375"/>
        <xdr:cNvCxnSpPr/>
      </xdr:nvCxnSpPr>
      <xdr:spPr>
        <a:xfrm flipV="1">
          <a:off x="1320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6" name="円/楕円 385"/>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7"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8" name="円/楕円 387"/>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9" name="テキスト ボックス 388"/>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0" name="円/楕円 389"/>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1" name="テキスト ボックス 390"/>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92" name="円/楕円 391"/>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34815</xdr:rowOff>
    </xdr:from>
    <xdr:ext cx="762000" cy="259045"/>
    <xdr:sp macro="" textlink="">
      <xdr:nvSpPr>
        <xdr:cNvPr id="393" name="テキスト ボックス 392"/>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4" name="円/楕円 393"/>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5" name="テキスト ボックス 394"/>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各費目の経常収支比率を類似団体との差で検討した場合、人件費</a:t>
          </a:r>
          <a:r>
            <a:rPr kumimoji="1" lang="en-US" altLang="ja-JP" sz="1100" b="0" i="0" baseline="0">
              <a:solidFill>
                <a:schemeClr val="dk1"/>
              </a:solidFill>
              <a:effectLst/>
              <a:latin typeface="+mn-lt"/>
              <a:ea typeface="+mn-ea"/>
              <a:cs typeface="+mn-cs"/>
            </a:rPr>
            <a:t>5.1</a:t>
          </a:r>
          <a:r>
            <a:rPr kumimoji="1" lang="ja-JP" altLang="ja-JP" sz="1100" b="0" i="0" baseline="0">
              <a:solidFill>
                <a:schemeClr val="dk1"/>
              </a:solidFill>
              <a:effectLst/>
              <a:latin typeface="+mn-lt"/>
              <a:ea typeface="+mn-ea"/>
              <a:cs typeface="+mn-cs"/>
            </a:rPr>
            <a:t>、扶助費</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、補助費等</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、物件費</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、の順で上回っている。トータルでは類似団体平均を</a:t>
          </a:r>
          <a:r>
            <a:rPr kumimoji="1" lang="en-US" altLang="ja-JP" sz="1100" b="0" i="0" baseline="0">
              <a:solidFill>
                <a:schemeClr val="dk1"/>
              </a:solidFill>
              <a:effectLst/>
              <a:latin typeface="+mn-lt"/>
              <a:ea typeface="+mn-ea"/>
              <a:cs typeface="+mn-cs"/>
            </a:rPr>
            <a:t>11.7</a:t>
          </a:r>
          <a:r>
            <a:rPr kumimoji="1" lang="ja-JP" altLang="ja-JP" sz="1100" b="0" i="0" baseline="0">
              <a:solidFill>
                <a:schemeClr val="dk1"/>
              </a:solidFill>
              <a:effectLst/>
              <a:latin typeface="+mn-lt"/>
              <a:ea typeface="+mn-ea"/>
              <a:cs typeface="+mn-cs"/>
            </a:rPr>
            <a:t>ポイント上回る結果となっているが、前年度から比較すると</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ポイント改善し、</a:t>
          </a:r>
          <a:r>
            <a:rPr kumimoji="1" lang="ja-JP" altLang="ja-JP" sz="1100">
              <a:solidFill>
                <a:schemeClr val="dk1"/>
              </a:solidFill>
              <a:effectLst/>
              <a:latin typeface="+mn-lt"/>
              <a:ea typeface="+mn-ea"/>
              <a:cs typeface="+mn-cs"/>
            </a:rPr>
            <a:t>、類似団体平均との差も</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減収補てん債の発行による影響が大きく、財政状況が根本的に改善されたわけではない。今後は、補助金等の特定財源の獲得や、交付税措置のある有利な地方債の積極的な活用等、引き続き適正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56787</xdr:rowOff>
    </xdr:to>
    <xdr:cxnSp macro="">
      <xdr:nvCxnSpPr>
        <xdr:cNvPr id="430" name="直線コネクタ 429"/>
        <xdr:cNvCxnSpPr/>
      </xdr:nvCxnSpPr>
      <xdr:spPr>
        <a:xfrm flipV="1">
          <a:off x="15671800" y="135458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153126</xdr:rowOff>
    </xdr:from>
    <xdr:to>
      <xdr:col>22</xdr:col>
      <xdr:colOff>565150</xdr:colOff>
      <xdr:row>79</xdr:row>
      <xdr:rowOff>56787</xdr:rowOff>
    </xdr:to>
    <xdr:cxnSp macro="">
      <xdr:nvCxnSpPr>
        <xdr:cNvPr id="433" name="直線コネクタ 432"/>
        <xdr:cNvCxnSpPr/>
      </xdr:nvCxnSpPr>
      <xdr:spPr>
        <a:xfrm>
          <a:off x="14782800" y="135262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154758</xdr:rowOff>
    </xdr:from>
    <xdr:to>
      <xdr:col>21</xdr:col>
      <xdr:colOff>361950</xdr:colOff>
      <xdr:row>78</xdr:row>
      <xdr:rowOff>153126</xdr:rowOff>
    </xdr:to>
    <xdr:cxnSp macro="">
      <xdr:nvCxnSpPr>
        <xdr:cNvPr id="436" name="直線コネクタ 435"/>
        <xdr:cNvCxnSpPr/>
      </xdr:nvCxnSpPr>
      <xdr:spPr>
        <a:xfrm>
          <a:off x="13893800" y="1335640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154758</xdr:rowOff>
    </xdr:from>
    <xdr:to>
      <xdr:col>20</xdr:col>
      <xdr:colOff>158750</xdr:colOff>
      <xdr:row>79</xdr:row>
      <xdr:rowOff>4536</xdr:rowOff>
    </xdr:to>
    <xdr:cxnSp macro="">
      <xdr:nvCxnSpPr>
        <xdr:cNvPr id="439" name="直線コネクタ 438"/>
        <xdr:cNvCxnSpPr/>
      </xdr:nvCxnSpPr>
      <xdr:spPr>
        <a:xfrm flipV="1">
          <a:off x="13004800" y="1335640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9" name="円/楕円 448"/>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50"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5987</xdr:rowOff>
    </xdr:from>
    <xdr:to>
      <xdr:col>22</xdr:col>
      <xdr:colOff>615950</xdr:colOff>
      <xdr:row>79</xdr:row>
      <xdr:rowOff>107587</xdr:rowOff>
    </xdr:to>
    <xdr:sp macro="" textlink="">
      <xdr:nvSpPr>
        <xdr:cNvPr id="451" name="円/楕円 450"/>
        <xdr:cNvSpPr/>
      </xdr:nvSpPr>
      <xdr:spPr>
        <a:xfrm>
          <a:off x="156210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92364</xdr:rowOff>
    </xdr:from>
    <xdr:ext cx="736600" cy="259045"/>
    <xdr:sp macro="" textlink="">
      <xdr:nvSpPr>
        <xdr:cNvPr id="452" name="テキスト ボックス 451"/>
        <xdr:cNvSpPr txBox="1"/>
      </xdr:nvSpPr>
      <xdr:spPr>
        <a:xfrm>
          <a:off x="15290800" y="1363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102326</xdr:rowOff>
    </xdr:from>
    <xdr:to>
      <xdr:col>21</xdr:col>
      <xdr:colOff>412750</xdr:colOff>
      <xdr:row>79</xdr:row>
      <xdr:rowOff>32476</xdr:rowOff>
    </xdr:to>
    <xdr:sp macro="" textlink="">
      <xdr:nvSpPr>
        <xdr:cNvPr id="453" name="円/楕円 452"/>
        <xdr:cNvSpPr/>
      </xdr:nvSpPr>
      <xdr:spPr>
        <a:xfrm>
          <a:off x="14732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17253</xdr:rowOff>
    </xdr:from>
    <xdr:ext cx="762000" cy="259045"/>
    <xdr:sp macro="" textlink="">
      <xdr:nvSpPr>
        <xdr:cNvPr id="454" name="テキスト ボックス 453"/>
        <xdr:cNvSpPr txBox="1"/>
      </xdr:nvSpPr>
      <xdr:spPr>
        <a:xfrm>
          <a:off x="14401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103958</xdr:rowOff>
    </xdr:from>
    <xdr:to>
      <xdr:col>20</xdr:col>
      <xdr:colOff>209550</xdr:colOff>
      <xdr:row>78</xdr:row>
      <xdr:rowOff>34108</xdr:rowOff>
    </xdr:to>
    <xdr:sp macro="" textlink="">
      <xdr:nvSpPr>
        <xdr:cNvPr id="455" name="円/楕円 454"/>
        <xdr:cNvSpPr/>
      </xdr:nvSpPr>
      <xdr:spPr>
        <a:xfrm>
          <a:off x="13843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18885</xdr:rowOff>
    </xdr:from>
    <xdr:ext cx="762000" cy="259045"/>
    <xdr:sp macro="" textlink="">
      <xdr:nvSpPr>
        <xdr:cNvPr id="456" name="テキスト ボックス 455"/>
        <xdr:cNvSpPr txBox="1"/>
      </xdr:nvSpPr>
      <xdr:spPr>
        <a:xfrm>
          <a:off x="13512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125186</xdr:rowOff>
    </xdr:from>
    <xdr:to>
      <xdr:col>19</xdr:col>
      <xdr:colOff>6350</xdr:colOff>
      <xdr:row>79</xdr:row>
      <xdr:rowOff>55336</xdr:rowOff>
    </xdr:to>
    <xdr:sp macro="" textlink="">
      <xdr:nvSpPr>
        <xdr:cNvPr id="457" name="円/楕円 456"/>
        <xdr:cNvSpPr/>
      </xdr:nvSpPr>
      <xdr:spPr>
        <a:xfrm>
          <a:off x="12954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40113</xdr:rowOff>
    </xdr:from>
    <xdr:ext cx="762000" cy="259045"/>
    <xdr:sp macro="" textlink="">
      <xdr:nvSpPr>
        <xdr:cNvPr id="458" name="テキスト ボックス 457"/>
        <xdr:cNvSpPr txBox="1"/>
      </xdr:nvSpPr>
      <xdr:spPr>
        <a:xfrm>
          <a:off x="12623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京都府大山崎町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36077</xdr:rowOff>
    </xdr:from>
    <xdr:to>
      <xdr:col>4</xdr:col>
      <xdr:colOff>1117600</xdr:colOff>
      <xdr:row>17</xdr:row>
      <xdr:rowOff>54414</xdr:rowOff>
    </xdr:to>
    <xdr:cxnSp macro="">
      <xdr:nvCxnSpPr>
        <xdr:cNvPr id="52" name="直線コネクタ 51"/>
        <xdr:cNvCxnSpPr/>
      </xdr:nvCxnSpPr>
      <xdr:spPr bwMode="auto">
        <a:xfrm>
          <a:off x="5003800" y="2998352"/>
          <a:ext cx="647700" cy="1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36077</xdr:rowOff>
    </xdr:from>
    <xdr:to>
      <xdr:col>4</xdr:col>
      <xdr:colOff>469900</xdr:colOff>
      <xdr:row>17</xdr:row>
      <xdr:rowOff>90941</xdr:rowOff>
    </xdr:to>
    <xdr:cxnSp macro="">
      <xdr:nvCxnSpPr>
        <xdr:cNvPr id="55" name="直線コネクタ 54"/>
        <xdr:cNvCxnSpPr/>
      </xdr:nvCxnSpPr>
      <xdr:spPr bwMode="auto">
        <a:xfrm flipV="1">
          <a:off x="4305300" y="2998352"/>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87969</xdr:rowOff>
    </xdr:from>
    <xdr:to>
      <xdr:col>3</xdr:col>
      <xdr:colOff>904875</xdr:colOff>
      <xdr:row>17</xdr:row>
      <xdr:rowOff>90941</xdr:rowOff>
    </xdr:to>
    <xdr:cxnSp macro="">
      <xdr:nvCxnSpPr>
        <xdr:cNvPr id="58" name="直線コネクタ 57"/>
        <xdr:cNvCxnSpPr/>
      </xdr:nvCxnSpPr>
      <xdr:spPr bwMode="auto">
        <a:xfrm>
          <a:off x="3606800" y="305024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140972</xdr:rowOff>
    </xdr:from>
    <xdr:to>
      <xdr:col>3</xdr:col>
      <xdr:colOff>206375</xdr:colOff>
      <xdr:row>17</xdr:row>
      <xdr:rowOff>87969</xdr:rowOff>
    </xdr:to>
    <xdr:cxnSp macro="">
      <xdr:nvCxnSpPr>
        <xdr:cNvPr id="61" name="直線コネクタ 60"/>
        <xdr:cNvCxnSpPr/>
      </xdr:nvCxnSpPr>
      <xdr:spPr bwMode="auto">
        <a:xfrm>
          <a:off x="2908300" y="2931797"/>
          <a:ext cx="698500" cy="118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3614</xdr:rowOff>
    </xdr:from>
    <xdr:to>
      <xdr:col>5</xdr:col>
      <xdr:colOff>34925</xdr:colOff>
      <xdr:row>17</xdr:row>
      <xdr:rowOff>105214</xdr:rowOff>
    </xdr:to>
    <xdr:sp macro="" textlink="">
      <xdr:nvSpPr>
        <xdr:cNvPr id="71" name="円/楕円 70"/>
        <xdr:cNvSpPr/>
      </xdr:nvSpPr>
      <xdr:spPr bwMode="auto">
        <a:xfrm>
          <a:off x="5600700" y="296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147141</xdr:rowOff>
    </xdr:from>
    <xdr:ext cx="762000" cy="259045"/>
    <xdr:sp macro="" textlink="">
      <xdr:nvSpPr>
        <xdr:cNvPr id="72" name="人口1人当たり決算額の推移該当値テキスト130"/>
        <xdr:cNvSpPr txBox="1"/>
      </xdr:nvSpPr>
      <xdr:spPr>
        <a:xfrm>
          <a:off x="5740400" y="293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96,362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156727</xdr:rowOff>
    </xdr:from>
    <xdr:to>
      <xdr:col>4</xdr:col>
      <xdr:colOff>520700</xdr:colOff>
      <xdr:row>17</xdr:row>
      <xdr:rowOff>86877</xdr:rowOff>
    </xdr:to>
    <xdr:sp macro="" textlink="">
      <xdr:nvSpPr>
        <xdr:cNvPr id="73" name="円/楕円 72"/>
        <xdr:cNvSpPr/>
      </xdr:nvSpPr>
      <xdr:spPr bwMode="auto">
        <a:xfrm>
          <a:off x="4953000" y="294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97054</xdr:rowOff>
    </xdr:from>
    <xdr:ext cx="736600" cy="259045"/>
    <xdr:sp macro="" textlink="">
      <xdr:nvSpPr>
        <xdr:cNvPr id="74" name="テキスト ボックス 73"/>
        <xdr:cNvSpPr txBox="1"/>
      </xdr:nvSpPr>
      <xdr:spPr>
        <a:xfrm>
          <a:off x="4622800" y="2716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40141</xdr:rowOff>
    </xdr:from>
    <xdr:to>
      <xdr:col>3</xdr:col>
      <xdr:colOff>955675</xdr:colOff>
      <xdr:row>17</xdr:row>
      <xdr:rowOff>141741</xdr:rowOff>
    </xdr:to>
    <xdr:sp macro="" textlink="">
      <xdr:nvSpPr>
        <xdr:cNvPr id="75" name="円/楕円 74"/>
        <xdr:cNvSpPr/>
      </xdr:nvSpPr>
      <xdr:spPr bwMode="auto">
        <a:xfrm>
          <a:off x="4254500" y="300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151918</xdr:rowOff>
    </xdr:from>
    <xdr:ext cx="762000" cy="259045"/>
    <xdr:sp macro="" textlink="">
      <xdr:nvSpPr>
        <xdr:cNvPr id="76" name="テキスト ボックス 75"/>
        <xdr:cNvSpPr txBox="1"/>
      </xdr:nvSpPr>
      <xdr:spPr>
        <a:xfrm>
          <a:off x="3924300" y="277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37169</xdr:rowOff>
    </xdr:from>
    <xdr:to>
      <xdr:col>3</xdr:col>
      <xdr:colOff>257175</xdr:colOff>
      <xdr:row>17</xdr:row>
      <xdr:rowOff>138769</xdr:rowOff>
    </xdr:to>
    <xdr:sp macro="" textlink="">
      <xdr:nvSpPr>
        <xdr:cNvPr id="77" name="円/楕円 76"/>
        <xdr:cNvSpPr/>
      </xdr:nvSpPr>
      <xdr:spPr bwMode="auto">
        <a:xfrm>
          <a:off x="3556000" y="299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123546</xdr:rowOff>
    </xdr:from>
    <xdr:ext cx="762000" cy="259045"/>
    <xdr:sp macro="" textlink="">
      <xdr:nvSpPr>
        <xdr:cNvPr id="78" name="テキスト ボックス 77"/>
        <xdr:cNvSpPr txBox="1"/>
      </xdr:nvSpPr>
      <xdr:spPr>
        <a:xfrm>
          <a:off x="3225800" y="30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90172</xdr:rowOff>
    </xdr:from>
    <xdr:to>
      <xdr:col>2</xdr:col>
      <xdr:colOff>692150</xdr:colOff>
      <xdr:row>17</xdr:row>
      <xdr:rowOff>20322</xdr:rowOff>
    </xdr:to>
    <xdr:sp macro="" textlink="">
      <xdr:nvSpPr>
        <xdr:cNvPr id="79" name="円/楕円 78"/>
        <xdr:cNvSpPr/>
      </xdr:nvSpPr>
      <xdr:spPr bwMode="auto">
        <a:xfrm>
          <a:off x="2857500" y="288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30499</xdr:rowOff>
    </xdr:from>
    <xdr:ext cx="762000" cy="259045"/>
    <xdr:sp macro="" textlink="">
      <xdr:nvSpPr>
        <xdr:cNvPr id="80" name="テキスト ボックス 79"/>
        <xdr:cNvSpPr txBox="1"/>
      </xdr:nvSpPr>
      <xdr:spPr>
        <a:xfrm>
          <a:off x="2527300" y="264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60454</xdr:rowOff>
    </xdr:from>
    <xdr:to>
      <xdr:col>4</xdr:col>
      <xdr:colOff>1117600</xdr:colOff>
      <xdr:row>37</xdr:row>
      <xdr:rowOff>92367</xdr:rowOff>
    </xdr:to>
    <xdr:cxnSp macro="">
      <xdr:nvCxnSpPr>
        <xdr:cNvPr id="112" name="直線コネクタ 111"/>
        <xdr:cNvCxnSpPr/>
      </xdr:nvCxnSpPr>
      <xdr:spPr bwMode="auto">
        <a:xfrm flipV="1">
          <a:off x="5003800" y="7185154"/>
          <a:ext cx="647700" cy="3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44933</xdr:rowOff>
    </xdr:from>
    <xdr:to>
      <xdr:col>4</xdr:col>
      <xdr:colOff>469900</xdr:colOff>
      <xdr:row>37</xdr:row>
      <xdr:rowOff>92367</xdr:rowOff>
    </xdr:to>
    <xdr:cxnSp macro="">
      <xdr:nvCxnSpPr>
        <xdr:cNvPr id="115" name="直線コネクタ 114"/>
        <xdr:cNvCxnSpPr/>
      </xdr:nvCxnSpPr>
      <xdr:spPr bwMode="auto">
        <a:xfrm>
          <a:off x="4305300" y="6998183"/>
          <a:ext cx="698500" cy="218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198003</xdr:rowOff>
    </xdr:from>
    <xdr:to>
      <xdr:col>3</xdr:col>
      <xdr:colOff>904875</xdr:colOff>
      <xdr:row>36</xdr:row>
      <xdr:rowOff>44933</xdr:rowOff>
    </xdr:to>
    <xdr:cxnSp macro="">
      <xdr:nvCxnSpPr>
        <xdr:cNvPr id="118" name="直線コネクタ 117"/>
        <xdr:cNvCxnSpPr/>
      </xdr:nvCxnSpPr>
      <xdr:spPr bwMode="auto">
        <a:xfrm>
          <a:off x="3606800" y="6808353"/>
          <a:ext cx="698500" cy="18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10940</xdr:rowOff>
    </xdr:from>
    <xdr:to>
      <xdr:col>3</xdr:col>
      <xdr:colOff>206375</xdr:colOff>
      <xdr:row>35</xdr:row>
      <xdr:rowOff>198003</xdr:rowOff>
    </xdr:to>
    <xdr:cxnSp macro="">
      <xdr:nvCxnSpPr>
        <xdr:cNvPr id="121" name="直線コネクタ 120"/>
        <xdr:cNvCxnSpPr/>
      </xdr:nvCxnSpPr>
      <xdr:spPr bwMode="auto">
        <a:xfrm>
          <a:off x="2908300" y="6621290"/>
          <a:ext cx="698500" cy="187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9654</xdr:rowOff>
    </xdr:from>
    <xdr:to>
      <xdr:col>5</xdr:col>
      <xdr:colOff>34925</xdr:colOff>
      <xdr:row>37</xdr:row>
      <xdr:rowOff>111254</xdr:rowOff>
    </xdr:to>
    <xdr:sp macro="" textlink="">
      <xdr:nvSpPr>
        <xdr:cNvPr id="131" name="円/楕円 130"/>
        <xdr:cNvSpPr/>
      </xdr:nvSpPr>
      <xdr:spPr bwMode="auto">
        <a:xfrm>
          <a:off x="5600700" y="7134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153181</xdr:rowOff>
    </xdr:from>
    <xdr:ext cx="762000" cy="259045"/>
    <xdr:sp macro="" textlink="">
      <xdr:nvSpPr>
        <xdr:cNvPr id="132" name="人口1人当たり決算額の推移該当値テキスト445"/>
        <xdr:cNvSpPr txBox="1"/>
      </xdr:nvSpPr>
      <xdr:spPr>
        <a:xfrm>
          <a:off x="5740400" y="71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41567</xdr:rowOff>
    </xdr:from>
    <xdr:to>
      <xdr:col>4</xdr:col>
      <xdr:colOff>520700</xdr:colOff>
      <xdr:row>37</xdr:row>
      <xdr:rowOff>143167</xdr:rowOff>
    </xdr:to>
    <xdr:sp macro="" textlink="">
      <xdr:nvSpPr>
        <xdr:cNvPr id="133" name="円/楕円 132"/>
        <xdr:cNvSpPr/>
      </xdr:nvSpPr>
      <xdr:spPr bwMode="auto">
        <a:xfrm>
          <a:off x="4953000" y="716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127944</xdr:rowOff>
    </xdr:from>
    <xdr:ext cx="736600" cy="259045"/>
    <xdr:sp macro="" textlink="">
      <xdr:nvSpPr>
        <xdr:cNvPr id="134" name="テキスト ボックス 133"/>
        <xdr:cNvSpPr txBox="1"/>
      </xdr:nvSpPr>
      <xdr:spPr>
        <a:xfrm>
          <a:off x="4622800" y="725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337033</xdr:rowOff>
    </xdr:from>
    <xdr:to>
      <xdr:col>3</xdr:col>
      <xdr:colOff>955675</xdr:colOff>
      <xdr:row>36</xdr:row>
      <xdr:rowOff>95733</xdr:rowOff>
    </xdr:to>
    <xdr:sp macro="" textlink="">
      <xdr:nvSpPr>
        <xdr:cNvPr id="135" name="円/楕円 134"/>
        <xdr:cNvSpPr/>
      </xdr:nvSpPr>
      <xdr:spPr bwMode="auto">
        <a:xfrm>
          <a:off x="4254500" y="694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80510</xdr:rowOff>
    </xdr:from>
    <xdr:ext cx="762000" cy="259045"/>
    <xdr:sp macro="" textlink="">
      <xdr:nvSpPr>
        <xdr:cNvPr id="136" name="テキスト ボックス 135"/>
        <xdr:cNvSpPr txBox="1"/>
      </xdr:nvSpPr>
      <xdr:spPr>
        <a:xfrm>
          <a:off x="3924300" y="70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147203</xdr:rowOff>
    </xdr:from>
    <xdr:to>
      <xdr:col>3</xdr:col>
      <xdr:colOff>257175</xdr:colOff>
      <xdr:row>35</xdr:row>
      <xdr:rowOff>248803</xdr:rowOff>
    </xdr:to>
    <xdr:sp macro="" textlink="">
      <xdr:nvSpPr>
        <xdr:cNvPr id="137" name="円/楕円 136"/>
        <xdr:cNvSpPr/>
      </xdr:nvSpPr>
      <xdr:spPr bwMode="auto">
        <a:xfrm>
          <a:off x="3556000" y="675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258980</xdr:rowOff>
    </xdr:from>
    <xdr:ext cx="762000" cy="259045"/>
    <xdr:sp macro="" textlink="">
      <xdr:nvSpPr>
        <xdr:cNvPr id="138" name="テキスト ボックス 137"/>
        <xdr:cNvSpPr txBox="1"/>
      </xdr:nvSpPr>
      <xdr:spPr>
        <a:xfrm>
          <a:off x="3225800" y="652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303040</xdr:rowOff>
    </xdr:from>
    <xdr:to>
      <xdr:col>2</xdr:col>
      <xdr:colOff>692150</xdr:colOff>
      <xdr:row>35</xdr:row>
      <xdr:rowOff>61740</xdr:rowOff>
    </xdr:to>
    <xdr:sp macro="" textlink="">
      <xdr:nvSpPr>
        <xdr:cNvPr id="139" name="円/楕円 138"/>
        <xdr:cNvSpPr/>
      </xdr:nvSpPr>
      <xdr:spPr bwMode="auto">
        <a:xfrm>
          <a:off x="2857500" y="657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71917</xdr:rowOff>
    </xdr:from>
    <xdr:ext cx="762000" cy="259045"/>
    <xdr:sp macro="" textlink="">
      <xdr:nvSpPr>
        <xdr:cNvPr id="140" name="テキスト ボックス 139"/>
        <xdr:cNvSpPr txBox="1"/>
      </xdr:nvSpPr>
      <xdr:spPr>
        <a:xfrm>
          <a:off x="2527300" y="633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15,563
15,435
5.97
5,483,298
5,400,540
64,974
3,768,665
5,212,875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125375</xdr:rowOff>
    </xdr:from>
    <xdr:to>
      <xdr:col>6</xdr:col>
      <xdr:colOff>511175</xdr:colOff>
      <xdr:row>35</xdr:row>
      <xdr:rowOff>132283</xdr:rowOff>
    </xdr:to>
    <xdr:cxnSp macro="">
      <xdr:nvCxnSpPr>
        <xdr:cNvPr id="61" name="直線コネクタ 60"/>
        <xdr:cNvCxnSpPr/>
      </xdr:nvCxnSpPr>
      <xdr:spPr>
        <a:xfrm flipV="1">
          <a:off x="3797300" y="6126125"/>
          <a:ext cx="8382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132283</xdr:rowOff>
    </xdr:from>
    <xdr:to>
      <xdr:col>5</xdr:col>
      <xdr:colOff>358775</xdr:colOff>
      <xdr:row>35</xdr:row>
      <xdr:rowOff>161938</xdr:rowOff>
    </xdr:to>
    <xdr:cxnSp macro="">
      <xdr:nvCxnSpPr>
        <xdr:cNvPr id="64" name="直線コネクタ 63"/>
        <xdr:cNvCxnSpPr/>
      </xdr:nvCxnSpPr>
      <xdr:spPr>
        <a:xfrm flipV="1">
          <a:off x="2908300" y="6133033"/>
          <a:ext cx="889000" cy="2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161938</xdr:rowOff>
    </xdr:from>
    <xdr:to>
      <xdr:col>4</xdr:col>
      <xdr:colOff>155575</xdr:colOff>
      <xdr:row>35</xdr:row>
      <xdr:rowOff>168999</xdr:rowOff>
    </xdr:to>
    <xdr:cxnSp macro="">
      <xdr:nvCxnSpPr>
        <xdr:cNvPr id="67" name="直線コネクタ 66"/>
        <xdr:cNvCxnSpPr/>
      </xdr:nvCxnSpPr>
      <xdr:spPr>
        <a:xfrm flipV="1">
          <a:off x="2019300" y="6162688"/>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89395</xdr:rowOff>
    </xdr:from>
    <xdr:to>
      <xdr:col>2</xdr:col>
      <xdr:colOff>638175</xdr:colOff>
      <xdr:row>35</xdr:row>
      <xdr:rowOff>168999</xdr:rowOff>
    </xdr:to>
    <xdr:cxnSp macro="">
      <xdr:nvCxnSpPr>
        <xdr:cNvPr id="70" name="直線コネクタ 69"/>
        <xdr:cNvCxnSpPr/>
      </xdr:nvCxnSpPr>
      <xdr:spPr>
        <a:xfrm>
          <a:off x="1130300" y="6090145"/>
          <a:ext cx="889000" cy="7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74575</xdr:rowOff>
    </xdr:from>
    <xdr:to>
      <xdr:col>6</xdr:col>
      <xdr:colOff>561975</xdr:colOff>
      <xdr:row>36</xdr:row>
      <xdr:rowOff>4725</xdr:rowOff>
    </xdr:to>
    <xdr:sp macro="" textlink="">
      <xdr:nvSpPr>
        <xdr:cNvPr id="80" name="円/楕円 79"/>
        <xdr:cNvSpPr/>
      </xdr:nvSpPr>
      <xdr:spPr>
        <a:xfrm>
          <a:off x="4584700" y="60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53002</xdr:rowOff>
    </xdr:from>
    <xdr:ext cx="534377" cy="259045"/>
    <xdr:sp macro="" textlink="">
      <xdr:nvSpPr>
        <xdr:cNvPr id="81" name="人件費該当値テキスト"/>
        <xdr:cNvSpPr txBox="1"/>
      </xdr:nvSpPr>
      <xdr:spPr>
        <a:xfrm>
          <a:off x="4686300" y="60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81483</xdr:rowOff>
    </xdr:from>
    <xdr:to>
      <xdr:col>5</xdr:col>
      <xdr:colOff>409575</xdr:colOff>
      <xdr:row>36</xdr:row>
      <xdr:rowOff>11633</xdr:rowOff>
    </xdr:to>
    <xdr:sp macro="" textlink="">
      <xdr:nvSpPr>
        <xdr:cNvPr id="82" name="円/楕円 81"/>
        <xdr:cNvSpPr/>
      </xdr:nvSpPr>
      <xdr:spPr>
        <a:xfrm>
          <a:off x="3746500" y="60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2760</xdr:rowOff>
    </xdr:from>
    <xdr:ext cx="534377" cy="259045"/>
    <xdr:sp macro="" textlink="">
      <xdr:nvSpPr>
        <xdr:cNvPr id="83" name="テキスト ボックス 82"/>
        <xdr:cNvSpPr txBox="1"/>
      </xdr:nvSpPr>
      <xdr:spPr>
        <a:xfrm>
          <a:off x="3530111" y="61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111138</xdr:rowOff>
    </xdr:from>
    <xdr:to>
      <xdr:col>4</xdr:col>
      <xdr:colOff>206375</xdr:colOff>
      <xdr:row>36</xdr:row>
      <xdr:rowOff>41288</xdr:rowOff>
    </xdr:to>
    <xdr:sp macro="" textlink="">
      <xdr:nvSpPr>
        <xdr:cNvPr id="84" name="円/楕円 83"/>
        <xdr:cNvSpPr/>
      </xdr:nvSpPr>
      <xdr:spPr>
        <a:xfrm>
          <a:off x="2857500" y="61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85" name="テキスト ボックス 84"/>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118199</xdr:rowOff>
    </xdr:from>
    <xdr:to>
      <xdr:col>3</xdr:col>
      <xdr:colOff>3175</xdr:colOff>
      <xdr:row>36</xdr:row>
      <xdr:rowOff>48349</xdr:rowOff>
    </xdr:to>
    <xdr:sp macro="" textlink="">
      <xdr:nvSpPr>
        <xdr:cNvPr id="86" name="円/楕円 85"/>
        <xdr:cNvSpPr/>
      </xdr:nvSpPr>
      <xdr:spPr>
        <a:xfrm>
          <a:off x="1968500" y="61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39476</xdr:rowOff>
    </xdr:from>
    <xdr:ext cx="534377" cy="259045"/>
    <xdr:sp macro="" textlink="">
      <xdr:nvSpPr>
        <xdr:cNvPr id="87" name="テキスト ボックス 86"/>
        <xdr:cNvSpPr txBox="1"/>
      </xdr:nvSpPr>
      <xdr:spPr>
        <a:xfrm>
          <a:off x="1752111" y="62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38595</xdr:rowOff>
    </xdr:from>
    <xdr:to>
      <xdr:col>1</xdr:col>
      <xdr:colOff>485775</xdr:colOff>
      <xdr:row>35</xdr:row>
      <xdr:rowOff>140195</xdr:rowOff>
    </xdr:to>
    <xdr:sp macro="" textlink="">
      <xdr:nvSpPr>
        <xdr:cNvPr id="88" name="円/楕円 87"/>
        <xdr:cNvSpPr/>
      </xdr:nvSpPr>
      <xdr:spPr>
        <a:xfrm>
          <a:off x="1079500" y="60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131322</xdr:rowOff>
    </xdr:from>
    <xdr:ext cx="534377" cy="259045"/>
    <xdr:sp macro="" textlink="">
      <xdr:nvSpPr>
        <xdr:cNvPr id="89" name="テキスト ボックス 88"/>
        <xdr:cNvSpPr txBox="1"/>
      </xdr:nvSpPr>
      <xdr:spPr>
        <a:xfrm>
          <a:off x="863111" y="61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143243</xdr:rowOff>
    </xdr:from>
    <xdr:to>
      <xdr:col>6</xdr:col>
      <xdr:colOff>511175</xdr:colOff>
      <xdr:row>57</xdr:row>
      <xdr:rowOff>146590</xdr:rowOff>
    </xdr:to>
    <xdr:cxnSp macro="">
      <xdr:nvCxnSpPr>
        <xdr:cNvPr id="121" name="直線コネクタ 120"/>
        <xdr:cNvCxnSpPr/>
      </xdr:nvCxnSpPr>
      <xdr:spPr>
        <a:xfrm>
          <a:off x="3797300" y="9915893"/>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143243</xdr:rowOff>
    </xdr:from>
    <xdr:to>
      <xdr:col>5</xdr:col>
      <xdr:colOff>358775</xdr:colOff>
      <xdr:row>58</xdr:row>
      <xdr:rowOff>28486</xdr:rowOff>
    </xdr:to>
    <xdr:cxnSp macro="">
      <xdr:nvCxnSpPr>
        <xdr:cNvPr id="124" name="直線コネクタ 123"/>
        <xdr:cNvCxnSpPr/>
      </xdr:nvCxnSpPr>
      <xdr:spPr>
        <a:xfrm flipV="1">
          <a:off x="2908300" y="9915893"/>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28486</xdr:rowOff>
    </xdr:from>
    <xdr:to>
      <xdr:col>4</xdr:col>
      <xdr:colOff>155575</xdr:colOff>
      <xdr:row>58</xdr:row>
      <xdr:rowOff>33989</xdr:rowOff>
    </xdr:to>
    <xdr:cxnSp macro="">
      <xdr:nvCxnSpPr>
        <xdr:cNvPr id="127" name="直線コネクタ 126"/>
        <xdr:cNvCxnSpPr/>
      </xdr:nvCxnSpPr>
      <xdr:spPr>
        <a:xfrm flipV="1">
          <a:off x="2019300" y="9972586"/>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33989</xdr:rowOff>
    </xdr:from>
    <xdr:to>
      <xdr:col>2</xdr:col>
      <xdr:colOff>638175</xdr:colOff>
      <xdr:row>58</xdr:row>
      <xdr:rowOff>85620</xdr:rowOff>
    </xdr:to>
    <xdr:cxnSp macro="">
      <xdr:nvCxnSpPr>
        <xdr:cNvPr id="130" name="直線コネクタ 129"/>
        <xdr:cNvCxnSpPr/>
      </xdr:nvCxnSpPr>
      <xdr:spPr>
        <a:xfrm flipV="1">
          <a:off x="1130300" y="9978089"/>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95790</xdr:rowOff>
    </xdr:from>
    <xdr:to>
      <xdr:col>6</xdr:col>
      <xdr:colOff>561975</xdr:colOff>
      <xdr:row>58</xdr:row>
      <xdr:rowOff>25940</xdr:rowOff>
    </xdr:to>
    <xdr:sp macro="" textlink="">
      <xdr:nvSpPr>
        <xdr:cNvPr id="140" name="円/楕円 139"/>
        <xdr:cNvSpPr/>
      </xdr:nvSpPr>
      <xdr:spPr>
        <a:xfrm>
          <a:off x="4584700" y="98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74217</xdr:rowOff>
    </xdr:from>
    <xdr:ext cx="534377" cy="259045"/>
    <xdr:sp macro="" textlink="">
      <xdr:nvSpPr>
        <xdr:cNvPr id="141" name="物件費該当値テキスト"/>
        <xdr:cNvSpPr txBox="1"/>
      </xdr:nvSpPr>
      <xdr:spPr>
        <a:xfrm>
          <a:off x="4686300" y="98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92443</xdr:rowOff>
    </xdr:from>
    <xdr:to>
      <xdr:col>5</xdr:col>
      <xdr:colOff>409575</xdr:colOff>
      <xdr:row>58</xdr:row>
      <xdr:rowOff>22593</xdr:rowOff>
    </xdr:to>
    <xdr:sp macro="" textlink="">
      <xdr:nvSpPr>
        <xdr:cNvPr id="142" name="円/楕円 141"/>
        <xdr:cNvSpPr/>
      </xdr:nvSpPr>
      <xdr:spPr>
        <a:xfrm>
          <a:off x="3746500" y="9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13720</xdr:rowOff>
    </xdr:from>
    <xdr:ext cx="534377" cy="259045"/>
    <xdr:sp macro="" textlink="">
      <xdr:nvSpPr>
        <xdr:cNvPr id="143" name="テキスト ボックス 142"/>
        <xdr:cNvSpPr txBox="1"/>
      </xdr:nvSpPr>
      <xdr:spPr>
        <a:xfrm>
          <a:off x="3530111" y="99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149136</xdr:rowOff>
    </xdr:from>
    <xdr:to>
      <xdr:col>4</xdr:col>
      <xdr:colOff>206375</xdr:colOff>
      <xdr:row>58</xdr:row>
      <xdr:rowOff>79286</xdr:rowOff>
    </xdr:to>
    <xdr:sp macro="" textlink="">
      <xdr:nvSpPr>
        <xdr:cNvPr id="144" name="円/楕円 143"/>
        <xdr:cNvSpPr/>
      </xdr:nvSpPr>
      <xdr:spPr>
        <a:xfrm>
          <a:off x="2857500" y="99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70413</xdr:rowOff>
    </xdr:from>
    <xdr:ext cx="534377" cy="259045"/>
    <xdr:sp macro="" textlink="">
      <xdr:nvSpPr>
        <xdr:cNvPr id="145" name="テキスト ボックス 144"/>
        <xdr:cNvSpPr txBox="1"/>
      </xdr:nvSpPr>
      <xdr:spPr>
        <a:xfrm>
          <a:off x="2641111" y="1001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154639</xdr:rowOff>
    </xdr:from>
    <xdr:to>
      <xdr:col>3</xdr:col>
      <xdr:colOff>3175</xdr:colOff>
      <xdr:row>58</xdr:row>
      <xdr:rowOff>84789</xdr:rowOff>
    </xdr:to>
    <xdr:sp macro="" textlink="">
      <xdr:nvSpPr>
        <xdr:cNvPr id="146" name="円/楕円 145"/>
        <xdr:cNvSpPr/>
      </xdr:nvSpPr>
      <xdr:spPr>
        <a:xfrm>
          <a:off x="1968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75916</xdr:rowOff>
    </xdr:from>
    <xdr:ext cx="534377" cy="259045"/>
    <xdr:sp macro="" textlink="">
      <xdr:nvSpPr>
        <xdr:cNvPr id="147" name="テキスト ボックス 146"/>
        <xdr:cNvSpPr txBox="1"/>
      </xdr:nvSpPr>
      <xdr:spPr>
        <a:xfrm>
          <a:off x="1752111" y="100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34820</xdr:rowOff>
    </xdr:from>
    <xdr:to>
      <xdr:col>1</xdr:col>
      <xdr:colOff>485775</xdr:colOff>
      <xdr:row>58</xdr:row>
      <xdr:rowOff>136420</xdr:rowOff>
    </xdr:to>
    <xdr:sp macro="" textlink="">
      <xdr:nvSpPr>
        <xdr:cNvPr id="148" name="円/楕円 147"/>
        <xdr:cNvSpPr/>
      </xdr:nvSpPr>
      <xdr:spPr>
        <a:xfrm>
          <a:off x="1079500" y="9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127547</xdr:rowOff>
    </xdr:from>
    <xdr:ext cx="534377" cy="259045"/>
    <xdr:sp macro="" textlink="">
      <xdr:nvSpPr>
        <xdr:cNvPr id="149" name="テキスト ボックス 148"/>
        <xdr:cNvSpPr txBox="1"/>
      </xdr:nvSpPr>
      <xdr:spPr>
        <a:xfrm>
          <a:off x="863111" y="100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2082</xdr:rowOff>
    </xdr:from>
    <xdr:to>
      <xdr:col>6</xdr:col>
      <xdr:colOff>511175</xdr:colOff>
      <xdr:row>78</xdr:row>
      <xdr:rowOff>3180</xdr:rowOff>
    </xdr:to>
    <xdr:cxnSp macro="">
      <xdr:nvCxnSpPr>
        <xdr:cNvPr id="176" name="直線コネクタ 175"/>
        <xdr:cNvCxnSpPr/>
      </xdr:nvCxnSpPr>
      <xdr:spPr>
        <a:xfrm>
          <a:off x="3797300" y="13375182"/>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169052</xdr:rowOff>
    </xdr:from>
    <xdr:to>
      <xdr:col>5</xdr:col>
      <xdr:colOff>358775</xdr:colOff>
      <xdr:row>78</xdr:row>
      <xdr:rowOff>2082</xdr:rowOff>
    </xdr:to>
    <xdr:cxnSp macro="">
      <xdr:nvCxnSpPr>
        <xdr:cNvPr id="179" name="直線コネクタ 178"/>
        <xdr:cNvCxnSpPr/>
      </xdr:nvCxnSpPr>
      <xdr:spPr>
        <a:xfrm>
          <a:off x="2908300" y="1337070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169052</xdr:rowOff>
    </xdr:from>
    <xdr:to>
      <xdr:col>4</xdr:col>
      <xdr:colOff>155575</xdr:colOff>
      <xdr:row>78</xdr:row>
      <xdr:rowOff>4232</xdr:rowOff>
    </xdr:to>
    <xdr:cxnSp macro="">
      <xdr:nvCxnSpPr>
        <xdr:cNvPr id="182" name="直線コネクタ 181"/>
        <xdr:cNvCxnSpPr/>
      </xdr:nvCxnSpPr>
      <xdr:spPr>
        <a:xfrm flipV="1">
          <a:off x="2019300" y="13370702"/>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4232</xdr:rowOff>
    </xdr:from>
    <xdr:to>
      <xdr:col>2</xdr:col>
      <xdr:colOff>638175</xdr:colOff>
      <xdr:row>78</xdr:row>
      <xdr:rowOff>24989</xdr:rowOff>
    </xdr:to>
    <xdr:cxnSp macro="">
      <xdr:nvCxnSpPr>
        <xdr:cNvPr id="185" name="直線コネクタ 184"/>
        <xdr:cNvCxnSpPr/>
      </xdr:nvCxnSpPr>
      <xdr:spPr>
        <a:xfrm flipV="1">
          <a:off x="1130300" y="13377332"/>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123830</xdr:rowOff>
    </xdr:from>
    <xdr:to>
      <xdr:col>6</xdr:col>
      <xdr:colOff>561975</xdr:colOff>
      <xdr:row>78</xdr:row>
      <xdr:rowOff>53980</xdr:rowOff>
    </xdr:to>
    <xdr:sp macro="" textlink="">
      <xdr:nvSpPr>
        <xdr:cNvPr id="195" name="円/楕円 194"/>
        <xdr:cNvSpPr/>
      </xdr:nvSpPr>
      <xdr:spPr>
        <a:xfrm>
          <a:off x="4584700" y="133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38757</xdr:rowOff>
    </xdr:from>
    <xdr:ext cx="469744" cy="259045"/>
    <xdr:sp macro="" textlink="">
      <xdr:nvSpPr>
        <xdr:cNvPr id="196" name="維持補修費該当値テキスト"/>
        <xdr:cNvSpPr txBox="1"/>
      </xdr:nvSpPr>
      <xdr:spPr>
        <a:xfrm>
          <a:off x="4686300" y="132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122732</xdr:rowOff>
    </xdr:from>
    <xdr:to>
      <xdr:col>5</xdr:col>
      <xdr:colOff>409575</xdr:colOff>
      <xdr:row>78</xdr:row>
      <xdr:rowOff>52882</xdr:rowOff>
    </xdr:to>
    <xdr:sp macro="" textlink="">
      <xdr:nvSpPr>
        <xdr:cNvPr id="197" name="円/楕円 196"/>
        <xdr:cNvSpPr/>
      </xdr:nvSpPr>
      <xdr:spPr>
        <a:xfrm>
          <a:off x="3746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44009</xdr:rowOff>
    </xdr:from>
    <xdr:ext cx="469744" cy="259045"/>
    <xdr:sp macro="" textlink="">
      <xdr:nvSpPr>
        <xdr:cNvPr id="198" name="テキスト ボックス 197"/>
        <xdr:cNvSpPr txBox="1"/>
      </xdr:nvSpPr>
      <xdr:spPr>
        <a:xfrm>
          <a:off x="3562427" y="134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118252</xdr:rowOff>
    </xdr:from>
    <xdr:to>
      <xdr:col>4</xdr:col>
      <xdr:colOff>206375</xdr:colOff>
      <xdr:row>78</xdr:row>
      <xdr:rowOff>48402</xdr:rowOff>
    </xdr:to>
    <xdr:sp macro="" textlink="">
      <xdr:nvSpPr>
        <xdr:cNvPr id="199" name="円/楕円 198"/>
        <xdr:cNvSpPr/>
      </xdr:nvSpPr>
      <xdr:spPr>
        <a:xfrm>
          <a:off x="2857500" y="133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39529</xdr:rowOff>
    </xdr:from>
    <xdr:ext cx="469744" cy="259045"/>
    <xdr:sp macro="" textlink="">
      <xdr:nvSpPr>
        <xdr:cNvPr id="200" name="テキスト ボックス 199"/>
        <xdr:cNvSpPr txBox="1"/>
      </xdr:nvSpPr>
      <xdr:spPr>
        <a:xfrm>
          <a:off x="2673427" y="134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124882</xdr:rowOff>
    </xdr:from>
    <xdr:to>
      <xdr:col>3</xdr:col>
      <xdr:colOff>3175</xdr:colOff>
      <xdr:row>78</xdr:row>
      <xdr:rowOff>55032</xdr:rowOff>
    </xdr:to>
    <xdr:sp macro="" textlink="">
      <xdr:nvSpPr>
        <xdr:cNvPr id="201" name="円/楕円 200"/>
        <xdr:cNvSpPr/>
      </xdr:nvSpPr>
      <xdr:spPr>
        <a:xfrm>
          <a:off x="1968500" y="133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46159</xdr:rowOff>
    </xdr:from>
    <xdr:ext cx="469744" cy="259045"/>
    <xdr:sp macro="" textlink="">
      <xdr:nvSpPr>
        <xdr:cNvPr id="202" name="テキスト ボックス 201"/>
        <xdr:cNvSpPr txBox="1"/>
      </xdr:nvSpPr>
      <xdr:spPr>
        <a:xfrm>
          <a:off x="1784427" y="134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145639</xdr:rowOff>
    </xdr:from>
    <xdr:to>
      <xdr:col>1</xdr:col>
      <xdr:colOff>485775</xdr:colOff>
      <xdr:row>78</xdr:row>
      <xdr:rowOff>75789</xdr:rowOff>
    </xdr:to>
    <xdr:sp macro="" textlink="">
      <xdr:nvSpPr>
        <xdr:cNvPr id="203" name="円/楕円 202"/>
        <xdr:cNvSpPr/>
      </xdr:nvSpPr>
      <xdr:spPr>
        <a:xfrm>
          <a:off x="1079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66916</xdr:rowOff>
    </xdr:from>
    <xdr:ext cx="469744" cy="259045"/>
    <xdr:sp macro="" textlink="">
      <xdr:nvSpPr>
        <xdr:cNvPr id="204" name="テキスト ボックス 203"/>
        <xdr:cNvSpPr txBox="1"/>
      </xdr:nvSpPr>
      <xdr:spPr>
        <a:xfrm>
          <a:off x="895427" y="1344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2539</xdr:rowOff>
    </xdr:from>
    <xdr:to>
      <xdr:col>6</xdr:col>
      <xdr:colOff>511175</xdr:colOff>
      <xdr:row>95</xdr:row>
      <xdr:rowOff>2750</xdr:rowOff>
    </xdr:to>
    <xdr:cxnSp macro="">
      <xdr:nvCxnSpPr>
        <xdr:cNvPr id="234" name="直線コネクタ 233"/>
        <xdr:cNvCxnSpPr/>
      </xdr:nvCxnSpPr>
      <xdr:spPr>
        <a:xfrm flipV="1">
          <a:off x="3797300" y="16290289"/>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2750</xdr:rowOff>
    </xdr:from>
    <xdr:to>
      <xdr:col>5</xdr:col>
      <xdr:colOff>358775</xdr:colOff>
      <xdr:row>95</xdr:row>
      <xdr:rowOff>106190</xdr:rowOff>
    </xdr:to>
    <xdr:cxnSp macro="">
      <xdr:nvCxnSpPr>
        <xdr:cNvPr id="237" name="直線コネクタ 236"/>
        <xdr:cNvCxnSpPr/>
      </xdr:nvCxnSpPr>
      <xdr:spPr>
        <a:xfrm flipV="1">
          <a:off x="2908300" y="16290500"/>
          <a:ext cx="889000" cy="10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106190</xdr:rowOff>
    </xdr:from>
    <xdr:to>
      <xdr:col>4</xdr:col>
      <xdr:colOff>155575</xdr:colOff>
      <xdr:row>95</xdr:row>
      <xdr:rowOff>137224</xdr:rowOff>
    </xdr:to>
    <xdr:cxnSp macro="">
      <xdr:nvCxnSpPr>
        <xdr:cNvPr id="240" name="直線コネクタ 239"/>
        <xdr:cNvCxnSpPr/>
      </xdr:nvCxnSpPr>
      <xdr:spPr>
        <a:xfrm flipV="1">
          <a:off x="2019300" y="16393940"/>
          <a:ext cx="889000" cy="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137224</xdr:rowOff>
    </xdr:from>
    <xdr:to>
      <xdr:col>2</xdr:col>
      <xdr:colOff>638175</xdr:colOff>
      <xdr:row>95</xdr:row>
      <xdr:rowOff>158331</xdr:rowOff>
    </xdr:to>
    <xdr:cxnSp macro="">
      <xdr:nvCxnSpPr>
        <xdr:cNvPr id="243" name="直線コネクタ 242"/>
        <xdr:cNvCxnSpPr/>
      </xdr:nvCxnSpPr>
      <xdr:spPr>
        <a:xfrm flipV="1">
          <a:off x="1130300" y="16424974"/>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123189</xdr:rowOff>
    </xdr:from>
    <xdr:to>
      <xdr:col>6</xdr:col>
      <xdr:colOff>561975</xdr:colOff>
      <xdr:row>95</xdr:row>
      <xdr:rowOff>53339</xdr:rowOff>
    </xdr:to>
    <xdr:sp macro="" textlink="">
      <xdr:nvSpPr>
        <xdr:cNvPr id="253" name="円/楕円 252"/>
        <xdr:cNvSpPr/>
      </xdr:nvSpPr>
      <xdr:spPr>
        <a:xfrm>
          <a:off x="4584700" y="162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101616</xdr:rowOff>
    </xdr:from>
    <xdr:ext cx="534377" cy="259045"/>
    <xdr:sp macro="" textlink="">
      <xdr:nvSpPr>
        <xdr:cNvPr id="254" name="扶助費該当値テキスト"/>
        <xdr:cNvSpPr txBox="1"/>
      </xdr:nvSpPr>
      <xdr:spPr>
        <a:xfrm>
          <a:off x="4686300" y="162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123400</xdr:rowOff>
    </xdr:from>
    <xdr:to>
      <xdr:col>5</xdr:col>
      <xdr:colOff>409575</xdr:colOff>
      <xdr:row>95</xdr:row>
      <xdr:rowOff>53550</xdr:rowOff>
    </xdr:to>
    <xdr:sp macro="" textlink="">
      <xdr:nvSpPr>
        <xdr:cNvPr id="255" name="円/楕円 254"/>
        <xdr:cNvSpPr/>
      </xdr:nvSpPr>
      <xdr:spPr>
        <a:xfrm>
          <a:off x="3746500" y="162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44677</xdr:rowOff>
    </xdr:from>
    <xdr:ext cx="534377" cy="259045"/>
    <xdr:sp macro="" textlink="">
      <xdr:nvSpPr>
        <xdr:cNvPr id="256" name="テキスト ボックス 255"/>
        <xdr:cNvSpPr txBox="1"/>
      </xdr:nvSpPr>
      <xdr:spPr>
        <a:xfrm>
          <a:off x="3530111" y="163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55390</xdr:rowOff>
    </xdr:from>
    <xdr:to>
      <xdr:col>4</xdr:col>
      <xdr:colOff>206375</xdr:colOff>
      <xdr:row>95</xdr:row>
      <xdr:rowOff>156990</xdr:rowOff>
    </xdr:to>
    <xdr:sp macro="" textlink="">
      <xdr:nvSpPr>
        <xdr:cNvPr id="257" name="円/楕円 256"/>
        <xdr:cNvSpPr/>
      </xdr:nvSpPr>
      <xdr:spPr>
        <a:xfrm>
          <a:off x="2857500" y="163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148117</xdr:rowOff>
    </xdr:from>
    <xdr:ext cx="534377" cy="259045"/>
    <xdr:sp macro="" textlink="">
      <xdr:nvSpPr>
        <xdr:cNvPr id="258" name="テキスト ボックス 257"/>
        <xdr:cNvSpPr txBox="1"/>
      </xdr:nvSpPr>
      <xdr:spPr>
        <a:xfrm>
          <a:off x="2641111" y="164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86424</xdr:rowOff>
    </xdr:from>
    <xdr:to>
      <xdr:col>3</xdr:col>
      <xdr:colOff>3175</xdr:colOff>
      <xdr:row>96</xdr:row>
      <xdr:rowOff>16574</xdr:rowOff>
    </xdr:to>
    <xdr:sp macro="" textlink="">
      <xdr:nvSpPr>
        <xdr:cNvPr id="259" name="円/楕円 258"/>
        <xdr:cNvSpPr/>
      </xdr:nvSpPr>
      <xdr:spPr>
        <a:xfrm>
          <a:off x="1968500" y="163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7701</xdr:rowOff>
    </xdr:from>
    <xdr:ext cx="534377" cy="259045"/>
    <xdr:sp macro="" textlink="">
      <xdr:nvSpPr>
        <xdr:cNvPr id="260" name="テキスト ボックス 259"/>
        <xdr:cNvSpPr txBox="1"/>
      </xdr:nvSpPr>
      <xdr:spPr>
        <a:xfrm>
          <a:off x="1752111" y="164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107531</xdr:rowOff>
    </xdr:from>
    <xdr:to>
      <xdr:col>1</xdr:col>
      <xdr:colOff>485775</xdr:colOff>
      <xdr:row>96</xdr:row>
      <xdr:rowOff>37681</xdr:rowOff>
    </xdr:to>
    <xdr:sp macro="" textlink="">
      <xdr:nvSpPr>
        <xdr:cNvPr id="261" name="円/楕円 260"/>
        <xdr:cNvSpPr/>
      </xdr:nvSpPr>
      <xdr:spPr>
        <a:xfrm>
          <a:off x="1079500" y="163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28808</xdr:rowOff>
    </xdr:from>
    <xdr:ext cx="534377" cy="259045"/>
    <xdr:sp macro="" textlink="">
      <xdr:nvSpPr>
        <xdr:cNvPr id="262" name="テキスト ボックス 261"/>
        <xdr:cNvSpPr txBox="1"/>
      </xdr:nvSpPr>
      <xdr:spPr>
        <a:xfrm>
          <a:off x="863111" y="164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160284</xdr:rowOff>
    </xdr:from>
    <xdr:to>
      <xdr:col>15</xdr:col>
      <xdr:colOff>180975</xdr:colOff>
      <xdr:row>37</xdr:row>
      <xdr:rowOff>17504</xdr:rowOff>
    </xdr:to>
    <xdr:cxnSp macro="">
      <xdr:nvCxnSpPr>
        <xdr:cNvPr id="295" name="直線コネクタ 294"/>
        <xdr:cNvCxnSpPr/>
      </xdr:nvCxnSpPr>
      <xdr:spPr>
        <a:xfrm>
          <a:off x="9639300" y="6332484"/>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160284</xdr:rowOff>
    </xdr:from>
    <xdr:to>
      <xdr:col>14</xdr:col>
      <xdr:colOff>28575</xdr:colOff>
      <xdr:row>37</xdr:row>
      <xdr:rowOff>36163</xdr:rowOff>
    </xdr:to>
    <xdr:cxnSp macro="">
      <xdr:nvCxnSpPr>
        <xdr:cNvPr id="298" name="直線コネクタ 297"/>
        <xdr:cNvCxnSpPr/>
      </xdr:nvCxnSpPr>
      <xdr:spPr>
        <a:xfrm flipV="1">
          <a:off x="8750300" y="6332484"/>
          <a:ext cx="889000" cy="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36163</xdr:rowOff>
    </xdr:from>
    <xdr:to>
      <xdr:col>12</xdr:col>
      <xdr:colOff>511175</xdr:colOff>
      <xdr:row>37</xdr:row>
      <xdr:rowOff>39983</xdr:rowOff>
    </xdr:to>
    <xdr:cxnSp macro="">
      <xdr:nvCxnSpPr>
        <xdr:cNvPr id="301" name="直線コネクタ 300"/>
        <xdr:cNvCxnSpPr/>
      </xdr:nvCxnSpPr>
      <xdr:spPr>
        <a:xfrm flipV="1">
          <a:off x="7861300" y="6379813"/>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165179</xdr:rowOff>
    </xdr:from>
    <xdr:to>
      <xdr:col>11</xdr:col>
      <xdr:colOff>307975</xdr:colOff>
      <xdr:row>37</xdr:row>
      <xdr:rowOff>39983</xdr:rowOff>
    </xdr:to>
    <xdr:cxnSp macro="">
      <xdr:nvCxnSpPr>
        <xdr:cNvPr id="304" name="直線コネクタ 303"/>
        <xdr:cNvCxnSpPr/>
      </xdr:nvCxnSpPr>
      <xdr:spPr>
        <a:xfrm>
          <a:off x="6972300" y="6337379"/>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138154</xdr:rowOff>
    </xdr:from>
    <xdr:to>
      <xdr:col>15</xdr:col>
      <xdr:colOff>231775</xdr:colOff>
      <xdr:row>37</xdr:row>
      <xdr:rowOff>68304</xdr:rowOff>
    </xdr:to>
    <xdr:sp macro="" textlink="">
      <xdr:nvSpPr>
        <xdr:cNvPr id="314" name="円/楕円 313"/>
        <xdr:cNvSpPr/>
      </xdr:nvSpPr>
      <xdr:spPr>
        <a:xfrm>
          <a:off x="10426700" y="631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116581</xdr:rowOff>
    </xdr:from>
    <xdr:ext cx="534377" cy="259045"/>
    <xdr:sp macro="" textlink="">
      <xdr:nvSpPr>
        <xdr:cNvPr id="315" name="補助費等該当値テキスト"/>
        <xdr:cNvSpPr txBox="1"/>
      </xdr:nvSpPr>
      <xdr:spPr>
        <a:xfrm>
          <a:off x="10528300" y="62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109484</xdr:rowOff>
    </xdr:from>
    <xdr:to>
      <xdr:col>14</xdr:col>
      <xdr:colOff>79375</xdr:colOff>
      <xdr:row>37</xdr:row>
      <xdr:rowOff>39634</xdr:rowOff>
    </xdr:to>
    <xdr:sp macro="" textlink="">
      <xdr:nvSpPr>
        <xdr:cNvPr id="316" name="円/楕円 315"/>
        <xdr:cNvSpPr/>
      </xdr:nvSpPr>
      <xdr:spPr>
        <a:xfrm>
          <a:off x="9588500" y="62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30761</xdr:rowOff>
    </xdr:from>
    <xdr:ext cx="534377" cy="259045"/>
    <xdr:sp macro="" textlink="">
      <xdr:nvSpPr>
        <xdr:cNvPr id="317" name="テキスト ボックス 316"/>
        <xdr:cNvSpPr txBox="1"/>
      </xdr:nvSpPr>
      <xdr:spPr>
        <a:xfrm>
          <a:off x="9372111" y="63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156813</xdr:rowOff>
    </xdr:from>
    <xdr:to>
      <xdr:col>12</xdr:col>
      <xdr:colOff>561975</xdr:colOff>
      <xdr:row>37</xdr:row>
      <xdr:rowOff>86963</xdr:rowOff>
    </xdr:to>
    <xdr:sp macro="" textlink="">
      <xdr:nvSpPr>
        <xdr:cNvPr id="318" name="円/楕円 317"/>
        <xdr:cNvSpPr/>
      </xdr:nvSpPr>
      <xdr:spPr>
        <a:xfrm>
          <a:off x="8699500" y="63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78090</xdr:rowOff>
    </xdr:from>
    <xdr:ext cx="534377" cy="259045"/>
    <xdr:sp macro="" textlink="">
      <xdr:nvSpPr>
        <xdr:cNvPr id="319" name="テキスト ボックス 318"/>
        <xdr:cNvSpPr txBox="1"/>
      </xdr:nvSpPr>
      <xdr:spPr>
        <a:xfrm>
          <a:off x="8483111" y="64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160633</xdr:rowOff>
    </xdr:from>
    <xdr:to>
      <xdr:col>11</xdr:col>
      <xdr:colOff>358775</xdr:colOff>
      <xdr:row>37</xdr:row>
      <xdr:rowOff>90783</xdr:rowOff>
    </xdr:to>
    <xdr:sp macro="" textlink="">
      <xdr:nvSpPr>
        <xdr:cNvPr id="320" name="円/楕円 319"/>
        <xdr:cNvSpPr/>
      </xdr:nvSpPr>
      <xdr:spPr>
        <a:xfrm>
          <a:off x="7810500" y="63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81910</xdr:rowOff>
    </xdr:from>
    <xdr:ext cx="534377" cy="259045"/>
    <xdr:sp macro="" textlink="">
      <xdr:nvSpPr>
        <xdr:cNvPr id="321" name="テキスト ボックス 320"/>
        <xdr:cNvSpPr txBox="1"/>
      </xdr:nvSpPr>
      <xdr:spPr>
        <a:xfrm>
          <a:off x="7594111" y="642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114379</xdr:rowOff>
    </xdr:from>
    <xdr:to>
      <xdr:col>10</xdr:col>
      <xdr:colOff>155575</xdr:colOff>
      <xdr:row>37</xdr:row>
      <xdr:rowOff>44529</xdr:rowOff>
    </xdr:to>
    <xdr:sp macro="" textlink="">
      <xdr:nvSpPr>
        <xdr:cNvPr id="322" name="円/楕円 321"/>
        <xdr:cNvSpPr/>
      </xdr:nvSpPr>
      <xdr:spPr>
        <a:xfrm>
          <a:off x="6921500" y="62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35656</xdr:rowOff>
    </xdr:from>
    <xdr:ext cx="534377" cy="259045"/>
    <xdr:sp macro="" textlink="">
      <xdr:nvSpPr>
        <xdr:cNvPr id="323" name="テキスト ボックス 322"/>
        <xdr:cNvSpPr txBox="1"/>
      </xdr:nvSpPr>
      <xdr:spPr>
        <a:xfrm>
          <a:off x="6705111" y="637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123698</xdr:rowOff>
    </xdr:from>
    <xdr:to>
      <xdr:col>15</xdr:col>
      <xdr:colOff>180975</xdr:colOff>
      <xdr:row>58</xdr:row>
      <xdr:rowOff>130084</xdr:rowOff>
    </xdr:to>
    <xdr:cxnSp macro="">
      <xdr:nvCxnSpPr>
        <xdr:cNvPr id="352" name="直線コネクタ 351"/>
        <xdr:cNvCxnSpPr/>
      </xdr:nvCxnSpPr>
      <xdr:spPr>
        <a:xfrm flipV="1">
          <a:off x="9639300" y="10067798"/>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127333</xdr:rowOff>
    </xdr:from>
    <xdr:to>
      <xdr:col>14</xdr:col>
      <xdr:colOff>28575</xdr:colOff>
      <xdr:row>58</xdr:row>
      <xdr:rowOff>130084</xdr:rowOff>
    </xdr:to>
    <xdr:cxnSp macro="">
      <xdr:nvCxnSpPr>
        <xdr:cNvPr id="355" name="直線コネクタ 354"/>
        <xdr:cNvCxnSpPr/>
      </xdr:nvCxnSpPr>
      <xdr:spPr>
        <a:xfrm>
          <a:off x="8750300" y="1007143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126868</xdr:rowOff>
    </xdr:from>
    <xdr:to>
      <xdr:col>12</xdr:col>
      <xdr:colOff>511175</xdr:colOff>
      <xdr:row>58</xdr:row>
      <xdr:rowOff>127333</xdr:rowOff>
    </xdr:to>
    <xdr:cxnSp macro="">
      <xdr:nvCxnSpPr>
        <xdr:cNvPr id="358" name="直線コネクタ 357"/>
        <xdr:cNvCxnSpPr/>
      </xdr:nvCxnSpPr>
      <xdr:spPr>
        <a:xfrm>
          <a:off x="7861300" y="10070968"/>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7924</xdr:rowOff>
    </xdr:from>
    <xdr:to>
      <xdr:col>11</xdr:col>
      <xdr:colOff>307975</xdr:colOff>
      <xdr:row>58</xdr:row>
      <xdr:rowOff>126868</xdr:rowOff>
    </xdr:to>
    <xdr:cxnSp macro="">
      <xdr:nvCxnSpPr>
        <xdr:cNvPr id="361" name="直線コネクタ 360"/>
        <xdr:cNvCxnSpPr/>
      </xdr:nvCxnSpPr>
      <xdr:spPr>
        <a:xfrm>
          <a:off x="6972300" y="9952024"/>
          <a:ext cx="889000" cy="1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72898</xdr:rowOff>
    </xdr:from>
    <xdr:to>
      <xdr:col>15</xdr:col>
      <xdr:colOff>231775</xdr:colOff>
      <xdr:row>59</xdr:row>
      <xdr:rowOff>3048</xdr:rowOff>
    </xdr:to>
    <xdr:sp macro="" textlink="">
      <xdr:nvSpPr>
        <xdr:cNvPr id="371" name="円/楕円 370"/>
        <xdr:cNvSpPr/>
      </xdr:nvSpPr>
      <xdr:spPr>
        <a:xfrm>
          <a:off x="10426700" y="100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159275</xdr:rowOff>
    </xdr:from>
    <xdr:ext cx="534377" cy="259045"/>
    <xdr:sp macro="" textlink="">
      <xdr:nvSpPr>
        <xdr:cNvPr id="372" name="普通建設事業費該当値テキスト"/>
        <xdr:cNvSpPr txBox="1"/>
      </xdr:nvSpPr>
      <xdr:spPr>
        <a:xfrm>
          <a:off x="10528300" y="99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79284</xdr:rowOff>
    </xdr:from>
    <xdr:to>
      <xdr:col>14</xdr:col>
      <xdr:colOff>79375</xdr:colOff>
      <xdr:row>59</xdr:row>
      <xdr:rowOff>9434</xdr:rowOff>
    </xdr:to>
    <xdr:sp macro="" textlink="">
      <xdr:nvSpPr>
        <xdr:cNvPr id="373" name="円/楕円 372"/>
        <xdr:cNvSpPr/>
      </xdr:nvSpPr>
      <xdr:spPr>
        <a:xfrm>
          <a:off x="9588500" y="100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561</xdr:rowOff>
    </xdr:from>
    <xdr:ext cx="534377" cy="259045"/>
    <xdr:sp macro="" textlink="">
      <xdr:nvSpPr>
        <xdr:cNvPr id="374" name="テキスト ボックス 373"/>
        <xdr:cNvSpPr txBox="1"/>
      </xdr:nvSpPr>
      <xdr:spPr>
        <a:xfrm>
          <a:off x="9372111" y="101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76533</xdr:rowOff>
    </xdr:from>
    <xdr:to>
      <xdr:col>12</xdr:col>
      <xdr:colOff>561975</xdr:colOff>
      <xdr:row>59</xdr:row>
      <xdr:rowOff>6683</xdr:rowOff>
    </xdr:to>
    <xdr:sp macro="" textlink="">
      <xdr:nvSpPr>
        <xdr:cNvPr id="375" name="円/楕円 374"/>
        <xdr:cNvSpPr/>
      </xdr:nvSpPr>
      <xdr:spPr>
        <a:xfrm>
          <a:off x="8699500" y="100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169260</xdr:rowOff>
    </xdr:from>
    <xdr:ext cx="534377" cy="259045"/>
    <xdr:sp macro="" textlink="">
      <xdr:nvSpPr>
        <xdr:cNvPr id="376" name="テキスト ボックス 375"/>
        <xdr:cNvSpPr txBox="1"/>
      </xdr:nvSpPr>
      <xdr:spPr>
        <a:xfrm>
          <a:off x="8483111" y="1011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76068</xdr:rowOff>
    </xdr:from>
    <xdr:to>
      <xdr:col>11</xdr:col>
      <xdr:colOff>358775</xdr:colOff>
      <xdr:row>59</xdr:row>
      <xdr:rowOff>6218</xdr:rowOff>
    </xdr:to>
    <xdr:sp macro="" textlink="">
      <xdr:nvSpPr>
        <xdr:cNvPr id="377" name="円/楕円 376"/>
        <xdr:cNvSpPr/>
      </xdr:nvSpPr>
      <xdr:spPr>
        <a:xfrm>
          <a:off x="7810500" y="100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168795</xdr:rowOff>
    </xdr:from>
    <xdr:ext cx="534377" cy="259045"/>
    <xdr:sp macro="" textlink="">
      <xdr:nvSpPr>
        <xdr:cNvPr id="378" name="テキスト ボックス 377"/>
        <xdr:cNvSpPr txBox="1"/>
      </xdr:nvSpPr>
      <xdr:spPr>
        <a:xfrm>
          <a:off x="7594111" y="101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128574</xdr:rowOff>
    </xdr:from>
    <xdr:to>
      <xdr:col>10</xdr:col>
      <xdr:colOff>155575</xdr:colOff>
      <xdr:row>58</xdr:row>
      <xdr:rowOff>58724</xdr:rowOff>
    </xdr:to>
    <xdr:sp macro="" textlink="">
      <xdr:nvSpPr>
        <xdr:cNvPr id="379" name="円/楕円 378"/>
        <xdr:cNvSpPr/>
      </xdr:nvSpPr>
      <xdr:spPr>
        <a:xfrm>
          <a:off x="6921500" y="99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49851</xdr:rowOff>
    </xdr:from>
    <xdr:ext cx="534377" cy="259045"/>
    <xdr:sp macro="" textlink="">
      <xdr:nvSpPr>
        <xdr:cNvPr id="380" name="テキスト ボックス 379"/>
        <xdr:cNvSpPr txBox="1"/>
      </xdr:nvSpPr>
      <xdr:spPr>
        <a:xfrm>
          <a:off x="6705111" y="99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158431</xdr:rowOff>
    </xdr:from>
    <xdr:to>
      <xdr:col>15</xdr:col>
      <xdr:colOff>180975</xdr:colOff>
      <xdr:row>79</xdr:row>
      <xdr:rowOff>27133</xdr:rowOff>
    </xdr:to>
    <xdr:cxnSp macro="">
      <xdr:nvCxnSpPr>
        <xdr:cNvPr id="409" name="直線コネクタ 408"/>
        <xdr:cNvCxnSpPr/>
      </xdr:nvCxnSpPr>
      <xdr:spPr>
        <a:xfrm flipV="1">
          <a:off x="9639300" y="13531531"/>
          <a:ext cx="8382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107631</xdr:rowOff>
    </xdr:from>
    <xdr:to>
      <xdr:col>15</xdr:col>
      <xdr:colOff>231775</xdr:colOff>
      <xdr:row>79</xdr:row>
      <xdr:rowOff>37781</xdr:rowOff>
    </xdr:to>
    <xdr:sp macro="" textlink="">
      <xdr:nvSpPr>
        <xdr:cNvPr id="419" name="円/楕円 418"/>
        <xdr:cNvSpPr/>
      </xdr:nvSpPr>
      <xdr:spPr>
        <a:xfrm>
          <a:off x="10426700" y="1348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27022</xdr:rowOff>
    </xdr:from>
    <xdr:ext cx="534377" cy="259045"/>
    <xdr:sp macro="" textlink="">
      <xdr:nvSpPr>
        <xdr:cNvPr id="420" name="普通建設事業費 （ うち新規整備　）該当値テキスト"/>
        <xdr:cNvSpPr txBox="1"/>
      </xdr:nvSpPr>
      <xdr:spPr>
        <a:xfrm>
          <a:off x="10528300" y="134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147783</xdr:rowOff>
    </xdr:from>
    <xdr:to>
      <xdr:col>14</xdr:col>
      <xdr:colOff>79375</xdr:colOff>
      <xdr:row>79</xdr:row>
      <xdr:rowOff>77933</xdr:rowOff>
    </xdr:to>
    <xdr:sp macro="" textlink="">
      <xdr:nvSpPr>
        <xdr:cNvPr id="421" name="円/楕円 420"/>
        <xdr:cNvSpPr/>
      </xdr:nvSpPr>
      <xdr:spPr>
        <a:xfrm>
          <a:off x="9588500" y="135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69060</xdr:rowOff>
    </xdr:from>
    <xdr:ext cx="469744" cy="259045"/>
    <xdr:sp macro="" textlink="">
      <xdr:nvSpPr>
        <xdr:cNvPr id="422" name="テキスト ボックス 421"/>
        <xdr:cNvSpPr txBox="1"/>
      </xdr:nvSpPr>
      <xdr:spPr>
        <a:xfrm>
          <a:off x="9404427" y="1361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76857</xdr:rowOff>
    </xdr:from>
    <xdr:to>
      <xdr:col>15</xdr:col>
      <xdr:colOff>180975</xdr:colOff>
      <xdr:row>98</xdr:row>
      <xdr:rowOff>99402</xdr:rowOff>
    </xdr:to>
    <xdr:cxnSp macro="">
      <xdr:nvCxnSpPr>
        <xdr:cNvPr id="449" name="直線コネクタ 448"/>
        <xdr:cNvCxnSpPr/>
      </xdr:nvCxnSpPr>
      <xdr:spPr>
        <a:xfrm>
          <a:off x="9639300" y="16878957"/>
          <a:ext cx="8382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48602</xdr:rowOff>
    </xdr:from>
    <xdr:to>
      <xdr:col>15</xdr:col>
      <xdr:colOff>231775</xdr:colOff>
      <xdr:row>98</xdr:row>
      <xdr:rowOff>150202</xdr:rowOff>
    </xdr:to>
    <xdr:sp macro="" textlink="">
      <xdr:nvSpPr>
        <xdr:cNvPr id="459" name="円/楕円 458"/>
        <xdr:cNvSpPr/>
      </xdr:nvSpPr>
      <xdr:spPr>
        <a:xfrm>
          <a:off x="10426700" y="168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134979</xdr:rowOff>
    </xdr:from>
    <xdr:ext cx="469744" cy="259045"/>
    <xdr:sp macro="" textlink="">
      <xdr:nvSpPr>
        <xdr:cNvPr id="460" name="普通建設事業費 （ うち更新整備　）該当値テキスト"/>
        <xdr:cNvSpPr txBox="1"/>
      </xdr:nvSpPr>
      <xdr:spPr>
        <a:xfrm>
          <a:off x="10528300" y="1676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26057</xdr:rowOff>
    </xdr:from>
    <xdr:to>
      <xdr:col>14</xdr:col>
      <xdr:colOff>79375</xdr:colOff>
      <xdr:row>98</xdr:row>
      <xdr:rowOff>127657</xdr:rowOff>
    </xdr:to>
    <xdr:sp macro="" textlink="">
      <xdr:nvSpPr>
        <xdr:cNvPr id="461" name="円/楕円 460"/>
        <xdr:cNvSpPr/>
      </xdr:nvSpPr>
      <xdr:spPr>
        <a:xfrm>
          <a:off x="9588500" y="168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118784</xdr:rowOff>
    </xdr:from>
    <xdr:ext cx="534377" cy="259045"/>
    <xdr:sp macro="" textlink="">
      <xdr:nvSpPr>
        <xdr:cNvPr id="462" name="テキスト ボックス 461"/>
        <xdr:cNvSpPr txBox="1"/>
      </xdr:nvSpPr>
      <xdr:spPr>
        <a:xfrm>
          <a:off x="9372111" y="169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20428</xdr:rowOff>
    </xdr:from>
    <xdr:to>
      <xdr:col>23</xdr:col>
      <xdr:colOff>517525</xdr:colOff>
      <xdr:row>38</xdr:row>
      <xdr:rowOff>25400</xdr:rowOff>
    </xdr:to>
    <xdr:cxnSp macro="">
      <xdr:nvCxnSpPr>
        <xdr:cNvPr id="487" name="直線コネクタ 486"/>
        <xdr:cNvCxnSpPr/>
      </xdr:nvCxnSpPr>
      <xdr:spPr>
        <a:xfrm flipV="1">
          <a:off x="15481300" y="6535528"/>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15742</xdr:rowOff>
    </xdr:from>
    <xdr:to>
      <xdr:col>22</xdr:col>
      <xdr:colOff>365125</xdr:colOff>
      <xdr:row>38</xdr:row>
      <xdr:rowOff>25400</xdr:rowOff>
    </xdr:to>
    <xdr:cxnSp macro="">
      <xdr:nvCxnSpPr>
        <xdr:cNvPr id="490" name="直線コネクタ 489"/>
        <xdr:cNvCxnSpPr/>
      </xdr:nvCxnSpPr>
      <xdr:spPr>
        <a:xfrm>
          <a:off x="14592300" y="653084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15742</xdr:rowOff>
    </xdr:from>
    <xdr:to>
      <xdr:col>21</xdr:col>
      <xdr:colOff>161925</xdr:colOff>
      <xdr:row>38</xdr:row>
      <xdr:rowOff>25400</xdr:rowOff>
    </xdr:to>
    <xdr:cxnSp macro="">
      <xdr:nvCxnSpPr>
        <xdr:cNvPr id="493" name="直線コネクタ 492"/>
        <xdr:cNvCxnSpPr/>
      </xdr:nvCxnSpPr>
      <xdr:spPr>
        <a:xfrm flipV="1">
          <a:off x="13703300" y="653084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141078</xdr:rowOff>
    </xdr:from>
    <xdr:to>
      <xdr:col>23</xdr:col>
      <xdr:colOff>568325</xdr:colOff>
      <xdr:row>38</xdr:row>
      <xdr:rowOff>71228</xdr:rowOff>
    </xdr:to>
    <xdr:sp macro="" textlink="">
      <xdr:nvSpPr>
        <xdr:cNvPr id="506" name="円/楕円 505"/>
        <xdr:cNvSpPr/>
      </xdr:nvSpPr>
      <xdr:spPr>
        <a:xfrm>
          <a:off x="16268700" y="64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56005</xdr:rowOff>
    </xdr:from>
    <xdr:ext cx="313932" cy="259045"/>
    <xdr:sp macro="" textlink="">
      <xdr:nvSpPr>
        <xdr:cNvPr id="507" name="災害復旧事業費該当値テキスト"/>
        <xdr:cNvSpPr txBox="1"/>
      </xdr:nvSpPr>
      <xdr:spPr>
        <a:xfrm>
          <a:off x="16370300" y="6399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136392</xdr:rowOff>
    </xdr:from>
    <xdr:to>
      <xdr:col>21</xdr:col>
      <xdr:colOff>212725</xdr:colOff>
      <xdr:row>38</xdr:row>
      <xdr:rowOff>66542</xdr:rowOff>
    </xdr:to>
    <xdr:sp macro="" textlink="">
      <xdr:nvSpPr>
        <xdr:cNvPr id="510" name="円/楕円 509"/>
        <xdr:cNvSpPr/>
      </xdr:nvSpPr>
      <xdr:spPr>
        <a:xfrm>
          <a:off x="14541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57669</xdr:rowOff>
    </xdr:from>
    <xdr:ext cx="378565" cy="259045"/>
    <xdr:sp macro="" textlink="">
      <xdr:nvSpPr>
        <xdr:cNvPr id="511" name="テキスト ボックス 510"/>
        <xdr:cNvSpPr txBox="1"/>
      </xdr:nvSpPr>
      <xdr:spPr>
        <a:xfrm>
          <a:off x="14403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133565</xdr:rowOff>
    </xdr:from>
    <xdr:to>
      <xdr:col>23</xdr:col>
      <xdr:colOff>517525</xdr:colOff>
      <xdr:row>77</xdr:row>
      <xdr:rowOff>149988</xdr:rowOff>
    </xdr:to>
    <xdr:cxnSp macro="">
      <xdr:nvCxnSpPr>
        <xdr:cNvPr id="597" name="直線コネクタ 596"/>
        <xdr:cNvCxnSpPr/>
      </xdr:nvCxnSpPr>
      <xdr:spPr>
        <a:xfrm>
          <a:off x="15481300" y="13335215"/>
          <a:ext cx="8382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127577</xdr:rowOff>
    </xdr:from>
    <xdr:to>
      <xdr:col>22</xdr:col>
      <xdr:colOff>365125</xdr:colOff>
      <xdr:row>77</xdr:row>
      <xdr:rowOff>133565</xdr:rowOff>
    </xdr:to>
    <xdr:cxnSp macro="">
      <xdr:nvCxnSpPr>
        <xdr:cNvPr id="600" name="直線コネクタ 599"/>
        <xdr:cNvCxnSpPr/>
      </xdr:nvCxnSpPr>
      <xdr:spPr>
        <a:xfrm>
          <a:off x="14592300" y="13329227"/>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107445</xdr:rowOff>
    </xdr:from>
    <xdr:to>
      <xdr:col>21</xdr:col>
      <xdr:colOff>161925</xdr:colOff>
      <xdr:row>77</xdr:row>
      <xdr:rowOff>127577</xdr:rowOff>
    </xdr:to>
    <xdr:cxnSp macro="">
      <xdr:nvCxnSpPr>
        <xdr:cNvPr id="603" name="直線コネクタ 602"/>
        <xdr:cNvCxnSpPr/>
      </xdr:nvCxnSpPr>
      <xdr:spPr>
        <a:xfrm>
          <a:off x="13703300" y="1330909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107445</xdr:rowOff>
    </xdr:from>
    <xdr:to>
      <xdr:col>19</xdr:col>
      <xdr:colOff>644525</xdr:colOff>
      <xdr:row>77</xdr:row>
      <xdr:rowOff>141590</xdr:rowOff>
    </xdr:to>
    <xdr:cxnSp macro="">
      <xdr:nvCxnSpPr>
        <xdr:cNvPr id="606" name="直線コネクタ 605"/>
        <xdr:cNvCxnSpPr/>
      </xdr:nvCxnSpPr>
      <xdr:spPr>
        <a:xfrm flipV="1">
          <a:off x="12814300" y="13309095"/>
          <a:ext cx="889000" cy="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99188</xdr:rowOff>
    </xdr:from>
    <xdr:to>
      <xdr:col>23</xdr:col>
      <xdr:colOff>568325</xdr:colOff>
      <xdr:row>78</xdr:row>
      <xdr:rowOff>29338</xdr:rowOff>
    </xdr:to>
    <xdr:sp macro="" textlink="">
      <xdr:nvSpPr>
        <xdr:cNvPr id="616" name="円/楕円 615"/>
        <xdr:cNvSpPr/>
      </xdr:nvSpPr>
      <xdr:spPr>
        <a:xfrm>
          <a:off x="162687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77615</xdr:rowOff>
    </xdr:from>
    <xdr:ext cx="534377" cy="259045"/>
    <xdr:sp macro="" textlink="">
      <xdr:nvSpPr>
        <xdr:cNvPr id="617" name="公債費該当値テキスト"/>
        <xdr:cNvSpPr txBox="1"/>
      </xdr:nvSpPr>
      <xdr:spPr>
        <a:xfrm>
          <a:off x="16370300" y="13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82765</xdr:rowOff>
    </xdr:from>
    <xdr:to>
      <xdr:col>22</xdr:col>
      <xdr:colOff>415925</xdr:colOff>
      <xdr:row>78</xdr:row>
      <xdr:rowOff>12915</xdr:rowOff>
    </xdr:to>
    <xdr:sp macro="" textlink="">
      <xdr:nvSpPr>
        <xdr:cNvPr id="618" name="円/楕円 617"/>
        <xdr:cNvSpPr/>
      </xdr:nvSpPr>
      <xdr:spPr>
        <a:xfrm>
          <a:off x="15430500" y="132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4042</xdr:rowOff>
    </xdr:from>
    <xdr:ext cx="534377" cy="259045"/>
    <xdr:sp macro="" textlink="">
      <xdr:nvSpPr>
        <xdr:cNvPr id="619" name="テキスト ボックス 618"/>
        <xdr:cNvSpPr txBox="1"/>
      </xdr:nvSpPr>
      <xdr:spPr>
        <a:xfrm>
          <a:off x="15214111" y="1337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76777</xdr:rowOff>
    </xdr:from>
    <xdr:to>
      <xdr:col>21</xdr:col>
      <xdr:colOff>212725</xdr:colOff>
      <xdr:row>78</xdr:row>
      <xdr:rowOff>6927</xdr:rowOff>
    </xdr:to>
    <xdr:sp macro="" textlink="">
      <xdr:nvSpPr>
        <xdr:cNvPr id="620" name="円/楕円 619"/>
        <xdr:cNvSpPr/>
      </xdr:nvSpPr>
      <xdr:spPr>
        <a:xfrm>
          <a:off x="14541500" y="132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169504</xdr:rowOff>
    </xdr:from>
    <xdr:ext cx="534377" cy="259045"/>
    <xdr:sp macro="" textlink="">
      <xdr:nvSpPr>
        <xdr:cNvPr id="621" name="テキスト ボックス 620"/>
        <xdr:cNvSpPr txBox="1"/>
      </xdr:nvSpPr>
      <xdr:spPr>
        <a:xfrm>
          <a:off x="14325111" y="133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56645</xdr:rowOff>
    </xdr:from>
    <xdr:to>
      <xdr:col>20</xdr:col>
      <xdr:colOff>9525</xdr:colOff>
      <xdr:row>77</xdr:row>
      <xdr:rowOff>158245</xdr:rowOff>
    </xdr:to>
    <xdr:sp macro="" textlink="">
      <xdr:nvSpPr>
        <xdr:cNvPr id="622" name="円/楕円 621"/>
        <xdr:cNvSpPr/>
      </xdr:nvSpPr>
      <xdr:spPr>
        <a:xfrm>
          <a:off x="13652500" y="132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149372</xdr:rowOff>
    </xdr:from>
    <xdr:ext cx="534377" cy="259045"/>
    <xdr:sp macro="" textlink="">
      <xdr:nvSpPr>
        <xdr:cNvPr id="623" name="テキスト ボックス 622"/>
        <xdr:cNvSpPr txBox="1"/>
      </xdr:nvSpPr>
      <xdr:spPr>
        <a:xfrm>
          <a:off x="13436111" y="133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90790</xdr:rowOff>
    </xdr:from>
    <xdr:to>
      <xdr:col>18</xdr:col>
      <xdr:colOff>492125</xdr:colOff>
      <xdr:row>78</xdr:row>
      <xdr:rowOff>20940</xdr:rowOff>
    </xdr:to>
    <xdr:sp macro="" textlink="">
      <xdr:nvSpPr>
        <xdr:cNvPr id="624" name="円/楕円 623"/>
        <xdr:cNvSpPr/>
      </xdr:nvSpPr>
      <xdr:spPr>
        <a:xfrm>
          <a:off x="12763500" y="132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12067</xdr:rowOff>
    </xdr:from>
    <xdr:ext cx="534377" cy="259045"/>
    <xdr:sp macro="" textlink="">
      <xdr:nvSpPr>
        <xdr:cNvPr id="625" name="テキスト ボックス 624"/>
        <xdr:cNvSpPr txBox="1"/>
      </xdr:nvSpPr>
      <xdr:spPr>
        <a:xfrm>
          <a:off x="12547111" y="133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119545</xdr:rowOff>
    </xdr:from>
    <xdr:to>
      <xdr:col>23</xdr:col>
      <xdr:colOff>517525</xdr:colOff>
      <xdr:row>98</xdr:row>
      <xdr:rowOff>141136</xdr:rowOff>
    </xdr:to>
    <xdr:cxnSp macro="">
      <xdr:nvCxnSpPr>
        <xdr:cNvPr id="654" name="直線コネクタ 653"/>
        <xdr:cNvCxnSpPr/>
      </xdr:nvCxnSpPr>
      <xdr:spPr>
        <a:xfrm>
          <a:off x="15481300" y="16921645"/>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119545</xdr:rowOff>
    </xdr:from>
    <xdr:to>
      <xdr:col>22</xdr:col>
      <xdr:colOff>365125</xdr:colOff>
      <xdr:row>99</xdr:row>
      <xdr:rowOff>8344</xdr:rowOff>
    </xdr:to>
    <xdr:cxnSp macro="">
      <xdr:nvCxnSpPr>
        <xdr:cNvPr id="657" name="直線コネクタ 656"/>
        <xdr:cNvCxnSpPr/>
      </xdr:nvCxnSpPr>
      <xdr:spPr>
        <a:xfrm flipV="1">
          <a:off x="14592300" y="16921645"/>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8344</xdr:rowOff>
    </xdr:from>
    <xdr:to>
      <xdr:col>21</xdr:col>
      <xdr:colOff>161925</xdr:colOff>
      <xdr:row>99</xdr:row>
      <xdr:rowOff>24307</xdr:rowOff>
    </xdr:to>
    <xdr:cxnSp macro="">
      <xdr:nvCxnSpPr>
        <xdr:cNvPr id="660" name="直線コネクタ 659"/>
        <xdr:cNvCxnSpPr/>
      </xdr:nvCxnSpPr>
      <xdr:spPr>
        <a:xfrm flipV="1">
          <a:off x="13703300" y="16981894"/>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97701</xdr:rowOff>
    </xdr:from>
    <xdr:to>
      <xdr:col>19</xdr:col>
      <xdr:colOff>644525</xdr:colOff>
      <xdr:row>99</xdr:row>
      <xdr:rowOff>24307</xdr:rowOff>
    </xdr:to>
    <xdr:cxnSp macro="">
      <xdr:nvCxnSpPr>
        <xdr:cNvPr id="663" name="直線コネクタ 662"/>
        <xdr:cNvCxnSpPr/>
      </xdr:nvCxnSpPr>
      <xdr:spPr>
        <a:xfrm>
          <a:off x="12814300" y="16899801"/>
          <a:ext cx="889000" cy="9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90336</xdr:rowOff>
    </xdr:from>
    <xdr:to>
      <xdr:col>23</xdr:col>
      <xdr:colOff>568325</xdr:colOff>
      <xdr:row>99</xdr:row>
      <xdr:rowOff>20486</xdr:rowOff>
    </xdr:to>
    <xdr:sp macro="" textlink="">
      <xdr:nvSpPr>
        <xdr:cNvPr id="673" name="円/楕円 672"/>
        <xdr:cNvSpPr/>
      </xdr:nvSpPr>
      <xdr:spPr>
        <a:xfrm>
          <a:off x="16268700" y="168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5263</xdr:rowOff>
    </xdr:from>
    <xdr:ext cx="469744" cy="259045"/>
    <xdr:sp macro="" textlink="">
      <xdr:nvSpPr>
        <xdr:cNvPr id="674" name="積立金該当値テキスト"/>
        <xdr:cNvSpPr txBox="1"/>
      </xdr:nvSpPr>
      <xdr:spPr>
        <a:xfrm>
          <a:off x="16370300" y="168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68745</xdr:rowOff>
    </xdr:from>
    <xdr:to>
      <xdr:col>22</xdr:col>
      <xdr:colOff>415925</xdr:colOff>
      <xdr:row>98</xdr:row>
      <xdr:rowOff>170345</xdr:rowOff>
    </xdr:to>
    <xdr:sp macro="" textlink="">
      <xdr:nvSpPr>
        <xdr:cNvPr id="675" name="円/楕円 674"/>
        <xdr:cNvSpPr/>
      </xdr:nvSpPr>
      <xdr:spPr>
        <a:xfrm>
          <a:off x="15430500" y="168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161472</xdr:rowOff>
    </xdr:from>
    <xdr:ext cx="469744" cy="259045"/>
    <xdr:sp macro="" textlink="">
      <xdr:nvSpPr>
        <xdr:cNvPr id="676" name="テキスト ボックス 675"/>
        <xdr:cNvSpPr txBox="1"/>
      </xdr:nvSpPr>
      <xdr:spPr>
        <a:xfrm>
          <a:off x="15246427" y="169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128994</xdr:rowOff>
    </xdr:from>
    <xdr:to>
      <xdr:col>21</xdr:col>
      <xdr:colOff>212725</xdr:colOff>
      <xdr:row>99</xdr:row>
      <xdr:rowOff>59144</xdr:rowOff>
    </xdr:to>
    <xdr:sp macro="" textlink="">
      <xdr:nvSpPr>
        <xdr:cNvPr id="677" name="円/楕円 676"/>
        <xdr:cNvSpPr/>
      </xdr:nvSpPr>
      <xdr:spPr>
        <a:xfrm>
          <a:off x="14541500" y="169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50271</xdr:rowOff>
    </xdr:from>
    <xdr:ext cx="469744" cy="259045"/>
    <xdr:sp macro="" textlink="">
      <xdr:nvSpPr>
        <xdr:cNvPr id="678" name="テキスト ボックス 677"/>
        <xdr:cNvSpPr txBox="1"/>
      </xdr:nvSpPr>
      <xdr:spPr>
        <a:xfrm>
          <a:off x="14357427" y="170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144957</xdr:rowOff>
    </xdr:from>
    <xdr:to>
      <xdr:col>20</xdr:col>
      <xdr:colOff>9525</xdr:colOff>
      <xdr:row>99</xdr:row>
      <xdr:rowOff>75107</xdr:rowOff>
    </xdr:to>
    <xdr:sp macro="" textlink="">
      <xdr:nvSpPr>
        <xdr:cNvPr id="679" name="円/楕円 678"/>
        <xdr:cNvSpPr/>
      </xdr:nvSpPr>
      <xdr:spPr>
        <a:xfrm>
          <a:off x="13652500" y="169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66234</xdr:rowOff>
    </xdr:from>
    <xdr:ext cx="469744" cy="259045"/>
    <xdr:sp macro="" textlink="">
      <xdr:nvSpPr>
        <xdr:cNvPr id="680" name="テキスト ボックス 679"/>
        <xdr:cNvSpPr txBox="1"/>
      </xdr:nvSpPr>
      <xdr:spPr>
        <a:xfrm>
          <a:off x="13468427" y="170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46901</xdr:rowOff>
    </xdr:from>
    <xdr:to>
      <xdr:col>18</xdr:col>
      <xdr:colOff>492125</xdr:colOff>
      <xdr:row>98</xdr:row>
      <xdr:rowOff>148501</xdr:rowOff>
    </xdr:to>
    <xdr:sp macro="" textlink="">
      <xdr:nvSpPr>
        <xdr:cNvPr id="681" name="円/楕円 680"/>
        <xdr:cNvSpPr/>
      </xdr:nvSpPr>
      <xdr:spPr>
        <a:xfrm>
          <a:off x="12763500" y="168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139628</xdr:rowOff>
    </xdr:from>
    <xdr:ext cx="469744" cy="259045"/>
    <xdr:sp macro="" textlink="">
      <xdr:nvSpPr>
        <xdr:cNvPr id="682" name="テキスト ボックス 681"/>
        <xdr:cNvSpPr txBox="1"/>
      </xdr:nvSpPr>
      <xdr:spPr>
        <a:xfrm>
          <a:off x="12579427" y="1694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9017</xdr:rowOff>
    </xdr:from>
    <xdr:to>
      <xdr:col>32</xdr:col>
      <xdr:colOff>187325</xdr:colOff>
      <xdr:row>58</xdr:row>
      <xdr:rowOff>11938</xdr:rowOff>
    </xdr:to>
    <xdr:cxnSp macro="">
      <xdr:nvCxnSpPr>
        <xdr:cNvPr id="768" name="直線コネクタ 767"/>
        <xdr:cNvCxnSpPr/>
      </xdr:nvCxnSpPr>
      <xdr:spPr>
        <a:xfrm>
          <a:off x="21323300" y="9953117"/>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69"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7366</xdr:rowOff>
    </xdr:from>
    <xdr:to>
      <xdr:col>31</xdr:col>
      <xdr:colOff>34925</xdr:colOff>
      <xdr:row>58</xdr:row>
      <xdr:rowOff>9017</xdr:rowOff>
    </xdr:to>
    <xdr:cxnSp macro="">
      <xdr:nvCxnSpPr>
        <xdr:cNvPr id="771" name="直線コネクタ 770"/>
        <xdr:cNvCxnSpPr/>
      </xdr:nvCxnSpPr>
      <xdr:spPr>
        <a:xfrm>
          <a:off x="20434300" y="995146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4953</xdr:rowOff>
    </xdr:from>
    <xdr:to>
      <xdr:col>29</xdr:col>
      <xdr:colOff>517525</xdr:colOff>
      <xdr:row>58</xdr:row>
      <xdr:rowOff>7366</xdr:rowOff>
    </xdr:to>
    <xdr:cxnSp macro="">
      <xdr:nvCxnSpPr>
        <xdr:cNvPr id="774" name="直線コネクタ 773"/>
        <xdr:cNvCxnSpPr/>
      </xdr:nvCxnSpPr>
      <xdr:spPr>
        <a:xfrm>
          <a:off x="19545300" y="994905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4064</xdr:rowOff>
    </xdr:from>
    <xdr:to>
      <xdr:col>28</xdr:col>
      <xdr:colOff>314325</xdr:colOff>
      <xdr:row>58</xdr:row>
      <xdr:rowOff>4953</xdr:rowOff>
    </xdr:to>
    <xdr:cxnSp macro="">
      <xdr:nvCxnSpPr>
        <xdr:cNvPr id="777" name="直線コネクタ 776"/>
        <xdr:cNvCxnSpPr/>
      </xdr:nvCxnSpPr>
      <xdr:spPr>
        <a:xfrm>
          <a:off x="18656300" y="994816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132588</xdr:rowOff>
    </xdr:from>
    <xdr:to>
      <xdr:col>32</xdr:col>
      <xdr:colOff>238125</xdr:colOff>
      <xdr:row>58</xdr:row>
      <xdr:rowOff>62738</xdr:rowOff>
    </xdr:to>
    <xdr:sp macro="" textlink="">
      <xdr:nvSpPr>
        <xdr:cNvPr id="787" name="円/楕円 786"/>
        <xdr:cNvSpPr/>
      </xdr:nvSpPr>
      <xdr:spPr>
        <a:xfrm>
          <a:off x="22110700" y="99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155465</xdr:rowOff>
    </xdr:from>
    <xdr:ext cx="469744" cy="259045"/>
    <xdr:sp macro="" textlink="">
      <xdr:nvSpPr>
        <xdr:cNvPr id="788" name="貸付金該当値テキスト"/>
        <xdr:cNvSpPr txBox="1"/>
      </xdr:nvSpPr>
      <xdr:spPr>
        <a:xfrm>
          <a:off x="22212300" y="975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129667</xdr:rowOff>
    </xdr:from>
    <xdr:to>
      <xdr:col>31</xdr:col>
      <xdr:colOff>85725</xdr:colOff>
      <xdr:row>58</xdr:row>
      <xdr:rowOff>59817</xdr:rowOff>
    </xdr:to>
    <xdr:sp macro="" textlink="">
      <xdr:nvSpPr>
        <xdr:cNvPr id="789" name="円/楕円 788"/>
        <xdr:cNvSpPr/>
      </xdr:nvSpPr>
      <xdr:spPr>
        <a:xfrm>
          <a:off x="21272500" y="99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50944</xdr:rowOff>
    </xdr:from>
    <xdr:ext cx="469744" cy="259045"/>
    <xdr:sp macro="" textlink="">
      <xdr:nvSpPr>
        <xdr:cNvPr id="790" name="テキスト ボックス 789"/>
        <xdr:cNvSpPr txBox="1"/>
      </xdr:nvSpPr>
      <xdr:spPr>
        <a:xfrm>
          <a:off x="21088427"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128016</xdr:rowOff>
    </xdr:from>
    <xdr:to>
      <xdr:col>29</xdr:col>
      <xdr:colOff>568325</xdr:colOff>
      <xdr:row>58</xdr:row>
      <xdr:rowOff>58166</xdr:rowOff>
    </xdr:to>
    <xdr:sp macro="" textlink="">
      <xdr:nvSpPr>
        <xdr:cNvPr id="791" name="円/楕円 790"/>
        <xdr:cNvSpPr/>
      </xdr:nvSpPr>
      <xdr:spPr>
        <a:xfrm>
          <a:off x="20383500" y="99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49293</xdr:rowOff>
    </xdr:from>
    <xdr:ext cx="469744" cy="259045"/>
    <xdr:sp macro="" textlink="">
      <xdr:nvSpPr>
        <xdr:cNvPr id="792" name="テキスト ボックス 791"/>
        <xdr:cNvSpPr txBox="1"/>
      </xdr:nvSpPr>
      <xdr:spPr>
        <a:xfrm>
          <a:off x="20199427" y="999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125603</xdr:rowOff>
    </xdr:from>
    <xdr:to>
      <xdr:col>28</xdr:col>
      <xdr:colOff>365125</xdr:colOff>
      <xdr:row>58</xdr:row>
      <xdr:rowOff>55753</xdr:rowOff>
    </xdr:to>
    <xdr:sp macro="" textlink="">
      <xdr:nvSpPr>
        <xdr:cNvPr id="793" name="円/楕円 792"/>
        <xdr:cNvSpPr/>
      </xdr:nvSpPr>
      <xdr:spPr>
        <a:xfrm>
          <a:off x="19494500" y="98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46880</xdr:rowOff>
    </xdr:from>
    <xdr:ext cx="469744" cy="259045"/>
    <xdr:sp macro="" textlink="">
      <xdr:nvSpPr>
        <xdr:cNvPr id="794" name="テキスト ボックス 793"/>
        <xdr:cNvSpPr txBox="1"/>
      </xdr:nvSpPr>
      <xdr:spPr>
        <a:xfrm>
          <a:off x="19310427" y="999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124714</xdr:rowOff>
    </xdr:from>
    <xdr:to>
      <xdr:col>27</xdr:col>
      <xdr:colOff>161925</xdr:colOff>
      <xdr:row>58</xdr:row>
      <xdr:rowOff>54864</xdr:rowOff>
    </xdr:to>
    <xdr:sp macro="" textlink="">
      <xdr:nvSpPr>
        <xdr:cNvPr id="795" name="円/楕円 794"/>
        <xdr:cNvSpPr/>
      </xdr:nvSpPr>
      <xdr:spPr>
        <a:xfrm>
          <a:off x="18605500" y="98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45991</xdr:rowOff>
    </xdr:from>
    <xdr:ext cx="469744" cy="259045"/>
    <xdr:sp macro="" textlink="">
      <xdr:nvSpPr>
        <xdr:cNvPr id="796" name="テキスト ボックス 795"/>
        <xdr:cNvSpPr txBox="1"/>
      </xdr:nvSpPr>
      <xdr:spPr>
        <a:xfrm>
          <a:off x="18421427" y="999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141953</xdr:rowOff>
    </xdr:from>
    <xdr:to>
      <xdr:col>32</xdr:col>
      <xdr:colOff>187325</xdr:colOff>
      <xdr:row>78</xdr:row>
      <xdr:rowOff>51411</xdr:rowOff>
    </xdr:to>
    <xdr:cxnSp macro="">
      <xdr:nvCxnSpPr>
        <xdr:cNvPr id="828" name="直線コネクタ 827"/>
        <xdr:cNvCxnSpPr/>
      </xdr:nvCxnSpPr>
      <xdr:spPr>
        <a:xfrm flipV="1">
          <a:off x="21323300" y="13343603"/>
          <a:ext cx="8382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27865</xdr:rowOff>
    </xdr:from>
    <xdr:to>
      <xdr:col>31</xdr:col>
      <xdr:colOff>34925</xdr:colOff>
      <xdr:row>78</xdr:row>
      <xdr:rowOff>51411</xdr:rowOff>
    </xdr:to>
    <xdr:cxnSp macro="">
      <xdr:nvCxnSpPr>
        <xdr:cNvPr id="831" name="直線コネクタ 830"/>
        <xdr:cNvCxnSpPr/>
      </xdr:nvCxnSpPr>
      <xdr:spPr>
        <a:xfrm>
          <a:off x="20434300" y="1340096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148256</xdr:rowOff>
    </xdr:from>
    <xdr:to>
      <xdr:col>29</xdr:col>
      <xdr:colOff>517525</xdr:colOff>
      <xdr:row>78</xdr:row>
      <xdr:rowOff>27865</xdr:rowOff>
    </xdr:to>
    <xdr:cxnSp macro="">
      <xdr:nvCxnSpPr>
        <xdr:cNvPr id="834" name="直線コネクタ 833"/>
        <xdr:cNvCxnSpPr/>
      </xdr:nvCxnSpPr>
      <xdr:spPr>
        <a:xfrm>
          <a:off x="19545300" y="13349906"/>
          <a:ext cx="889000" cy="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148256</xdr:rowOff>
    </xdr:from>
    <xdr:to>
      <xdr:col>28</xdr:col>
      <xdr:colOff>314325</xdr:colOff>
      <xdr:row>78</xdr:row>
      <xdr:rowOff>44912</xdr:rowOff>
    </xdr:to>
    <xdr:cxnSp macro="">
      <xdr:nvCxnSpPr>
        <xdr:cNvPr id="837" name="直線コネクタ 836"/>
        <xdr:cNvCxnSpPr/>
      </xdr:nvCxnSpPr>
      <xdr:spPr>
        <a:xfrm flipV="1">
          <a:off x="18656300" y="13349906"/>
          <a:ext cx="889000" cy="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91153</xdr:rowOff>
    </xdr:from>
    <xdr:to>
      <xdr:col>32</xdr:col>
      <xdr:colOff>238125</xdr:colOff>
      <xdr:row>78</xdr:row>
      <xdr:rowOff>21303</xdr:rowOff>
    </xdr:to>
    <xdr:sp macro="" textlink="">
      <xdr:nvSpPr>
        <xdr:cNvPr id="847" name="円/楕円 846"/>
        <xdr:cNvSpPr/>
      </xdr:nvSpPr>
      <xdr:spPr>
        <a:xfrm>
          <a:off x="221107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69580</xdr:rowOff>
    </xdr:from>
    <xdr:ext cx="534377" cy="259045"/>
    <xdr:sp macro="" textlink="">
      <xdr:nvSpPr>
        <xdr:cNvPr id="848" name="繰出金該当値テキスト"/>
        <xdr:cNvSpPr txBox="1"/>
      </xdr:nvSpPr>
      <xdr:spPr>
        <a:xfrm>
          <a:off x="22212300" y="132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611</xdr:rowOff>
    </xdr:from>
    <xdr:to>
      <xdr:col>31</xdr:col>
      <xdr:colOff>85725</xdr:colOff>
      <xdr:row>78</xdr:row>
      <xdr:rowOff>102211</xdr:rowOff>
    </xdr:to>
    <xdr:sp macro="" textlink="">
      <xdr:nvSpPr>
        <xdr:cNvPr id="849" name="円/楕円 848"/>
        <xdr:cNvSpPr/>
      </xdr:nvSpPr>
      <xdr:spPr>
        <a:xfrm>
          <a:off x="21272500" y="133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93338</xdr:rowOff>
    </xdr:from>
    <xdr:ext cx="534377" cy="259045"/>
    <xdr:sp macro="" textlink="">
      <xdr:nvSpPr>
        <xdr:cNvPr id="850" name="テキスト ボックス 849"/>
        <xdr:cNvSpPr txBox="1"/>
      </xdr:nvSpPr>
      <xdr:spPr>
        <a:xfrm>
          <a:off x="21056111" y="134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148515</xdr:rowOff>
    </xdr:from>
    <xdr:to>
      <xdr:col>29</xdr:col>
      <xdr:colOff>568325</xdr:colOff>
      <xdr:row>78</xdr:row>
      <xdr:rowOff>78665</xdr:rowOff>
    </xdr:to>
    <xdr:sp macro="" textlink="">
      <xdr:nvSpPr>
        <xdr:cNvPr id="851" name="円/楕円 850"/>
        <xdr:cNvSpPr/>
      </xdr:nvSpPr>
      <xdr:spPr>
        <a:xfrm>
          <a:off x="20383500" y="133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69792</xdr:rowOff>
    </xdr:from>
    <xdr:ext cx="534377" cy="259045"/>
    <xdr:sp macro="" textlink="">
      <xdr:nvSpPr>
        <xdr:cNvPr id="852" name="テキスト ボックス 851"/>
        <xdr:cNvSpPr txBox="1"/>
      </xdr:nvSpPr>
      <xdr:spPr>
        <a:xfrm>
          <a:off x="20167111" y="134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97456</xdr:rowOff>
    </xdr:from>
    <xdr:to>
      <xdr:col>28</xdr:col>
      <xdr:colOff>365125</xdr:colOff>
      <xdr:row>78</xdr:row>
      <xdr:rowOff>27606</xdr:rowOff>
    </xdr:to>
    <xdr:sp macro="" textlink="">
      <xdr:nvSpPr>
        <xdr:cNvPr id="853" name="円/楕円 852"/>
        <xdr:cNvSpPr/>
      </xdr:nvSpPr>
      <xdr:spPr>
        <a:xfrm>
          <a:off x="19494500" y="132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18733</xdr:rowOff>
    </xdr:from>
    <xdr:ext cx="534377" cy="259045"/>
    <xdr:sp macro="" textlink="">
      <xdr:nvSpPr>
        <xdr:cNvPr id="854" name="テキスト ボックス 853"/>
        <xdr:cNvSpPr txBox="1"/>
      </xdr:nvSpPr>
      <xdr:spPr>
        <a:xfrm>
          <a:off x="19278111" y="133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165562</xdr:rowOff>
    </xdr:from>
    <xdr:to>
      <xdr:col>27</xdr:col>
      <xdr:colOff>161925</xdr:colOff>
      <xdr:row>78</xdr:row>
      <xdr:rowOff>95712</xdr:rowOff>
    </xdr:to>
    <xdr:sp macro="" textlink="">
      <xdr:nvSpPr>
        <xdr:cNvPr id="855" name="円/楕円 854"/>
        <xdr:cNvSpPr/>
      </xdr:nvSpPr>
      <xdr:spPr>
        <a:xfrm>
          <a:off x="18605500" y="133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86839</xdr:rowOff>
    </xdr:from>
    <xdr:ext cx="534377" cy="259045"/>
    <xdr:sp macro="" textlink="">
      <xdr:nvSpPr>
        <xdr:cNvPr id="856" name="テキスト ボックス 855"/>
        <xdr:cNvSpPr txBox="1"/>
      </xdr:nvSpPr>
      <xdr:spPr>
        <a:xfrm>
          <a:off x="18389111" y="13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歳出決算総額の住民一人当たりのコストは</a:t>
          </a:r>
          <a:r>
            <a:rPr kumimoji="1" lang="en-US" altLang="ja-JP" sz="1300">
              <a:solidFill>
                <a:schemeClr val="dk1"/>
              </a:solidFill>
              <a:effectLst/>
              <a:latin typeface="+mn-lt"/>
              <a:ea typeface="+mn-ea"/>
              <a:cs typeface="+mn-cs"/>
            </a:rPr>
            <a:t>347,011</a:t>
          </a:r>
          <a:r>
            <a:rPr kumimoji="1" lang="ja-JP" altLang="ja-JP" sz="1300">
              <a:solidFill>
                <a:schemeClr val="dk1"/>
              </a:solidFill>
              <a:effectLst/>
              <a:latin typeface="+mn-lt"/>
              <a:ea typeface="+mn-ea"/>
              <a:cs typeface="+mn-cs"/>
            </a:rPr>
            <a:t>円となっており、性質別にみると、多くの費目において類似団体平均よりも低くなっている。</a:t>
          </a:r>
          <a:endParaRPr lang="ja-JP" altLang="ja-JP" sz="1300">
            <a:effectLst/>
          </a:endParaRPr>
        </a:p>
        <a:p>
          <a:r>
            <a:rPr kumimoji="1" lang="ja-JP" altLang="ja-JP" sz="1300">
              <a:solidFill>
                <a:schemeClr val="dk1"/>
              </a:solidFill>
              <a:effectLst/>
              <a:latin typeface="+mn-lt"/>
              <a:ea typeface="+mn-ea"/>
              <a:cs typeface="+mn-cs"/>
            </a:rPr>
            <a:t>人件費や扶助費といった義務的経費は類似団体とほぼ同じ水準で推移している。</a:t>
          </a:r>
          <a:endParaRPr lang="ja-JP" altLang="ja-JP" sz="1300">
            <a:effectLst/>
          </a:endParaRPr>
        </a:p>
        <a:p>
          <a:r>
            <a:rPr kumimoji="1" lang="ja-JP" altLang="ja-JP" sz="1300">
              <a:solidFill>
                <a:schemeClr val="dk1"/>
              </a:solidFill>
              <a:effectLst/>
              <a:latin typeface="+mn-lt"/>
              <a:ea typeface="+mn-ea"/>
              <a:cs typeface="+mn-cs"/>
            </a:rPr>
            <a:t>普通建設事業費は、ここ数年緊急的なものを除き、支出を抑制しており、</a:t>
          </a:r>
          <a:r>
            <a:rPr kumimoji="1" lang="en-US" altLang="ja-JP" sz="1300">
              <a:solidFill>
                <a:schemeClr val="dk1"/>
              </a:solidFill>
              <a:effectLst/>
              <a:latin typeface="+mn-lt"/>
              <a:ea typeface="+mn-ea"/>
              <a:cs typeface="+mn-cs"/>
            </a:rPr>
            <a:t>24,200</a:t>
          </a:r>
          <a:r>
            <a:rPr kumimoji="1" lang="ja-JP" altLang="ja-JP" sz="1300">
              <a:solidFill>
                <a:schemeClr val="dk1"/>
              </a:solidFill>
              <a:effectLst/>
              <a:latin typeface="+mn-lt"/>
              <a:ea typeface="+mn-ea"/>
              <a:cs typeface="+mn-cs"/>
            </a:rPr>
            <a:t>円と類似団体平均からは</a:t>
          </a:r>
          <a:r>
            <a:rPr kumimoji="1" lang="en-US" altLang="ja-JP" sz="1300">
              <a:solidFill>
                <a:schemeClr val="dk1"/>
              </a:solidFill>
              <a:effectLst/>
              <a:latin typeface="+mn-lt"/>
              <a:ea typeface="+mn-ea"/>
              <a:cs typeface="+mn-cs"/>
            </a:rPr>
            <a:t>45,269</a:t>
          </a:r>
          <a:r>
            <a:rPr kumimoji="1" lang="ja-JP" altLang="ja-JP" sz="1300">
              <a:solidFill>
                <a:schemeClr val="dk1"/>
              </a:solidFill>
              <a:effectLst/>
              <a:latin typeface="+mn-lt"/>
              <a:ea typeface="+mn-ea"/>
              <a:cs typeface="+mn-cs"/>
            </a:rPr>
            <a:t>円、全国平均からは</a:t>
          </a:r>
          <a:r>
            <a:rPr kumimoji="1" lang="en-US" altLang="ja-JP" sz="1300">
              <a:solidFill>
                <a:schemeClr val="dk1"/>
              </a:solidFill>
              <a:effectLst/>
              <a:latin typeface="+mn-lt"/>
              <a:ea typeface="+mn-ea"/>
              <a:cs typeface="+mn-cs"/>
            </a:rPr>
            <a:t>35,950</a:t>
          </a:r>
          <a:r>
            <a:rPr kumimoji="1" lang="ja-JP" altLang="ja-JP" sz="1300">
              <a:solidFill>
                <a:schemeClr val="dk1"/>
              </a:solidFill>
              <a:effectLst/>
              <a:latin typeface="+mn-lt"/>
              <a:ea typeface="+mn-ea"/>
              <a:cs typeface="+mn-cs"/>
            </a:rPr>
            <a:t>円下回っている。しかし、全国的に公共施設の老朽化が言われており、当町も例外ではない。しかし、財政調整基金は平成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年度に底をついたこと、住民一人当たりの積立金は類似団体平均よりも下回っていることから、特定目的基金を合わせた平成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末の現在高は、京都府内で一番少ない額となっている。したがって、補助金等特定財源の獲得や、交付税措置のある有利な地方債の積極的な活用により財源を確保するとともに、適切な現状把握と公共施設の改修、長寿命化を計画的に進めていく必要が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15,563
15,435
5.97
5,483,298
5,400,540
64,974
3,768,665
5,212,875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1234</xdr:rowOff>
    </xdr:from>
    <xdr:to>
      <xdr:col>6</xdr:col>
      <xdr:colOff>511175</xdr:colOff>
      <xdr:row>34</xdr:row>
      <xdr:rowOff>90388</xdr:rowOff>
    </xdr:to>
    <xdr:cxnSp macro="">
      <xdr:nvCxnSpPr>
        <xdr:cNvPr id="63" name="直線コネクタ 62"/>
        <xdr:cNvCxnSpPr/>
      </xdr:nvCxnSpPr>
      <xdr:spPr>
        <a:xfrm flipV="1">
          <a:off x="3797300" y="5487634"/>
          <a:ext cx="8382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90388</xdr:rowOff>
    </xdr:from>
    <xdr:to>
      <xdr:col>5</xdr:col>
      <xdr:colOff>358775</xdr:colOff>
      <xdr:row>34</xdr:row>
      <xdr:rowOff>132842</xdr:rowOff>
    </xdr:to>
    <xdr:cxnSp macro="">
      <xdr:nvCxnSpPr>
        <xdr:cNvPr id="66" name="直線コネクタ 65"/>
        <xdr:cNvCxnSpPr/>
      </xdr:nvCxnSpPr>
      <xdr:spPr>
        <a:xfrm flipV="1">
          <a:off x="2908300" y="5919688"/>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83530</xdr:rowOff>
    </xdr:from>
    <xdr:to>
      <xdr:col>4</xdr:col>
      <xdr:colOff>155575</xdr:colOff>
      <xdr:row>34</xdr:row>
      <xdr:rowOff>132842</xdr:rowOff>
    </xdr:to>
    <xdr:cxnSp macro="">
      <xdr:nvCxnSpPr>
        <xdr:cNvPr id="69" name="直線コネクタ 68"/>
        <xdr:cNvCxnSpPr/>
      </xdr:nvCxnSpPr>
      <xdr:spPr>
        <a:xfrm>
          <a:off x="2019300" y="5912830"/>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20501</xdr:rowOff>
    </xdr:from>
    <xdr:to>
      <xdr:col>2</xdr:col>
      <xdr:colOff>638175</xdr:colOff>
      <xdr:row>34</xdr:row>
      <xdr:rowOff>83530</xdr:rowOff>
    </xdr:to>
    <xdr:cxnSp macro="">
      <xdr:nvCxnSpPr>
        <xdr:cNvPr id="72" name="直線コネクタ 71"/>
        <xdr:cNvCxnSpPr/>
      </xdr:nvCxnSpPr>
      <xdr:spPr>
        <a:xfrm>
          <a:off x="1130300" y="5678351"/>
          <a:ext cx="889000" cy="2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121884</xdr:rowOff>
    </xdr:from>
    <xdr:to>
      <xdr:col>6</xdr:col>
      <xdr:colOff>561975</xdr:colOff>
      <xdr:row>32</xdr:row>
      <xdr:rowOff>52034</xdr:rowOff>
    </xdr:to>
    <xdr:sp macro="" textlink="">
      <xdr:nvSpPr>
        <xdr:cNvPr id="82" name="円/楕円 81"/>
        <xdr:cNvSpPr/>
      </xdr:nvSpPr>
      <xdr:spPr>
        <a:xfrm>
          <a:off x="4584700" y="54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144761</xdr:rowOff>
    </xdr:from>
    <xdr:ext cx="469744" cy="259045"/>
    <xdr:sp macro="" textlink="">
      <xdr:nvSpPr>
        <xdr:cNvPr id="83" name="議会費該当値テキスト"/>
        <xdr:cNvSpPr txBox="1"/>
      </xdr:nvSpPr>
      <xdr:spPr>
        <a:xfrm>
          <a:off x="4686300" y="528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39588</xdr:rowOff>
    </xdr:from>
    <xdr:to>
      <xdr:col>5</xdr:col>
      <xdr:colOff>409575</xdr:colOff>
      <xdr:row>34</xdr:row>
      <xdr:rowOff>141188</xdr:rowOff>
    </xdr:to>
    <xdr:sp macro="" textlink="">
      <xdr:nvSpPr>
        <xdr:cNvPr id="84" name="円/楕円 83"/>
        <xdr:cNvSpPr/>
      </xdr:nvSpPr>
      <xdr:spPr>
        <a:xfrm>
          <a:off x="3746500" y="58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157715</xdr:rowOff>
    </xdr:from>
    <xdr:ext cx="469744" cy="259045"/>
    <xdr:sp macro="" textlink="">
      <xdr:nvSpPr>
        <xdr:cNvPr id="85" name="テキスト ボックス 84"/>
        <xdr:cNvSpPr txBox="1"/>
      </xdr:nvSpPr>
      <xdr:spPr>
        <a:xfrm>
          <a:off x="3562427" y="56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82042</xdr:rowOff>
    </xdr:from>
    <xdr:to>
      <xdr:col>4</xdr:col>
      <xdr:colOff>206375</xdr:colOff>
      <xdr:row>35</xdr:row>
      <xdr:rowOff>12192</xdr:rowOff>
    </xdr:to>
    <xdr:sp macro="" textlink="">
      <xdr:nvSpPr>
        <xdr:cNvPr id="86" name="円/楕円 85"/>
        <xdr:cNvSpPr/>
      </xdr:nvSpPr>
      <xdr:spPr>
        <a:xfrm>
          <a:off x="2857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28719</xdr:rowOff>
    </xdr:from>
    <xdr:ext cx="469744" cy="259045"/>
    <xdr:sp macro="" textlink="">
      <xdr:nvSpPr>
        <xdr:cNvPr id="87" name="テキスト ボックス 86"/>
        <xdr:cNvSpPr txBox="1"/>
      </xdr:nvSpPr>
      <xdr:spPr>
        <a:xfrm>
          <a:off x="2673427"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32730</xdr:rowOff>
    </xdr:from>
    <xdr:to>
      <xdr:col>3</xdr:col>
      <xdr:colOff>3175</xdr:colOff>
      <xdr:row>34</xdr:row>
      <xdr:rowOff>134330</xdr:rowOff>
    </xdr:to>
    <xdr:sp macro="" textlink="">
      <xdr:nvSpPr>
        <xdr:cNvPr id="88" name="円/楕円 87"/>
        <xdr:cNvSpPr/>
      </xdr:nvSpPr>
      <xdr:spPr>
        <a:xfrm>
          <a:off x="1968500" y="5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150857</xdr:rowOff>
    </xdr:from>
    <xdr:ext cx="469744" cy="259045"/>
    <xdr:sp macro="" textlink="">
      <xdr:nvSpPr>
        <xdr:cNvPr id="89" name="テキスト ボックス 88"/>
        <xdr:cNvSpPr txBox="1"/>
      </xdr:nvSpPr>
      <xdr:spPr>
        <a:xfrm>
          <a:off x="1784427" y="563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141151</xdr:rowOff>
    </xdr:from>
    <xdr:to>
      <xdr:col>1</xdr:col>
      <xdr:colOff>485775</xdr:colOff>
      <xdr:row>33</xdr:row>
      <xdr:rowOff>71301</xdr:rowOff>
    </xdr:to>
    <xdr:sp macro="" textlink="">
      <xdr:nvSpPr>
        <xdr:cNvPr id="90" name="円/楕円 89"/>
        <xdr:cNvSpPr/>
      </xdr:nvSpPr>
      <xdr:spPr>
        <a:xfrm>
          <a:off x="1079500" y="56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87828</xdr:rowOff>
    </xdr:from>
    <xdr:ext cx="469744" cy="259045"/>
    <xdr:sp macro="" textlink="">
      <xdr:nvSpPr>
        <xdr:cNvPr id="91" name="テキスト ボックス 90"/>
        <xdr:cNvSpPr txBox="1"/>
      </xdr:nvSpPr>
      <xdr:spPr>
        <a:xfrm>
          <a:off x="895427" y="54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168939</xdr:rowOff>
    </xdr:from>
    <xdr:to>
      <xdr:col>6</xdr:col>
      <xdr:colOff>511175</xdr:colOff>
      <xdr:row>58</xdr:row>
      <xdr:rowOff>17660</xdr:rowOff>
    </xdr:to>
    <xdr:cxnSp macro="">
      <xdr:nvCxnSpPr>
        <xdr:cNvPr id="123" name="直線コネクタ 122"/>
        <xdr:cNvCxnSpPr/>
      </xdr:nvCxnSpPr>
      <xdr:spPr>
        <a:xfrm flipV="1">
          <a:off x="3797300" y="9941589"/>
          <a:ext cx="8382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138513</xdr:rowOff>
    </xdr:from>
    <xdr:to>
      <xdr:col>5</xdr:col>
      <xdr:colOff>358775</xdr:colOff>
      <xdr:row>58</xdr:row>
      <xdr:rowOff>17660</xdr:rowOff>
    </xdr:to>
    <xdr:cxnSp macro="">
      <xdr:nvCxnSpPr>
        <xdr:cNvPr id="126" name="直線コネクタ 125"/>
        <xdr:cNvCxnSpPr/>
      </xdr:nvCxnSpPr>
      <xdr:spPr>
        <a:xfrm>
          <a:off x="2908300" y="9911163"/>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132232</xdr:rowOff>
    </xdr:from>
    <xdr:to>
      <xdr:col>4</xdr:col>
      <xdr:colOff>155575</xdr:colOff>
      <xdr:row>57</xdr:row>
      <xdr:rowOff>138513</xdr:rowOff>
    </xdr:to>
    <xdr:cxnSp macro="">
      <xdr:nvCxnSpPr>
        <xdr:cNvPr id="129" name="直線コネクタ 128"/>
        <xdr:cNvCxnSpPr/>
      </xdr:nvCxnSpPr>
      <xdr:spPr>
        <a:xfrm>
          <a:off x="2019300" y="9904882"/>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98269</xdr:rowOff>
    </xdr:from>
    <xdr:to>
      <xdr:col>2</xdr:col>
      <xdr:colOff>638175</xdr:colOff>
      <xdr:row>57</xdr:row>
      <xdr:rowOff>132232</xdr:rowOff>
    </xdr:to>
    <xdr:cxnSp macro="">
      <xdr:nvCxnSpPr>
        <xdr:cNvPr id="132" name="直線コネクタ 131"/>
        <xdr:cNvCxnSpPr/>
      </xdr:nvCxnSpPr>
      <xdr:spPr>
        <a:xfrm>
          <a:off x="1130300" y="9699469"/>
          <a:ext cx="8890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118139</xdr:rowOff>
    </xdr:from>
    <xdr:to>
      <xdr:col>6</xdr:col>
      <xdr:colOff>561975</xdr:colOff>
      <xdr:row>58</xdr:row>
      <xdr:rowOff>48289</xdr:rowOff>
    </xdr:to>
    <xdr:sp macro="" textlink="">
      <xdr:nvSpPr>
        <xdr:cNvPr id="142" name="円/楕円 141"/>
        <xdr:cNvSpPr/>
      </xdr:nvSpPr>
      <xdr:spPr>
        <a:xfrm>
          <a:off x="4584700" y="98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96566</xdr:rowOff>
    </xdr:from>
    <xdr:ext cx="534377" cy="259045"/>
    <xdr:sp macro="" textlink="">
      <xdr:nvSpPr>
        <xdr:cNvPr id="143" name="総務費該当値テキスト"/>
        <xdr:cNvSpPr txBox="1"/>
      </xdr:nvSpPr>
      <xdr:spPr>
        <a:xfrm>
          <a:off x="4686300" y="986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138310</xdr:rowOff>
    </xdr:from>
    <xdr:to>
      <xdr:col>5</xdr:col>
      <xdr:colOff>409575</xdr:colOff>
      <xdr:row>58</xdr:row>
      <xdr:rowOff>68460</xdr:rowOff>
    </xdr:to>
    <xdr:sp macro="" textlink="">
      <xdr:nvSpPr>
        <xdr:cNvPr id="144" name="円/楕円 143"/>
        <xdr:cNvSpPr/>
      </xdr:nvSpPr>
      <xdr:spPr>
        <a:xfrm>
          <a:off x="3746500" y="99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59587</xdr:rowOff>
    </xdr:from>
    <xdr:ext cx="534377" cy="259045"/>
    <xdr:sp macro="" textlink="">
      <xdr:nvSpPr>
        <xdr:cNvPr id="145" name="テキスト ボックス 144"/>
        <xdr:cNvSpPr txBox="1"/>
      </xdr:nvSpPr>
      <xdr:spPr>
        <a:xfrm>
          <a:off x="3530111" y="100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87713</xdr:rowOff>
    </xdr:from>
    <xdr:to>
      <xdr:col>4</xdr:col>
      <xdr:colOff>206375</xdr:colOff>
      <xdr:row>58</xdr:row>
      <xdr:rowOff>17863</xdr:rowOff>
    </xdr:to>
    <xdr:sp macro="" textlink="">
      <xdr:nvSpPr>
        <xdr:cNvPr id="146" name="円/楕円 145"/>
        <xdr:cNvSpPr/>
      </xdr:nvSpPr>
      <xdr:spPr>
        <a:xfrm>
          <a:off x="2857500" y="98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8990</xdr:rowOff>
    </xdr:from>
    <xdr:ext cx="534377" cy="259045"/>
    <xdr:sp macro="" textlink="">
      <xdr:nvSpPr>
        <xdr:cNvPr id="147" name="テキスト ボックス 146"/>
        <xdr:cNvSpPr txBox="1"/>
      </xdr:nvSpPr>
      <xdr:spPr>
        <a:xfrm>
          <a:off x="2641111" y="99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81432</xdr:rowOff>
    </xdr:from>
    <xdr:to>
      <xdr:col>3</xdr:col>
      <xdr:colOff>3175</xdr:colOff>
      <xdr:row>58</xdr:row>
      <xdr:rowOff>11582</xdr:rowOff>
    </xdr:to>
    <xdr:sp macro="" textlink="">
      <xdr:nvSpPr>
        <xdr:cNvPr id="148" name="円/楕円 147"/>
        <xdr:cNvSpPr/>
      </xdr:nvSpPr>
      <xdr:spPr>
        <a:xfrm>
          <a:off x="1968500" y="98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2709</xdr:rowOff>
    </xdr:from>
    <xdr:ext cx="534377" cy="259045"/>
    <xdr:sp macro="" textlink="">
      <xdr:nvSpPr>
        <xdr:cNvPr id="149" name="テキスト ボックス 148"/>
        <xdr:cNvSpPr txBox="1"/>
      </xdr:nvSpPr>
      <xdr:spPr>
        <a:xfrm>
          <a:off x="1752111" y="99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47469</xdr:rowOff>
    </xdr:from>
    <xdr:to>
      <xdr:col>1</xdr:col>
      <xdr:colOff>485775</xdr:colOff>
      <xdr:row>56</xdr:row>
      <xdr:rowOff>149069</xdr:rowOff>
    </xdr:to>
    <xdr:sp macro="" textlink="">
      <xdr:nvSpPr>
        <xdr:cNvPr id="150" name="円/楕円 149"/>
        <xdr:cNvSpPr/>
      </xdr:nvSpPr>
      <xdr:spPr>
        <a:xfrm>
          <a:off x="1079500" y="96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140196</xdr:rowOff>
    </xdr:from>
    <xdr:ext cx="534377" cy="259045"/>
    <xdr:sp macro="" textlink="">
      <xdr:nvSpPr>
        <xdr:cNvPr id="151" name="テキスト ボックス 150"/>
        <xdr:cNvSpPr txBox="1"/>
      </xdr:nvSpPr>
      <xdr:spPr>
        <a:xfrm>
          <a:off x="863111" y="97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32193</xdr:rowOff>
    </xdr:from>
    <xdr:to>
      <xdr:col>6</xdr:col>
      <xdr:colOff>511175</xdr:colOff>
      <xdr:row>77</xdr:row>
      <xdr:rowOff>102471</xdr:rowOff>
    </xdr:to>
    <xdr:cxnSp macro="">
      <xdr:nvCxnSpPr>
        <xdr:cNvPr id="183" name="直線コネクタ 182"/>
        <xdr:cNvCxnSpPr/>
      </xdr:nvCxnSpPr>
      <xdr:spPr>
        <a:xfrm>
          <a:off x="3797300" y="13233843"/>
          <a:ext cx="8382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32193</xdr:rowOff>
    </xdr:from>
    <xdr:to>
      <xdr:col>5</xdr:col>
      <xdr:colOff>358775</xdr:colOff>
      <xdr:row>78</xdr:row>
      <xdr:rowOff>30440</xdr:rowOff>
    </xdr:to>
    <xdr:cxnSp macro="">
      <xdr:nvCxnSpPr>
        <xdr:cNvPr id="186" name="直線コネクタ 185"/>
        <xdr:cNvCxnSpPr/>
      </xdr:nvCxnSpPr>
      <xdr:spPr>
        <a:xfrm flipV="1">
          <a:off x="2908300" y="13233843"/>
          <a:ext cx="889000" cy="1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30440</xdr:rowOff>
    </xdr:from>
    <xdr:to>
      <xdr:col>4</xdr:col>
      <xdr:colOff>155575</xdr:colOff>
      <xdr:row>78</xdr:row>
      <xdr:rowOff>45027</xdr:rowOff>
    </xdr:to>
    <xdr:cxnSp macro="">
      <xdr:nvCxnSpPr>
        <xdr:cNvPr id="189" name="直線コネクタ 188"/>
        <xdr:cNvCxnSpPr/>
      </xdr:nvCxnSpPr>
      <xdr:spPr>
        <a:xfrm flipV="1">
          <a:off x="2019300" y="13403540"/>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45027</xdr:rowOff>
    </xdr:from>
    <xdr:to>
      <xdr:col>2</xdr:col>
      <xdr:colOff>638175</xdr:colOff>
      <xdr:row>78</xdr:row>
      <xdr:rowOff>60082</xdr:rowOff>
    </xdr:to>
    <xdr:cxnSp macro="">
      <xdr:nvCxnSpPr>
        <xdr:cNvPr id="192" name="直線コネクタ 191"/>
        <xdr:cNvCxnSpPr/>
      </xdr:nvCxnSpPr>
      <xdr:spPr>
        <a:xfrm flipV="1">
          <a:off x="1130300" y="13418127"/>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51671</xdr:rowOff>
    </xdr:from>
    <xdr:to>
      <xdr:col>6</xdr:col>
      <xdr:colOff>561975</xdr:colOff>
      <xdr:row>77</xdr:row>
      <xdr:rowOff>153271</xdr:rowOff>
    </xdr:to>
    <xdr:sp macro="" textlink="">
      <xdr:nvSpPr>
        <xdr:cNvPr id="202" name="円/楕円 201"/>
        <xdr:cNvSpPr/>
      </xdr:nvSpPr>
      <xdr:spPr>
        <a:xfrm>
          <a:off x="4584700" y="13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30098</xdr:rowOff>
    </xdr:from>
    <xdr:ext cx="599010" cy="259045"/>
    <xdr:sp macro="" textlink="">
      <xdr:nvSpPr>
        <xdr:cNvPr id="203" name="民生費該当値テキスト"/>
        <xdr:cNvSpPr txBox="1"/>
      </xdr:nvSpPr>
      <xdr:spPr>
        <a:xfrm>
          <a:off x="4686300" y="1323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152843</xdr:rowOff>
    </xdr:from>
    <xdr:to>
      <xdr:col>5</xdr:col>
      <xdr:colOff>409575</xdr:colOff>
      <xdr:row>77</xdr:row>
      <xdr:rowOff>82993</xdr:rowOff>
    </xdr:to>
    <xdr:sp macro="" textlink="">
      <xdr:nvSpPr>
        <xdr:cNvPr id="204" name="円/楕円 203"/>
        <xdr:cNvSpPr/>
      </xdr:nvSpPr>
      <xdr:spPr>
        <a:xfrm>
          <a:off x="3746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74120</xdr:rowOff>
    </xdr:from>
    <xdr:ext cx="599010" cy="259045"/>
    <xdr:sp macro="" textlink="">
      <xdr:nvSpPr>
        <xdr:cNvPr id="205" name="テキスト ボックス 204"/>
        <xdr:cNvSpPr txBox="1"/>
      </xdr:nvSpPr>
      <xdr:spPr>
        <a:xfrm>
          <a:off x="3497794" y="1327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151090</xdr:rowOff>
    </xdr:from>
    <xdr:to>
      <xdr:col>4</xdr:col>
      <xdr:colOff>206375</xdr:colOff>
      <xdr:row>78</xdr:row>
      <xdr:rowOff>81240</xdr:rowOff>
    </xdr:to>
    <xdr:sp macro="" textlink="">
      <xdr:nvSpPr>
        <xdr:cNvPr id="206" name="円/楕円 205"/>
        <xdr:cNvSpPr/>
      </xdr:nvSpPr>
      <xdr:spPr>
        <a:xfrm>
          <a:off x="2857500" y="133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72367</xdr:rowOff>
    </xdr:from>
    <xdr:ext cx="599010" cy="259045"/>
    <xdr:sp macro="" textlink="">
      <xdr:nvSpPr>
        <xdr:cNvPr id="207" name="テキスト ボックス 206"/>
        <xdr:cNvSpPr txBox="1"/>
      </xdr:nvSpPr>
      <xdr:spPr>
        <a:xfrm>
          <a:off x="2608794" y="1344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165677</xdr:rowOff>
    </xdr:from>
    <xdr:to>
      <xdr:col>3</xdr:col>
      <xdr:colOff>3175</xdr:colOff>
      <xdr:row>78</xdr:row>
      <xdr:rowOff>95827</xdr:rowOff>
    </xdr:to>
    <xdr:sp macro="" textlink="">
      <xdr:nvSpPr>
        <xdr:cNvPr id="208" name="円/楕円 207"/>
        <xdr:cNvSpPr/>
      </xdr:nvSpPr>
      <xdr:spPr>
        <a:xfrm>
          <a:off x="1968500" y="133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86954</xdr:rowOff>
    </xdr:from>
    <xdr:ext cx="599010" cy="259045"/>
    <xdr:sp macro="" textlink="">
      <xdr:nvSpPr>
        <xdr:cNvPr id="209" name="テキスト ボックス 208"/>
        <xdr:cNvSpPr txBox="1"/>
      </xdr:nvSpPr>
      <xdr:spPr>
        <a:xfrm>
          <a:off x="1719794" y="1346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9282</xdr:rowOff>
    </xdr:from>
    <xdr:to>
      <xdr:col>1</xdr:col>
      <xdr:colOff>485775</xdr:colOff>
      <xdr:row>78</xdr:row>
      <xdr:rowOff>110882</xdr:rowOff>
    </xdr:to>
    <xdr:sp macro="" textlink="">
      <xdr:nvSpPr>
        <xdr:cNvPr id="210" name="円/楕円 209"/>
        <xdr:cNvSpPr/>
      </xdr:nvSpPr>
      <xdr:spPr>
        <a:xfrm>
          <a:off x="1079500" y="133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102009</xdr:rowOff>
    </xdr:from>
    <xdr:ext cx="599010" cy="259045"/>
    <xdr:sp macro="" textlink="">
      <xdr:nvSpPr>
        <xdr:cNvPr id="211" name="テキスト ボックス 210"/>
        <xdr:cNvSpPr txBox="1"/>
      </xdr:nvSpPr>
      <xdr:spPr>
        <a:xfrm>
          <a:off x="830794" y="1347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96331</xdr:rowOff>
    </xdr:from>
    <xdr:to>
      <xdr:col>6</xdr:col>
      <xdr:colOff>511175</xdr:colOff>
      <xdr:row>98</xdr:row>
      <xdr:rowOff>110243</xdr:rowOff>
    </xdr:to>
    <xdr:cxnSp macro="">
      <xdr:nvCxnSpPr>
        <xdr:cNvPr id="243" name="直線コネクタ 242"/>
        <xdr:cNvCxnSpPr/>
      </xdr:nvCxnSpPr>
      <xdr:spPr>
        <a:xfrm flipV="1">
          <a:off x="3797300" y="16898431"/>
          <a:ext cx="8382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110243</xdr:rowOff>
    </xdr:from>
    <xdr:to>
      <xdr:col>5</xdr:col>
      <xdr:colOff>358775</xdr:colOff>
      <xdr:row>98</xdr:row>
      <xdr:rowOff>123338</xdr:rowOff>
    </xdr:to>
    <xdr:cxnSp macro="">
      <xdr:nvCxnSpPr>
        <xdr:cNvPr id="246" name="直線コネクタ 245"/>
        <xdr:cNvCxnSpPr/>
      </xdr:nvCxnSpPr>
      <xdr:spPr>
        <a:xfrm flipV="1">
          <a:off x="2908300" y="16912343"/>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114979</xdr:rowOff>
    </xdr:from>
    <xdr:to>
      <xdr:col>4</xdr:col>
      <xdr:colOff>155575</xdr:colOff>
      <xdr:row>98</xdr:row>
      <xdr:rowOff>123338</xdr:rowOff>
    </xdr:to>
    <xdr:cxnSp macro="">
      <xdr:nvCxnSpPr>
        <xdr:cNvPr id="249" name="直線コネクタ 248"/>
        <xdr:cNvCxnSpPr/>
      </xdr:nvCxnSpPr>
      <xdr:spPr>
        <a:xfrm>
          <a:off x="2019300" y="16917079"/>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76459</xdr:rowOff>
    </xdr:from>
    <xdr:to>
      <xdr:col>2</xdr:col>
      <xdr:colOff>638175</xdr:colOff>
      <xdr:row>98</xdr:row>
      <xdr:rowOff>114979</xdr:rowOff>
    </xdr:to>
    <xdr:cxnSp macro="">
      <xdr:nvCxnSpPr>
        <xdr:cNvPr id="252" name="直線コネクタ 251"/>
        <xdr:cNvCxnSpPr/>
      </xdr:nvCxnSpPr>
      <xdr:spPr>
        <a:xfrm>
          <a:off x="1130300" y="16878559"/>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45531</xdr:rowOff>
    </xdr:from>
    <xdr:to>
      <xdr:col>6</xdr:col>
      <xdr:colOff>561975</xdr:colOff>
      <xdr:row>98</xdr:row>
      <xdr:rowOff>147131</xdr:rowOff>
    </xdr:to>
    <xdr:sp macro="" textlink="">
      <xdr:nvSpPr>
        <xdr:cNvPr id="262" name="円/楕円 261"/>
        <xdr:cNvSpPr/>
      </xdr:nvSpPr>
      <xdr:spPr>
        <a:xfrm>
          <a:off x="45847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23958</xdr:rowOff>
    </xdr:from>
    <xdr:ext cx="534377" cy="259045"/>
    <xdr:sp macro="" textlink="">
      <xdr:nvSpPr>
        <xdr:cNvPr id="263" name="衛生費該当値テキスト"/>
        <xdr:cNvSpPr txBox="1"/>
      </xdr:nvSpPr>
      <xdr:spPr>
        <a:xfrm>
          <a:off x="4686300" y="168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59443</xdr:rowOff>
    </xdr:from>
    <xdr:to>
      <xdr:col>5</xdr:col>
      <xdr:colOff>409575</xdr:colOff>
      <xdr:row>98</xdr:row>
      <xdr:rowOff>161043</xdr:rowOff>
    </xdr:to>
    <xdr:sp macro="" textlink="">
      <xdr:nvSpPr>
        <xdr:cNvPr id="264" name="円/楕円 263"/>
        <xdr:cNvSpPr/>
      </xdr:nvSpPr>
      <xdr:spPr>
        <a:xfrm>
          <a:off x="3746500" y="168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152170</xdr:rowOff>
    </xdr:from>
    <xdr:ext cx="534377" cy="259045"/>
    <xdr:sp macro="" textlink="">
      <xdr:nvSpPr>
        <xdr:cNvPr id="265" name="テキスト ボックス 264"/>
        <xdr:cNvSpPr txBox="1"/>
      </xdr:nvSpPr>
      <xdr:spPr>
        <a:xfrm>
          <a:off x="3530111" y="169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72538</xdr:rowOff>
    </xdr:from>
    <xdr:to>
      <xdr:col>4</xdr:col>
      <xdr:colOff>206375</xdr:colOff>
      <xdr:row>99</xdr:row>
      <xdr:rowOff>2688</xdr:rowOff>
    </xdr:to>
    <xdr:sp macro="" textlink="">
      <xdr:nvSpPr>
        <xdr:cNvPr id="266" name="円/楕円 265"/>
        <xdr:cNvSpPr/>
      </xdr:nvSpPr>
      <xdr:spPr>
        <a:xfrm>
          <a:off x="2857500" y="168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165265</xdr:rowOff>
    </xdr:from>
    <xdr:ext cx="534377" cy="259045"/>
    <xdr:sp macro="" textlink="">
      <xdr:nvSpPr>
        <xdr:cNvPr id="267" name="テキスト ボックス 266"/>
        <xdr:cNvSpPr txBox="1"/>
      </xdr:nvSpPr>
      <xdr:spPr>
        <a:xfrm>
          <a:off x="2641111" y="169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64179</xdr:rowOff>
    </xdr:from>
    <xdr:to>
      <xdr:col>3</xdr:col>
      <xdr:colOff>3175</xdr:colOff>
      <xdr:row>98</xdr:row>
      <xdr:rowOff>165779</xdr:rowOff>
    </xdr:to>
    <xdr:sp macro="" textlink="">
      <xdr:nvSpPr>
        <xdr:cNvPr id="268" name="円/楕円 267"/>
        <xdr:cNvSpPr/>
      </xdr:nvSpPr>
      <xdr:spPr>
        <a:xfrm>
          <a:off x="1968500" y="168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156906</xdr:rowOff>
    </xdr:from>
    <xdr:ext cx="534377" cy="259045"/>
    <xdr:sp macro="" textlink="">
      <xdr:nvSpPr>
        <xdr:cNvPr id="269" name="テキスト ボックス 268"/>
        <xdr:cNvSpPr txBox="1"/>
      </xdr:nvSpPr>
      <xdr:spPr>
        <a:xfrm>
          <a:off x="1752111" y="169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25659</xdr:rowOff>
    </xdr:from>
    <xdr:to>
      <xdr:col>1</xdr:col>
      <xdr:colOff>485775</xdr:colOff>
      <xdr:row>98</xdr:row>
      <xdr:rowOff>127259</xdr:rowOff>
    </xdr:to>
    <xdr:sp macro="" textlink="">
      <xdr:nvSpPr>
        <xdr:cNvPr id="270" name="円/楕円 269"/>
        <xdr:cNvSpPr/>
      </xdr:nvSpPr>
      <xdr:spPr>
        <a:xfrm>
          <a:off x="1079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118386</xdr:rowOff>
    </xdr:from>
    <xdr:ext cx="534377" cy="259045"/>
    <xdr:sp macro="" textlink="">
      <xdr:nvSpPr>
        <xdr:cNvPr id="271" name="テキスト ボックス 270"/>
        <xdr:cNvSpPr txBox="1"/>
      </xdr:nvSpPr>
      <xdr:spPr>
        <a:xfrm>
          <a:off x="863111" y="16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154396</xdr:rowOff>
    </xdr:from>
    <xdr:to>
      <xdr:col>15</xdr:col>
      <xdr:colOff>180975</xdr:colOff>
      <xdr:row>35</xdr:row>
      <xdr:rowOff>158315</xdr:rowOff>
    </xdr:to>
    <xdr:cxnSp macro="">
      <xdr:nvCxnSpPr>
        <xdr:cNvPr id="302" name="直線コネクタ 301"/>
        <xdr:cNvCxnSpPr/>
      </xdr:nvCxnSpPr>
      <xdr:spPr>
        <a:xfrm>
          <a:off x="9639300" y="6155146"/>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151582</xdr:rowOff>
    </xdr:from>
    <xdr:ext cx="378565" cy="259045"/>
    <xdr:sp macro="" textlink="">
      <xdr:nvSpPr>
        <xdr:cNvPr id="303" name="労働費平均値テキスト"/>
        <xdr:cNvSpPr txBox="1"/>
      </xdr:nvSpPr>
      <xdr:spPr>
        <a:xfrm>
          <a:off x="10528300" y="649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153089</xdr:rowOff>
    </xdr:from>
    <xdr:to>
      <xdr:col>14</xdr:col>
      <xdr:colOff>28575</xdr:colOff>
      <xdr:row>35</xdr:row>
      <xdr:rowOff>154396</xdr:rowOff>
    </xdr:to>
    <xdr:cxnSp macro="">
      <xdr:nvCxnSpPr>
        <xdr:cNvPr id="305" name="直線コネクタ 304"/>
        <xdr:cNvCxnSpPr/>
      </xdr:nvCxnSpPr>
      <xdr:spPr>
        <a:xfrm>
          <a:off x="8750300" y="615383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29771</xdr:rowOff>
    </xdr:from>
    <xdr:ext cx="469744" cy="259045"/>
    <xdr:sp macro="" textlink="">
      <xdr:nvSpPr>
        <xdr:cNvPr id="307" name="テキスト ボックス 306"/>
        <xdr:cNvSpPr txBox="1"/>
      </xdr:nvSpPr>
      <xdr:spPr>
        <a:xfrm>
          <a:off x="9404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147211</xdr:rowOff>
    </xdr:from>
    <xdr:to>
      <xdr:col>12</xdr:col>
      <xdr:colOff>511175</xdr:colOff>
      <xdr:row>35</xdr:row>
      <xdr:rowOff>153089</xdr:rowOff>
    </xdr:to>
    <xdr:cxnSp macro="">
      <xdr:nvCxnSpPr>
        <xdr:cNvPr id="308" name="直線コネクタ 307"/>
        <xdr:cNvCxnSpPr/>
      </xdr:nvCxnSpPr>
      <xdr:spPr>
        <a:xfrm>
          <a:off x="7861300" y="614796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66674</xdr:rowOff>
    </xdr:from>
    <xdr:ext cx="469744" cy="259045"/>
    <xdr:sp macro="" textlink="">
      <xdr:nvSpPr>
        <xdr:cNvPr id="310" name="テキスト ボックス 309"/>
        <xdr:cNvSpPr txBox="1"/>
      </xdr:nvSpPr>
      <xdr:spPr>
        <a:xfrm>
          <a:off x="8515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138394</xdr:rowOff>
    </xdr:from>
    <xdr:to>
      <xdr:col>11</xdr:col>
      <xdr:colOff>307975</xdr:colOff>
      <xdr:row>35</xdr:row>
      <xdr:rowOff>147211</xdr:rowOff>
    </xdr:to>
    <xdr:cxnSp macro="">
      <xdr:nvCxnSpPr>
        <xdr:cNvPr id="311" name="直線コネクタ 310"/>
        <xdr:cNvCxnSpPr/>
      </xdr:nvCxnSpPr>
      <xdr:spPr>
        <a:xfrm>
          <a:off x="6972300" y="613914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107515</xdr:rowOff>
    </xdr:from>
    <xdr:to>
      <xdr:col>15</xdr:col>
      <xdr:colOff>231775</xdr:colOff>
      <xdr:row>36</xdr:row>
      <xdr:rowOff>37665</xdr:rowOff>
    </xdr:to>
    <xdr:sp macro="" textlink="">
      <xdr:nvSpPr>
        <xdr:cNvPr id="321" name="円/楕円 320"/>
        <xdr:cNvSpPr/>
      </xdr:nvSpPr>
      <xdr:spPr>
        <a:xfrm>
          <a:off x="10426700" y="6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130392</xdr:rowOff>
    </xdr:from>
    <xdr:ext cx="469744" cy="259045"/>
    <xdr:sp macro="" textlink="">
      <xdr:nvSpPr>
        <xdr:cNvPr id="322" name="労働費該当値テキスト"/>
        <xdr:cNvSpPr txBox="1"/>
      </xdr:nvSpPr>
      <xdr:spPr>
        <a:xfrm>
          <a:off x="10528300" y="595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103596</xdr:rowOff>
    </xdr:from>
    <xdr:to>
      <xdr:col>14</xdr:col>
      <xdr:colOff>79375</xdr:colOff>
      <xdr:row>36</xdr:row>
      <xdr:rowOff>33746</xdr:rowOff>
    </xdr:to>
    <xdr:sp macro="" textlink="">
      <xdr:nvSpPr>
        <xdr:cNvPr id="323" name="円/楕円 322"/>
        <xdr:cNvSpPr/>
      </xdr:nvSpPr>
      <xdr:spPr>
        <a:xfrm>
          <a:off x="95885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50273</xdr:rowOff>
    </xdr:from>
    <xdr:ext cx="469744" cy="259045"/>
    <xdr:sp macro="" textlink="">
      <xdr:nvSpPr>
        <xdr:cNvPr id="324" name="テキスト ボックス 323"/>
        <xdr:cNvSpPr txBox="1"/>
      </xdr:nvSpPr>
      <xdr:spPr>
        <a:xfrm>
          <a:off x="9404427" y="587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102289</xdr:rowOff>
    </xdr:from>
    <xdr:to>
      <xdr:col>12</xdr:col>
      <xdr:colOff>561975</xdr:colOff>
      <xdr:row>36</xdr:row>
      <xdr:rowOff>32439</xdr:rowOff>
    </xdr:to>
    <xdr:sp macro="" textlink="">
      <xdr:nvSpPr>
        <xdr:cNvPr id="325" name="円/楕円 324"/>
        <xdr:cNvSpPr/>
      </xdr:nvSpPr>
      <xdr:spPr>
        <a:xfrm>
          <a:off x="8699500" y="61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48966</xdr:rowOff>
    </xdr:from>
    <xdr:ext cx="469744" cy="259045"/>
    <xdr:sp macro="" textlink="">
      <xdr:nvSpPr>
        <xdr:cNvPr id="326" name="テキスト ボックス 325"/>
        <xdr:cNvSpPr txBox="1"/>
      </xdr:nvSpPr>
      <xdr:spPr>
        <a:xfrm>
          <a:off x="8515427"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96411</xdr:rowOff>
    </xdr:from>
    <xdr:to>
      <xdr:col>11</xdr:col>
      <xdr:colOff>358775</xdr:colOff>
      <xdr:row>36</xdr:row>
      <xdr:rowOff>26561</xdr:rowOff>
    </xdr:to>
    <xdr:sp macro="" textlink="">
      <xdr:nvSpPr>
        <xdr:cNvPr id="327" name="円/楕円 326"/>
        <xdr:cNvSpPr/>
      </xdr:nvSpPr>
      <xdr:spPr>
        <a:xfrm>
          <a:off x="7810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17688</xdr:rowOff>
    </xdr:from>
    <xdr:ext cx="469744" cy="259045"/>
    <xdr:sp macro="" textlink="">
      <xdr:nvSpPr>
        <xdr:cNvPr id="328" name="テキスト ボックス 327"/>
        <xdr:cNvSpPr txBox="1"/>
      </xdr:nvSpPr>
      <xdr:spPr>
        <a:xfrm>
          <a:off x="7626427" y="618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87594</xdr:rowOff>
    </xdr:from>
    <xdr:to>
      <xdr:col>10</xdr:col>
      <xdr:colOff>155575</xdr:colOff>
      <xdr:row>36</xdr:row>
      <xdr:rowOff>17744</xdr:rowOff>
    </xdr:to>
    <xdr:sp macro="" textlink="">
      <xdr:nvSpPr>
        <xdr:cNvPr id="329" name="円/楕円 328"/>
        <xdr:cNvSpPr/>
      </xdr:nvSpPr>
      <xdr:spPr>
        <a:xfrm>
          <a:off x="6921500" y="60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8871</xdr:rowOff>
    </xdr:from>
    <xdr:ext cx="469744" cy="259045"/>
    <xdr:sp macro="" textlink="">
      <xdr:nvSpPr>
        <xdr:cNvPr id="330" name="テキスト ボックス 329"/>
        <xdr:cNvSpPr txBox="1"/>
      </xdr:nvSpPr>
      <xdr:spPr>
        <a:xfrm>
          <a:off x="6737427" y="618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61061</xdr:rowOff>
    </xdr:from>
    <xdr:to>
      <xdr:col>15</xdr:col>
      <xdr:colOff>180975</xdr:colOff>
      <xdr:row>59</xdr:row>
      <xdr:rowOff>67675</xdr:rowOff>
    </xdr:to>
    <xdr:cxnSp macro="">
      <xdr:nvCxnSpPr>
        <xdr:cNvPr id="361" name="直線コネクタ 360"/>
        <xdr:cNvCxnSpPr/>
      </xdr:nvCxnSpPr>
      <xdr:spPr>
        <a:xfrm>
          <a:off x="9639300" y="10176611"/>
          <a:ext cx="8382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56702</xdr:rowOff>
    </xdr:from>
    <xdr:to>
      <xdr:col>14</xdr:col>
      <xdr:colOff>28575</xdr:colOff>
      <xdr:row>59</xdr:row>
      <xdr:rowOff>61061</xdr:rowOff>
    </xdr:to>
    <xdr:cxnSp macro="">
      <xdr:nvCxnSpPr>
        <xdr:cNvPr id="364" name="直線コネクタ 363"/>
        <xdr:cNvCxnSpPr/>
      </xdr:nvCxnSpPr>
      <xdr:spPr>
        <a:xfrm>
          <a:off x="8750300" y="10172252"/>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56702</xdr:rowOff>
    </xdr:from>
    <xdr:to>
      <xdr:col>12</xdr:col>
      <xdr:colOff>511175</xdr:colOff>
      <xdr:row>59</xdr:row>
      <xdr:rowOff>61013</xdr:rowOff>
    </xdr:to>
    <xdr:cxnSp macro="">
      <xdr:nvCxnSpPr>
        <xdr:cNvPr id="367" name="直線コネクタ 366"/>
        <xdr:cNvCxnSpPr/>
      </xdr:nvCxnSpPr>
      <xdr:spPr>
        <a:xfrm flipV="1">
          <a:off x="7861300" y="1017225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54040</xdr:rowOff>
    </xdr:from>
    <xdr:to>
      <xdr:col>11</xdr:col>
      <xdr:colOff>307975</xdr:colOff>
      <xdr:row>59</xdr:row>
      <xdr:rowOff>61013</xdr:rowOff>
    </xdr:to>
    <xdr:cxnSp macro="">
      <xdr:nvCxnSpPr>
        <xdr:cNvPr id="370" name="直線コネクタ 369"/>
        <xdr:cNvCxnSpPr/>
      </xdr:nvCxnSpPr>
      <xdr:spPr>
        <a:xfrm>
          <a:off x="6972300" y="10169590"/>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16875</xdr:rowOff>
    </xdr:from>
    <xdr:to>
      <xdr:col>15</xdr:col>
      <xdr:colOff>231775</xdr:colOff>
      <xdr:row>59</xdr:row>
      <xdr:rowOff>118475</xdr:rowOff>
    </xdr:to>
    <xdr:sp macro="" textlink="">
      <xdr:nvSpPr>
        <xdr:cNvPr id="380" name="円/楕円 379"/>
        <xdr:cNvSpPr/>
      </xdr:nvSpPr>
      <xdr:spPr>
        <a:xfrm>
          <a:off x="10426700" y="10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103252</xdr:rowOff>
    </xdr:from>
    <xdr:ext cx="469744" cy="259045"/>
    <xdr:sp macro="" textlink="">
      <xdr:nvSpPr>
        <xdr:cNvPr id="381" name="農林水産業費該当値テキスト"/>
        <xdr:cNvSpPr txBox="1"/>
      </xdr:nvSpPr>
      <xdr:spPr>
        <a:xfrm>
          <a:off x="10528300" y="100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10261</xdr:rowOff>
    </xdr:from>
    <xdr:to>
      <xdr:col>14</xdr:col>
      <xdr:colOff>79375</xdr:colOff>
      <xdr:row>59</xdr:row>
      <xdr:rowOff>111861</xdr:rowOff>
    </xdr:to>
    <xdr:sp macro="" textlink="">
      <xdr:nvSpPr>
        <xdr:cNvPr id="382" name="円/楕円 381"/>
        <xdr:cNvSpPr/>
      </xdr:nvSpPr>
      <xdr:spPr>
        <a:xfrm>
          <a:off x="9588500" y="101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102988</xdr:rowOff>
    </xdr:from>
    <xdr:ext cx="469744" cy="259045"/>
    <xdr:sp macro="" textlink="">
      <xdr:nvSpPr>
        <xdr:cNvPr id="383" name="テキスト ボックス 382"/>
        <xdr:cNvSpPr txBox="1"/>
      </xdr:nvSpPr>
      <xdr:spPr>
        <a:xfrm>
          <a:off x="9404427" y="1021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5902</xdr:rowOff>
    </xdr:from>
    <xdr:to>
      <xdr:col>12</xdr:col>
      <xdr:colOff>561975</xdr:colOff>
      <xdr:row>59</xdr:row>
      <xdr:rowOff>107502</xdr:rowOff>
    </xdr:to>
    <xdr:sp macro="" textlink="">
      <xdr:nvSpPr>
        <xdr:cNvPr id="384" name="円/楕円 383"/>
        <xdr:cNvSpPr/>
      </xdr:nvSpPr>
      <xdr:spPr>
        <a:xfrm>
          <a:off x="8699500" y="101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98629</xdr:rowOff>
    </xdr:from>
    <xdr:ext cx="469744" cy="259045"/>
    <xdr:sp macro="" textlink="">
      <xdr:nvSpPr>
        <xdr:cNvPr id="385" name="テキスト ボックス 384"/>
        <xdr:cNvSpPr txBox="1"/>
      </xdr:nvSpPr>
      <xdr:spPr>
        <a:xfrm>
          <a:off x="8515427" y="102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10213</xdr:rowOff>
    </xdr:from>
    <xdr:to>
      <xdr:col>11</xdr:col>
      <xdr:colOff>358775</xdr:colOff>
      <xdr:row>59</xdr:row>
      <xdr:rowOff>111813</xdr:rowOff>
    </xdr:to>
    <xdr:sp macro="" textlink="">
      <xdr:nvSpPr>
        <xdr:cNvPr id="386" name="円/楕円 385"/>
        <xdr:cNvSpPr/>
      </xdr:nvSpPr>
      <xdr:spPr>
        <a:xfrm>
          <a:off x="7810500" y="1012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102940</xdr:rowOff>
    </xdr:from>
    <xdr:ext cx="469744" cy="259045"/>
    <xdr:sp macro="" textlink="">
      <xdr:nvSpPr>
        <xdr:cNvPr id="387" name="テキスト ボックス 386"/>
        <xdr:cNvSpPr txBox="1"/>
      </xdr:nvSpPr>
      <xdr:spPr>
        <a:xfrm>
          <a:off x="7626427" y="1021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3240</xdr:rowOff>
    </xdr:from>
    <xdr:to>
      <xdr:col>10</xdr:col>
      <xdr:colOff>155575</xdr:colOff>
      <xdr:row>59</xdr:row>
      <xdr:rowOff>104840</xdr:rowOff>
    </xdr:to>
    <xdr:sp macro="" textlink="">
      <xdr:nvSpPr>
        <xdr:cNvPr id="388" name="円/楕円 387"/>
        <xdr:cNvSpPr/>
      </xdr:nvSpPr>
      <xdr:spPr>
        <a:xfrm>
          <a:off x="6921500" y="101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95967</xdr:rowOff>
    </xdr:from>
    <xdr:ext cx="469744" cy="259045"/>
    <xdr:sp macro="" textlink="">
      <xdr:nvSpPr>
        <xdr:cNvPr id="389" name="テキスト ボックス 388"/>
        <xdr:cNvSpPr txBox="1"/>
      </xdr:nvSpPr>
      <xdr:spPr>
        <a:xfrm>
          <a:off x="6737427" y="102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114669</xdr:rowOff>
    </xdr:from>
    <xdr:to>
      <xdr:col>15</xdr:col>
      <xdr:colOff>180975</xdr:colOff>
      <xdr:row>78</xdr:row>
      <xdr:rowOff>159702</xdr:rowOff>
    </xdr:to>
    <xdr:cxnSp macro="">
      <xdr:nvCxnSpPr>
        <xdr:cNvPr id="418" name="直線コネクタ 417"/>
        <xdr:cNvCxnSpPr/>
      </xdr:nvCxnSpPr>
      <xdr:spPr>
        <a:xfrm flipV="1">
          <a:off x="9639300" y="13487769"/>
          <a:ext cx="8382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147205</xdr:rowOff>
    </xdr:from>
    <xdr:to>
      <xdr:col>14</xdr:col>
      <xdr:colOff>28575</xdr:colOff>
      <xdr:row>78</xdr:row>
      <xdr:rowOff>159702</xdr:rowOff>
    </xdr:to>
    <xdr:cxnSp macro="">
      <xdr:nvCxnSpPr>
        <xdr:cNvPr id="421" name="直線コネクタ 420"/>
        <xdr:cNvCxnSpPr/>
      </xdr:nvCxnSpPr>
      <xdr:spPr>
        <a:xfrm>
          <a:off x="8750300" y="13520305"/>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141148</xdr:rowOff>
    </xdr:from>
    <xdr:to>
      <xdr:col>12</xdr:col>
      <xdr:colOff>511175</xdr:colOff>
      <xdr:row>78</xdr:row>
      <xdr:rowOff>147205</xdr:rowOff>
    </xdr:to>
    <xdr:cxnSp macro="">
      <xdr:nvCxnSpPr>
        <xdr:cNvPr id="424" name="直線コネクタ 423"/>
        <xdr:cNvCxnSpPr/>
      </xdr:nvCxnSpPr>
      <xdr:spPr>
        <a:xfrm>
          <a:off x="7861300" y="1351424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141148</xdr:rowOff>
    </xdr:from>
    <xdr:to>
      <xdr:col>11</xdr:col>
      <xdr:colOff>307975</xdr:colOff>
      <xdr:row>78</xdr:row>
      <xdr:rowOff>148768</xdr:rowOff>
    </xdr:to>
    <xdr:cxnSp macro="">
      <xdr:nvCxnSpPr>
        <xdr:cNvPr id="427" name="直線コネクタ 426"/>
        <xdr:cNvCxnSpPr/>
      </xdr:nvCxnSpPr>
      <xdr:spPr>
        <a:xfrm flipV="1">
          <a:off x="6972300" y="1351424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63869</xdr:rowOff>
    </xdr:from>
    <xdr:to>
      <xdr:col>15</xdr:col>
      <xdr:colOff>231775</xdr:colOff>
      <xdr:row>78</xdr:row>
      <xdr:rowOff>165469</xdr:rowOff>
    </xdr:to>
    <xdr:sp macro="" textlink="">
      <xdr:nvSpPr>
        <xdr:cNvPr id="437" name="円/楕円 436"/>
        <xdr:cNvSpPr/>
      </xdr:nvSpPr>
      <xdr:spPr>
        <a:xfrm>
          <a:off x="10426700" y="134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150246</xdr:rowOff>
    </xdr:from>
    <xdr:ext cx="469744" cy="259045"/>
    <xdr:sp macro="" textlink="">
      <xdr:nvSpPr>
        <xdr:cNvPr id="438" name="商工費該当値テキスト"/>
        <xdr:cNvSpPr txBox="1"/>
      </xdr:nvSpPr>
      <xdr:spPr>
        <a:xfrm>
          <a:off x="10528300" y="133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108902</xdr:rowOff>
    </xdr:from>
    <xdr:to>
      <xdr:col>14</xdr:col>
      <xdr:colOff>79375</xdr:colOff>
      <xdr:row>79</xdr:row>
      <xdr:rowOff>39052</xdr:rowOff>
    </xdr:to>
    <xdr:sp macro="" textlink="">
      <xdr:nvSpPr>
        <xdr:cNvPr id="439" name="円/楕円 438"/>
        <xdr:cNvSpPr/>
      </xdr:nvSpPr>
      <xdr:spPr>
        <a:xfrm>
          <a:off x="9588500" y="134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30179</xdr:rowOff>
    </xdr:from>
    <xdr:ext cx="469744" cy="259045"/>
    <xdr:sp macro="" textlink="">
      <xdr:nvSpPr>
        <xdr:cNvPr id="440" name="テキスト ボックス 439"/>
        <xdr:cNvSpPr txBox="1"/>
      </xdr:nvSpPr>
      <xdr:spPr>
        <a:xfrm>
          <a:off x="9404427" y="1357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96405</xdr:rowOff>
    </xdr:from>
    <xdr:to>
      <xdr:col>12</xdr:col>
      <xdr:colOff>561975</xdr:colOff>
      <xdr:row>79</xdr:row>
      <xdr:rowOff>26555</xdr:rowOff>
    </xdr:to>
    <xdr:sp macro="" textlink="">
      <xdr:nvSpPr>
        <xdr:cNvPr id="441" name="円/楕円 440"/>
        <xdr:cNvSpPr/>
      </xdr:nvSpPr>
      <xdr:spPr>
        <a:xfrm>
          <a:off x="8699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17682</xdr:rowOff>
    </xdr:from>
    <xdr:ext cx="469744" cy="259045"/>
    <xdr:sp macro="" textlink="">
      <xdr:nvSpPr>
        <xdr:cNvPr id="442" name="テキスト ボックス 441"/>
        <xdr:cNvSpPr txBox="1"/>
      </xdr:nvSpPr>
      <xdr:spPr>
        <a:xfrm>
          <a:off x="8515427"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90348</xdr:rowOff>
    </xdr:from>
    <xdr:to>
      <xdr:col>11</xdr:col>
      <xdr:colOff>358775</xdr:colOff>
      <xdr:row>79</xdr:row>
      <xdr:rowOff>20498</xdr:rowOff>
    </xdr:to>
    <xdr:sp macro="" textlink="">
      <xdr:nvSpPr>
        <xdr:cNvPr id="443" name="円/楕円 442"/>
        <xdr:cNvSpPr/>
      </xdr:nvSpPr>
      <xdr:spPr>
        <a:xfrm>
          <a:off x="7810500" y="134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11625</xdr:rowOff>
    </xdr:from>
    <xdr:ext cx="469744" cy="259045"/>
    <xdr:sp macro="" textlink="">
      <xdr:nvSpPr>
        <xdr:cNvPr id="444" name="テキスト ボックス 443"/>
        <xdr:cNvSpPr txBox="1"/>
      </xdr:nvSpPr>
      <xdr:spPr>
        <a:xfrm>
          <a:off x="7626427" y="135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97968</xdr:rowOff>
    </xdr:from>
    <xdr:to>
      <xdr:col>10</xdr:col>
      <xdr:colOff>155575</xdr:colOff>
      <xdr:row>79</xdr:row>
      <xdr:rowOff>28118</xdr:rowOff>
    </xdr:to>
    <xdr:sp macro="" textlink="">
      <xdr:nvSpPr>
        <xdr:cNvPr id="445" name="円/楕円 444"/>
        <xdr:cNvSpPr/>
      </xdr:nvSpPr>
      <xdr:spPr>
        <a:xfrm>
          <a:off x="6921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19245</xdr:rowOff>
    </xdr:from>
    <xdr:ext cx="469744" cy="259045"/>
    <xdr:sp macro="" textlink="">
      <xdr:nvSpPr>
        <xdr:cNvPr id="446" name="テキスト ボックス 445"/>
        <xdr:cNvSpPr txBox="1"/>
      </xdr:nvSpPr>
      <xdr:spPr>
        <a:xfrm>
          <a:off x="6737427"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110103</xdr:rowOff>
    </xdr:from>
    <xdr:to>
      <xdr:col>15</xdr:col>
      <xdr:colOff>180975</xdr:colOff>
      <xdr:row>98</xdr:row>
      <xdr:rowOff>118075</xdr:rowOff>
    </xdr:to>
    <xdr:cxnSp macro="">
      <xdr:nvCxnSpPr>
        <xdr:cNvPr id="475" name="直線コネクタ 474"/>
        <xdr:cNvCxnSpPr/>
      </xdr:nvCxnSpPr>
      <xdr:spPr>
        <a:xfrm>
          <a:off x="9639300" y="16912203"/>
          <a:ext cx="8382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110103</xdr:rowOff>
    </xdr:from>
    <xdr:to>
      <xdr:col>14</xdr:col>
      <xdr:colOff>28575</xdr:colOff>
      <xdr:row>98</xdr:row>
      <xdr:rowOff>126479</xdr:rowOff>
    </xdr:to>
    <xdr:cxnSp macro="">
      <xdr:nvCxnSpPr>
        <xdr:cNvPr id="478" name="直線コネクタ 477"/>
        <xdr:cNvCxnSpPr/>
      </xdr:nvCxnSpPr>
      <xdr:spPr>
        <a:xfrm flipV="1">
          <a:off x="8750300" y="1691220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126479</xdr:rowOff>
    </xdr:from>
    <xdr:to>
      <xdr:col>12</xdr:col>
      <xdr:colOff>511175</xdr:colOff>
      <xdr:row>98</xdr:row>
      <xdr:rowOff>130690</xdr:rowOff>
    </xdr:to>
    <xdr:cxnSp macro="">
      <xdr:nvCxnSpPr>
        <xdr:cNvPr id="481" name="直線コネクタ 480"/>
        <xdr:cNvCxnSpPr/>
      </xdr:nvCxnSpPr>
      <xdr:spPr>
        <a:xfrm flipV="1">
          <a:off x="7861300" y="1692857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130549</xdr:rowOff>
    </xdr:from>
    <xdr:to>
      <xdr:col>11</xdr:col>
      <xdr:colOff>307975</xdr:colOff>
      <xdr:row>98</xdr:row>
      <xdr:rowOff>130690</xdr:rowOff>
    </xdr:to>
    <xdr:cxnSp macro="">
      <xdr:nvCxnSpPr>
        <xdr:cNvPr id="484" name="直線コネクタ 483"/>
        <xdr:cNvCxnSpPr/>
      </xdr:nvCxnSpPr>
      <xdr:spPr>
        <a:xfrm>
          <a:off x="6972300" y="16932649"/>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67275</xdr:rowOff>
    </xdr:from>
    <xdr:to>
      <xdr:col>15</xdr:col>
      <xdr:colOff>231775</xdr:colOff>
      <xdr:row>98</xdr:row>
      <xdr:rowOff>168875</xdr:rowOff>
    </xdr:to>
    <xdr:sp macro="" textlink="">
      <xdr:nvSpPr>
        <xdr:cNvPr id="494" name="円/楕円 493"/>
        <xdr:cNvSpPr/>
      </xdr:nvSpPr>
      <xdr:spPr>
        <a:xfrm>
          <a:off x="104267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153652</xdr:rowOff>
    </xdr:from>
    <xdr:ext cx="534377" cy="259045"/>
    <xdr:sp macro="" textlink="">
      <xdr:nvSpPr>
        <xdr:cNvPr id="495" name="土木費該当値テキスト"/>
        <xdr:cNvSpPr txBox="1"/>
      </xdr:nvSpPr>
      <xdr:spPr>
        <a:xfrm>
          <a:off x="10528300" y="1678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59303</xdr:rowOff>
    </xdr:from>
    <xdr:to>
      <xdr:col>14</xdr:col>
      <xdr:colOff>79375</xdr:colOff>
      <xdr:row>98</xdr:row>
      <xdr:rowOff>160903</xdr:rowOff>
    </xdr:to>
    <xdr:sp macro="" textlink="">
      <xdr:nvSpPr>
        <xdr:cNvPr id="496" name="円/楕円 495"/>
        <xdr:cNvSpPr/>
      </xdr:nvSpPr>
      <xdr:spPr>
        <a:xfrm>
          <a:off x="9588500" y="16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152030</xdr:rowOff>
    </xdr:from>
    <xdr:ext cx="534377" cy="259045"/>
    <xdr:sp macro="" textlink="">
      <xdr:nvSpPr>
        <xdr:cNvPr id="497" name="テキスト ボックス 496"/>
        <xdr:cNvSpPr txBox="1"/>
      </xdr:nvSpPr>
      <xdr:spPr>
        <a:xfrm>
          <a:off x="9372111" y="1695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75679</xdr:rowOff>
    </xdr:from>
    <xdr:to>
      <xdr:col>12</xdr:col>
      <xdr:colOff>561975</xdr:colOff>
      <xdr:row>99</xdr:row>
      <xdr:rowOff>5829</xdr:rowOff>
    </xdr:to>
    <xdr:sp macro="" textlink="">
      <xdr:nvSpPr>
        <xdr:cNvPr id="498" name="円/楕円 497"/>
        <xdr:cNvSpPr/>
      </xdr:nvSpPr>
      <xdr:spPr>
        <a:xfrm>
          <a:off x="8699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168406</xdr:rowOff>
    </xdr:from>
    <xdr:ext cx="534377" cy="259045"/>
    <xdr:sp macro="" textlink="">
      <xdr:nvSpPr>
        <xdr:cNvPr id="499" name="テキスト ボックス 498"/>
        <xdr:cNvSpPr txBox="1"/>
      </xdr:nvSpPr>
      <xdr:spPr>
        <a:xfrm>
          <a:off x="8483111" y="169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79890</xdr:rowOff>
    </xdr:from>
    <xdr:to>
      <xdr:col>11</xdr:col>
      <xdr:colOff>358775</xdr:colOff>
      <xdr:row>99</xdr:row>
      <xdr:rowOff>10040</xdr:rowOff>
    </xdr:to>
    <xdr:sp macro="" textlink="">
      <xdr:nvSpPr>
        <xdr:cNvPr id="500" name="円/楕円 499"/>
        <xdr:cNvSpPr/>
      </xdr:nvSpPr>
      <xdr:spPr>
        <a:xfrm>
          <a:off x="7810500" y="1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1167</xdr:rowOff>
    </xdr:from>
    <xdr:ext cx="534377" cy="259045"/>
    <xdr:sp macro="" textlink="">
      <xdr:nvSpPr>
        <xdr:cNvPr id="501" name="テキスト ボックス 500"/>
        <xdr:cNvSpPr txBox="1"/>
      </xdr:nvSpPr>
      <xdr:spPr>
        <a:xfrm>
          <a:off x="7594111" y="1697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79749</xdr:rowOff>
    </xdr:from>
    <xdr:to>
      <xdr:col>10</xdr:col>
      <xdr:colOff>155575</xdr:colOff>
      <xdr:row>99</xdr:row>
      <xdr:rowOff>9899</xdr:rowOff>
    </xdr:to>
    <xdr:sp macro="" textlink="">
      <xdr:nvSpPr>
        <xdr:cNvPr id="502" name="円/楕円 501"/>
        <xdr:cNvSpPr/>
      </xdr:nvSpPr>
      <xdr:spPr>
        <a:xfrm>
          <a:off x="6921500" y="168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1026</xdr:rowOff>
    </xdr:from>
    <xdr:ext cx="534377" cy="259045"/>
    <xdr:sp macro="" textlink="">
      <xdr:nvSpPr>
        <xdr:cNvPr id="503" name="テキスト ボックス 502"/>
        <xdr:cNvSpPr txBox="1"/>
      </xdr:nvSpPr>
      <xdr:spPr>
        <a:xfrm>
          <a:off x="6705111" y="1697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13265</xdr:rowOff>
    </xdr:from>
    <xdr:to>
      <xdr:col>23</xdr:col>
      <xdr:colOff>517525</xdr:colOff>
      <xdr:row>36</xdr:row>
      <xdr:rowOff>113011</xdr:rowOff>
    </xdr:to>
    <xdr:cxnSp macro="">
      <xdr:nvCxnSpPr>
        <xdr:cNvPr id="532" name="直線コネクタ 531"/>
        <xdr:cNvCxnSpPr/>
      </xdr:nvCxnSpPr>
      <xdr:spPr>
        <a:xfrm flipV="1">
          <a:off x="15481300" y="6185465"/>
          <a:ext cx="8382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109372</xdr:rowOff>
    </xdr:from>
    <xdr:to>
      <xdr:col>22</xdr:col>
      <xdr:colOff>365125</xdr:colOff>
      <xdr:row>36</xdr:row>
      <xdr:rowOff>113011</xdr:rowOff>
    </xdr:to>
    <xdr:cxnSp macro="">
      <xdr:nvCxnSpPr>
        <xdr:cNvPr id="535" name="直線コネクタ 534"/>
        <xdr:cNvCxnSpPr/>
      </xdr:nvCxnSpPr>
      <xdr:spPr>
        <a:xfrm>
          <a:off x="14592300" y="6281572"/>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55651</xdr:rowOff>
    </xdr:from>
    <xdr:to>
      <xdr:col>21</xdr:col>
      <xdr:colOff>161925</xdr:colOff>
      <xdr:row>36</xdr:row>
      <xdr:rowOff>109372</xdr:rowOff>
    </xdr:to>
    <xdr:cxnSp macro="">
      <xdr:nvCxnSpPr>
        <xdr:cNvPr id="538" name="直線コネクタ 537"/>
        <xdr:cNvCxnSpPr/>
      </xdr:nvCxnSpPr>
      <xdr:spPr>
        <a:xfrm>
          <a:off x="13703300" y="622785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40" name="テキスト ボックス 539"/>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55651</xdr:rowOff>
    </xdr:from>
    <xdr:to>
      <xdr:col>19</xdr:col>
      <xdr:colOff>644525</xdr:colOff>
      <xdr:row>36</xdr:row>
      <xdr:rowOff>96800</xdr:rowOff>
    </xdr:to>
    <xdr:cxnSp macro="">
      <xdr:nvCxnSpPr>
        <xdr:cNvPr id="541" name="直線コネクタ 540"/>
        <xdr:cNvCxnSpPr/>
      </xdr:nvCxnSpPr>
      <xdr:spPr>
        <a:xfrm flipV="1">
          <a:off x="12814300" y="6227851"/>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5" name="テキスト ボックス 544"/>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133915</xdr:rowOff>
    </xdr:from>
    <xdr:to>
      <xdr:col>23</xdr:col>
      <xdr:colOff>568325</xdr:colOff>
      <xdr:row>36</xdr:row>
      <xdr:rowOff>64065</xdr:rowOff>
    </xdr:to>
    <xdr:sp macro="" textlink="">
      <xdr:nvSpPr>
        <xdr:cNvPr id="551" name="円/楕円 550"/>
        <xdr:cNvSpPr/>
      </xdr:nvSpPr>
      <xdr:spPr>
        <a:xfrm>
          <a:off x="16268700" y="61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156792</xdr:rowOff>
    </xdr:from>
    <xdr:ext cx="534377" cy="259045"/>
    <xdr:sp macro="" textlink="">
      <xdr:nvSpPr>
        <xdr:cNvPr id="552" name="消防費該当値テキスト"/>
        <xdr:cNvSpPr txBox="1"/>
      </xdr:nvSpPr>
      <xdr:spPr>
        <a:xfrm>
          <a:off x="16370300" y="59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62211</xdr:rowOff>
    </xdr:from>
    <xdr:to>
      <xdr:col>22</xdr:col>
      <xdr:colOff>415925</xdr:colOff>
      <xdr:row>36</xdr:row>
      <xdr:rowOff>163811</xdr:rowOff>
    </xdr:to>
    <xdr:sp macro="" textlink="">
      <xdr:nvSpPr>
        <xdr:cNvPr id="553" name="円/楕円 552"/>
        <xdr:cNvSpPr/>
      </xdr:nvSpPr>
      <xdr:spPr>
        <a:xfrm>
          <a:off x="15430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154938</xdr:rowOff>
    </xdr:from>
    <xdr:ext cx="534377" cy="259045"/>
    <xdr:sp macro="" textlink="">
      <xdr:nvSpPr>
        <xdr:cNvPr id="554" name="テキスト ボックス 553"/>
        <xdr:cNvSpPr txBox="1"/>
      </xdr:nvSpPr>
      <xdr:spPr>
        <a:xfrm>
          <a:off x="15214111" y="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58572</xdr:rowOff>
    </xdr:from>
    <xdr:to>
      <xdr:col>21</xdr:col>
      <xdr:colOff>212725</xdr:colOff>
      <xdr:row>36</xdr:row>
      <xdr:rowOff>160172</xdr:rowOff>
    </xdr:to>
    <xdr:sp macro="" textlink="">
      <xdr:nvSpPr>
        <xdr:cNvPr id="555" name="円/楕円 554"/>
        <xdr:cNvSpPr/>
      </xdr:nvSpPr>
      <xdr:spPr>
        <a:xfrm>
          <a:off x="14541500" y="62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5249</xdr:rowOff>
    </xdr:from>
    <xdr:ext cx="534377" cy="259045"/>
    <xdr:sp macro="" textlink="">
      <xdr:nvSpPr>
        <xdr:cNvPr id="556" name="テキスト ボックス 555"/>
        <xdr:cNvSpPr txBox="1"/>
      </xdr:nvSpPr>
      <xdr:spPr>
        <a:xfrm>
          <a:off x="14325111" y="60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4851</xdr:rowOff>
    </xdr:from>
    <xdr:to>
      <xdr:col>20</xdr:col>
      <xdr:colOff>9525</xdr:colOff>
      <xdr:row>36</xdr:row>
      <xdr:rowOff>106451</xdr:rowOff>
    </xdr:to>
    <xdr:sp macro="" textlink="">
      <xdr:nvSpPr>
        <xdr:cNvPr id="557" name="円/楕円 556"/>
        <xdr:cNvSpPr/>
      </xdr:nvSpPr>
      <xdr:spPr>
        <a:xfrm>
          <a:off x="13652500" y="61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122978</xdr:rowOff>
    </xdr:from>
    <xdr:ext cx="534377" cy="259045"/>
    <xdr:sp macro="" textlink="">
      <xdr:nvSpPr>
        <xdr:cNvPr id="558" name="テキスト ボックス 557"/>
        <xdr:cNvSpPr txBox="1"/>
      </xdr:nvSpPr>
      <xdr:spPr>
        <a:xfrm>
          <a:off x="13436111" y="59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46000</xdr:rowOff>
    </xdr:from>
    <xdr:to>
      <xdr:col>18</xdr:col>
      <xdr:colOff>492125</xdr:colOff>
      <xdr:row>36</xdr:row>
      <xdr:rowOff>147600</xdr:rowOff>
    </xdr:to>
    <xdr:sp macro="" textlink="">
      <xdr:nvSpPr>
        <xdr:cNvPr id="559" name="円/楕円 558"/>
        <xdr:cNvSpPr/>
      </xdr:nvSpPr>
      <xdr:spPr>
        <a:xfrm>
          <a:off x="127635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164127</xdr:rowOff>
    </xdr:from>
    <xdr:ext cx="534377" cy="259045"/>
    <xdr:sp macro="" textlink="">
      <xdr:nvSpPr>
        <xdr:cNvPr id="560" name="テキスト ボックス 559"/>
        <xdr:cNvSpPr txBox="1"/>
      </xdr:nvSpPr>
      <xdr:spPr>
        <a:xfrm>
          <a:off x="12547111" y="59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127753</xdr:rowOff>
    </xdr:from>
    <xdr:to>
      <xdr:col>23</xdr:col>
      <xdr:colOff>517525</xdr:colOff>
      <xdr:row>57</xdr:row>
      <xdr:rowOff>131155</xdr:rowOff>
    </xdr:to>
    <xdr:cxnSp macro="">
      <xdr:nvCxnSpPr>
        <xdr:cNvPr id="587" name="直線コネクタ 586"/>
        <xdr:cNvCxnSpPr/>
      </xdr:nvCxnSpPr>
      <xdr:spPr>
        <a:xfrm flipV="1">
          <a:off x="15481300" y="9900403"/>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131155</xdr:rowOff>
    </xdr:from>
    <xdr:to>
      <xdr:col>22</xdr:col>
      <xdr:colOff>365125</xdr:colOff>
      <xdr:row>57</xdr:row>
      <xdr:rowOff>146215</xdr:rowOff>
    </xdr:to>
    <xdr:cxnSp macro="">
      <xdr:nvCxnSpPr>
        <xdr:cNvPr id="590" name="直線コネクタ 589"/>
        <xdr:cNvCxnSpPr/>
      </xdr:nvCxnSpPr>
      <xdr:spPr>
        <a:xfrm flipV="1">
          <a:off x="14592300" y="9903805"/>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146215</xdr:rowOff>
    </xdr:from>
    <xdr:to>
      <xdr:col>21</xdr:col>
      <xdr:colOff>161925</xdr:colOff>
      <xdr:row>57</xdr:row>
      <xdr:rowOff>158038</xdr:rowOff>
    </xdr:to>
    <xdr:cxnSp macro="">
      <xdr:nvCxnSpPr>
        <xdr:cNvPr id="593" name="直線コネクタ 592"/>
        <xdr:cNvCxnSpPr/>
      </xdr:nvCxnSpPr>
      <xdr:spPr>
        <a:xfrm flipV="1">
          <a:off x="13703300" y="9918865"/>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55251</xdr:rowOff>
    </xdr:from>
    <xdr:to>
      <xdr:col>19</xdr:col>
      <xdr:colOff>644525</xdr:colOff>
      <xdr:row>57</xdr:row>
      <xdr:rowOff>158038</xdr:rowOff>
    </xdr:to>
    <xdr:cxnSp macro="">
      <xdr:nvCxnSpPr>
        <xdr:cNvPr id="596" name="直線コネクタ 595"/>
        <xdr:cNvCxnSpPr/>
      </xdr:nvCxnSpPr>
      <xdr:spPr>
        <a:xfrm>
          <a:off x="12814300" y="9827901"/>
          <a:ext cx="889000" cy="10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600" name="テキスト ボックス 599"/>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76953</xdr:rowOff>
    </xdr:from>
    <xdr:to>
      <xdr:col>23</xdr:col>
      <xdr:colOff>568325</xdr:colOff>
      <xdr:row>58</xdr:row>
      <xdr:rowOff>7103</xdr:rowOff>
    </xdr:to>
    <xdr:sp macro="" textlink="">
      <xdr:nvSpPr>
        <xdr:cNvPr id="606" name="円/楕円 605"/>
        <xdr:cNvSpPr/>
      </xdr:nvSpPr>
      <xdr:spPr>
        <a:xfrm>
          <a:off x="16268700" y="98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163330</xdr:rowOff>
    </xdr:from>
    <xdr:ext cx="534377" cy="259045"/>
    <xdr:sp macro="" textlink="">
      <xdr:nvSpPr>
        <xdr:cNvPr id="607" name="教育費該当値テキスト"/>
        <xdr:cNvSpPr txBox="1"/>
      </xdr:nvSpPr>
      <xdr:spPr>
        <a:xfrm>
          <a:off x="16370300" y="976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80355</xdr:rowOff>
    </xdr:from>
    <xdr:to>
      <xdr:col>22</xdr:col>
      <xdr:colOff>415925</xdr:colOff>
      <xdr:row>58</xdr:row>
      <xdr:rowOff>10505</xdr:rowOff>
    </xdr:to>
    <xdr:sp macro="" textlink="">
      <xdr:nvSpPr>
        <xdr:cNvPr id="608" name="円/楕円 607"/>
        <xdr:cNvSpPr/>
      </xdr:nvSpPr>
      <xdr:spPr>
        <a:xfrm>
          <a:off x="15430500" y="98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1632</xdr:rowOff>
    </xdr:from>
    <xdr:ext cx="534377" cy="259045"/>
    <xdr:sp macro="" textlink="">
      <xdr:nvSpPr>
        <xdr:cNvPr id="609" name="テキスト ボックス 608"/>
        <xdr:cNvSpPr txBox="1"/>
      </xdr:nvSpPr>
      <xdr:spPr>
        <a:xfrm>
          <a:off x="15214111" y="99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95415</xdr:rowOff>
    </xdr:from>
    <xdr:to>
      <xdr:col>21</xdr:col>
      <xdr:colOff>212725</xdr:colOff>
      <xdr:row>58</xdr:row>
      <xdr:rowOff>25565</xdr:rowOff>
    </xdr:to>
    <xdr:sp macro="" textlink="">
      <xdr:nvSpPr>
        <xdr:cNvPr id="610" name="円/楕円 609"/>
        <xdr:cNvSpPr/>
      </xdr:nvSpPr>
      <xdr:spPr>
        <a:xfrm>
          <a:off x="145415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16692</xdr:rowOff>
    </xdr:from>
    <xdr:ext cx="534377" cy="259045"/>
    <xdr:sp macro="" textlink="">
      <xdr:nvSpPr>
        <xdr:cNvPr id="611" name="テキスト ボックス 610"/>
        <xdr:cNvSpPr txBox="1"/>
      </xdr:nvSpPr>
      <xdr:spPr>
        <a:xfrm>
          <a:off x="14325111" y="99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107238</xdr:rowOff>
    </xdr:from>
    <xdr:to>
      <xdr:col>20</xdr:col>
      <xdr:colOff>9525</xdr:colOff>
      <xdr:row>58</xdr:row>
      <xdr:rowOff>37388</xdr:rowOff>
    </xdr:to>
    <xdr:sp macro="" textlink="">
      <xdr:nvSpPr>
        <xdr:cNvPr id="612" name="円/楕円 611"/>
        <xdr:cNvSpPr/>
      </xdr:nvSpPr>
      <xdr:spPr>
        <a:xfrm>
          <a:off x="13652500" y="98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28515</xdr:rowOff>
    </xdr:from>
    <xdr:ext cx="534377" cy="259045"/>
    <xdr:sp macro="" textlink="">
      <xdr:nvSpPr>
        <xdr:cNvPr id="613" name="テキスト ボックス 612"/>
        <xdr:cNvSpPr txBox="1"/>
      </xdr:nvSpPr>
      <xdr:spPr>
        <a:xfrm>
          <a:off x="13436111" y="997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4451</xdr:rowOff>
    </xdr:from>
    <xdr:to>
      <xdr:col>18</xdr:col>
      <xdr:colOff>492125</xdr:colOff>
      <xdr:row>57</xdr:row>
      <xdr:rowOff>106051</xdr:rowOff>
    </xdr:to>
    <xdr:sp macro="" textlink="">
      <xdr:nvSpPr>
        <xdr:cNvPr id="614" name="円/楕円 613"/>
        <xdr:cNvSpPr/>
      </xdr:nvSpPr>
      <xdr:spPr>
        <a:xfrm>
          <a:off x="12763500" y="97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122578</xdr:rowOff>
    </xdr:from>
    <xdr:ext cx="534377" cy="259045"/>
    <xdr:sp macro="" textlink="">
      <xdr:nvSpPr>
        <xdr:cNvPr id="615" name="テキスト ボックス 614"/>
        <xdr:cNvSpPr txBox="1"/>
      </xdr:nvSpPr>
      <xdr:spPr>
        <a:xfrm>
          <a:off x="12547111" y="95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20428</xdr:rowOff>
    </xdr:from>
    <xdr:to>
      <xdr:col>23</xdr:col>
      <xdr:colOff>517525</xdr:colOff>
      <xdr:row>78</xdr:row>
      <xdr:rowOff>25400</xdr:rowOff>
    </xdr:to>
    <xdr:cxnSp macro="">
      <xdr:nvCxnSpPr>
        <xdr:cNvPr id="640" name="直線コネクタ 639"/>
        <xdr:cNvCxnSpPr/>
      </xdr:nvCxnSpPr>
      <xdr:spPr>
        <a:xfrm flipV="1">
          <a:off x="15481300" y="13393528"/>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15742</xdr:rowOff>
    </xdr:from>
    <xdr:to>
      <xdr:col>22</xdr:col>
      <xdr:colOff>365125</xdr:colOff>
      <xdr:row>78</xdr:row>
      <xdr:rowOff>25400</xdr:rowOff>
    </xdr:to>
    <xdr:cxnSp macro="">
      <xdr:nvCxnSpPr>
        <xdr:cNvPr id="643" name="直線コネクタ 642"/>
        <xdr:cNvCxnSpPr/>
      </xdr:nvCxnSpPr>
      <xdr:spPr>
        <a:xfrm>
          <a:off x="14592300" y="1338884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15742</xdr:rowOff>
    </xdr:from>
    <xdr:to>
      <xdr:col>21</xdr:col>
      <xdr:colOff>161925</xdr:colOff>
      <xdr:row>78</xdr:row>
      <xdr:rowOff>25400</xdr:rowOff>
    </xdr:to>
    <xdr:cxnSp macro="">
      <xdr:nvCxnSpPr>
        <xdr:cNvPr id="646" name="直線コネクタ 645"/>
        <xdr:cNvCxnSpPr/>
      </xdr:nvCxnSpPr>
      <xdr:spPr>
        <a:xfrm flipV="1">
          <a:off x="13703300" y="1338884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141078</xdr:rowOff>
    </xdr:from>
    <xdr:to>
      <xdr:col>23</xdr:col>
      <xdr:colOff>568325</xdr:colOff>
      <xdr:row>78</xdr:row>
      <xdr:rowOff>71228</xdr:rowOff>
    </xdr:to>
    <xdr:sp macro="" textlink="">
      <xdr:nvSpPr>
        <xdr:cNvPr id="659" name="円/楕円 658"/>
        <xdr:cNvSpPr/>
      </xdr:nvSpPr>
      <xdr:spPr>
        <a:xfrm>
          <a:off x="16268700" y="133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56005</xdr:rowOff>
    </xdr:from>
    <xdr:ext cx="313932" cy="259045"/>
    <xdr:sp macro="" textlink="">
      <xdr:nvSpPr>
        <xdr:cNvPr id="660" name="災害復旧費該当値テキスト"/>
        <xdr:cNvSpPr txBox="1"/>
      </xdr:nvSpPr>
      <xdr:spPr>
        <a:xfrm>
          <a:off x="16370300" y="13257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136392</xdr:rowOff>
    </xdr:from>
    <xdr:to>
      <xdr:col>21</xdr:col>
      <xdr:colOff>212725</xdr:colOff>
      <xdr:row>78</xdr:row>
      <xdr:rowOff>66542</xdr:rowOff>
    </xdr:to>
    <xdr:sp macro="" textlink="">
      <xdr:nvSpPr>
        <xdr:cNvPr id="663" name="円/楕円 662"/>
        <xdr:cNvSpPr/>
      </xdr:nvSpPr>
      <xdr:spPr>
        <a:xfrm>
          <a:off x="14541500" y="133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57669</xdr:rowOff>
    </xdr:from>
    <xdr:ext cx="378565" cy="259045"/>
    <xdr:sp macro="" textlink="">
      <xdr:nvSpPr>
        <xdr:cNvPr id="664" name="テキスト ボックス 663"/>
        <xdr:cNvSpPr txBox="1"/>
      </xdr:nvSpPr>
      <xdr:spPr>
        <a:xfrm>
          <a:off x="14403017" y="1343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133565</xdr:rowOff>
    </xdr:from>
    <xdr:to>
      <xdr:col>23</xdr:col>
      <xdr:colOff>517525</xdr:colOff>
      <xdr:row>97</xdr:row>
      <xdr:rowOff>149988</xdr:rowOff>
    </xdr:to>
    <xdr:cxnSp macro="">
      <xdr:nvCxnSpPr>
        <xdr:cNvPr id="697" name="直線コネクタ 696"/>
        <xdr:cNvCxnSpPr/>
      </xdr:nvCxnSpPr>
      <xdr:spPr>
        <a:xfrm>
          <a:off x="15481300" y="16764215"/>
          <a:ext cx="8382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127577</xdr:rowOff>
    </xdr:from>
    <xdr:to>
      <xdr:col>22</xdr:col>
      <xdr:colOff>365125</xdr:colOff>
      <xdr:row>97</xdr:row>
      <xdr:rowOff>133565</xdr:rowOff>
    </xdr:to>
    <xdr:cxnSp macro="">
      <xdr:nvCxnSpPr>
        <xdr:cNvPr id="700" name="直線コネクタ 699"/>
        <xdr:cNvCxnSpPr/>
      </xdr:nvCxnSpPr>
      <xdr:spPr>
        <a:xfrm>
          <a:off x="14592300" y="16758227"/>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107445</xdr:rowOff>
    </xdr:from>
    <xdr:to>
      <xdr:col>21</xdr:col>
      <xdr:colOff>161925</xdr:colOff>
      <xdr:row>97</xdr:row>
      <xdr:rowOff>127577</xdr:rowOff>
    </xdr:to>
    <xdr:cxnSp macro="">
      <xdr:nvCxnSpPr>
        <xdr:cNvPr id="703" name="直線コネクタ 702"/>
        <xdr:cNvCxnSpPr/>
      </xdr:nvCxnSpPr>
      <xdr:spPr>
        <a:xfrm>
          <a:off x="13703300" y="1673809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107445</xdr:rowOff>
    </xdr:from>
    <xdr:to>
      <xdr:col>19</xdr:col>
      <xdr:colOff>644525</xdr:colOff>
      <xdr:row>97</xdr:row>
      <xdr:rowOff>141590</xdr:rowOff>
    </xdr:to>
    <xdr:cxnSp macro="">
      <xdr:nvCxnSpPr>
        <xdr:cNvPr id="706" name="直線コネクタ 705"/>
        <xdr:cNvCxnSpPr/>
      </xdr:nvCxnSpPr>
      <xdr:spPr>
        <a:xfrm flipV="1">
          <a:off x="12814300" y="16738095"/>
          <a:ext cx="889000" cy="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99188</xdr:rowOff>
    </xdr:from>
    <xdr:to>
      <xdr:col>23</xdr:col>
      <xdr:colOff>568325</xdr:colOff>
      <xdr:row>98</xdr:row>
      <xdr:rowOff>29338</xdr:rowOff>
    </xdr:to>
    <xdr:sp macro="" textlink="">
      <xdr:nvSpPr>
        <xdr:cNvPr id="716" name="円/楕円 715"/>
        <xdr:cNvSpPr/>
      </xdr:nvSpPr>
      <xdr:spPr>
        <a:xfrm>
          <a:off x="16268700" y="167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77615</xdr:rowOff>
    </xdr:from>
    <xdr:ext cx="534377" cy="259045"/>
    <xdr:sp macro="" textlink="">
      <xdr:nvSpPr>
        <xdr:cNvPr id="717" name="公債費該当値テキスト"/>
        <xdr:cNvSpPr txBox="1"/>
      </xdr:nvSpPr>
      <xdr:spPr>
        <a:xfrm>
          <a:off x="16370300" y="167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82765</xdr:rowOff>
    </xdr:from>
    <xdr:to>
      <xdr:col>22</xdr:col>
      <xdr:colOff>415925</xdr:colOff>
      <xdr:row>98</xdr:row>
      <xdr:rowOff>12915</xdr:rowOff>
    </xdr:to>
    <xdr:sp macro="" textlink="">
      <xdr:nvSpPr>
        <xdr:cNvPr id="718" name="円/楕円 717"/>
        <xdr:cNvSpPr/>
      </xdr:nvSpPr>
      <xdr:spPr>
        <a:xfrm>
          <a:off x="15430500" y="167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4042</xdr:rowOff>
    </xdr:from>
    <xdr:ext cx="534377" cy="259045"/>
    <xdr:sp macro="" textlink="">
      <xdr:nvSpPr>
        <xdr:cNvPr id="719" name="テキスト ボックス 718"/>
        <xdr:cNvSpPr txBox="1"/>
      </xdr:nvSpPr>
      <xdr:spPr>
        <a:xfrm>
          <a:off x="15214111" y="1680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76777</xdr:rowOff>
    </xdr:from>
    <xdr:to>
      <xdr:col>21</xdr:col>
      <xdr:colOff>212725</xdr:colOff>
      <xdr:row>98</xdr:row>
      <xdr:rowOff>6927</xdr:rowOff>
    </xdr:to>
    <xdr:sp macro="" textlink="">
      <xdr:nvSpPr>
        <xdr:cNvPr id="720" name="円/楕円 719"/>
        <xdr:cNvSpPr/>
      </xdr:nvSpPr>
      <xdr:spPr>
        <a:xfrm>
          <a:off x="14541500" y="167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169504</xdr:rowOff>
    </xdr:from>
    <xdr:ext cx="534377" cy="259045"/>
    <xdr:sp macro="" textlink="">
      <xdr:nvSpPr>
        <xdr:cNvPr id="721" name="テキスト ボックス 720"/>
        <xdr:cNvSpPr txBox="1"/>
      </xdr:nvSpPr>
      <xdr:spPr>
        <a:xfrm>
          <a:off x="14325111" y="1680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56645</xdr:rowOff>
    </xdr:from>
    <xdr:to>
      <xdr:col>20</xdr:col>
      <xdr:colOff>9525</xdr:colOff>
      <xdr:row>97</xdr:row>
      <xdr:rowOff>158245</xdr:rowOff>
    </xdr:to>
    <xdr:sp macro="" textlink="">
      <xdr:nvSpPr>
        <xdr:cNvPr id="722" name="円/楕円 721"/>
        <xdr:cNvSpPr/>
      </xdr:nvSpPr>
      <xdr:spPr>
        <a:xfrm>
          <a:off x="13652500" y="166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149372</xdr:rowOff>
    </xdr:from>
    <xdr:ext cx="534377" cy="259045"/>
    <xdr:sp macro="" textlink="">
      <xdr:nvSpPr>
        <xdr:cNvPr id="723" name="テキスト ボックス 722"/>
        <xdr:cNvSpPr txBox="1"/>
      </xdr:nvSpPr>
      <xdr:spPr>
        <a:xfrm>
          <a:off x="13436111" y="167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90790</xdr:rowOff>
    </xdr:from>
    <xdr:to>
      <xdr:col>18</xdr:col>
      <xdr:colOff>492125</xdr:colOff>
      <xdr:row>98</xdr:row>
      <xdr:rowOff>20940</xdr:rowOff>
    </xdr:to>
    <xdr:sp macro="" textlink="">
      <xdr:nvSpPr>
        <xdr:cNvPr id="724" name="円/楕円 723"/>
        <xdr:cNvSpPr/>
      </xdr:nvSpPr>
      <xdr:spPr>
        <a:xfrm>
          <a:off x="12763500" y="167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12067</xdr:rowOff>
    </xdr:from>
    <xdr:ext cx="534377" cy="259045"/>
    <xdr:sp macro="" textlink="">
      <xdr:nvSpPr>
        <xdr:cNvPr id="725" name="テキスト ボックス 724"/>
        <xdr:cNvSpPr txBox="1"/>
      </xdr:nvSpPr>
      <xdr:spPr>
        <a:xfrm>
          <a:off x="12547111" y="168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住民一人当たりの議会費が</a:t>
          </a:r>
          <a:r>
            <a:rPr kumimoji="1" lang="en-US" altLang="ja-JP" sz="1300">
              <a:solidFill>
                <a:schemeClr val="dk1"/>
              </a:solidFill>
              <a:effectLst/>
              <a:latin typeface="+mn-lt"/>
              <a:ea typeface="+mn-ea"/>
              <a:cs typeface="+mn-cs"/>
            </a:rPr>
            <a:t>7,974</a:t>
          </a:r>
          <a:r>
            <a:rPr kumimoji="1" lang="ja-JP" altLang="ja-JP" sz="1300">
              <a:solidFill>
                <a:schemeClr val="dk1"/>
              </a:solidFill>
              <a:effectLst/>
              <a:latin typeface="+mn-lt"/>
              <a:ea typeface="+mn-ea"/>
              <a:cs typeface="+mn-cs"/>
            </a:rPr>
            <a:t>円と前年度から</a:t>
          </a:r>
          <a:r>
            <a:rPr kumimoji="1" lang="en-US" altLang="ja-JP" sz="1300">
              <a:solidFill>
                <a:schemeClr val="dk1"/>
              </a:solidFill>
              <a:effectLst/>
              <a:latin typeface="+mn-lt"/>
              <a:ea typeface="+mn-ea"/>
              <a:cs typeface="+mn-cs"/>
            </a:rPr>
            <a:t>1,323</a:t>
          </a:r>
          <a:r>
            <a:rPr kumimoji="1" lang="ja-JP" altLang="ja-JP" sz="1300">
              <a:solidFill>
                <a:schemeClr val="dk1"/>
              </a:solidFill>
              <a:effectLst/>
              <a:latin typeface="+mn-lt"/>
              <a:ea typeface="+mn-ea"/>
              <a:cs typeface="+mn-cs"/>
            </a:rPr>
            <a:t>円増加しており、その要因は、本会議場の映像・音響設備の更新を行ったことによるものであるが、その分を差し引いても類似団体平均よりも高い値を示している。</a:t>
          </a:r>
          <a:endParaRPr lang="ja-JP" altLang="ja-JP" sz="1300">
            <a:effectLst/>
          </a:endParaRPr>
        </a:p>
        <a:p>
          <a:r>
            <a:rPr kumimoji="1" lang="ja-JP" altLang="ja-JP" sz="1300">
              <a:solidFill>
                <a:schemeClr val="dk1"/>
              </a:solidFill>
              <a:effectLst/>
              <a:latin typeface="+mn-lt"/>
              <a:ea typeface="+mn-ea"/>
              <a:cs typeface="+mn-cs"/>
            </a:rPr>
            <a:t>　民生費は、平成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年度に児童手当交付金返還金が多額となったことで、一時的に増加しており、平成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減少している。しかし、その分を差し引くと毎年増加しており、これは、社会福祉分野・高齢者福祉分野、児童福祉分野での福祉サービスの利用増、医療費の増によるものである。今後も増加が予想されるので、受益者負担の適正化を進めていくことも含め、事業を行っていく必要がある。</a:t>
          </a:r>
          <a:endParaRPr lang="ja-JP" altLang="ja-JP" sz="1300">
            <a:effectLst/>
          </a:endParaRPr>
        </a:p>
        <a:p>
          <a:r>
            <a:rPr kumimoji="1" lang="ja-JP" altLang="ja-JP" sz="1300">
              <a:solidFill>
                <a:schemeClr val="dk1"/>
              </a:solidFill>
              <a:effectLst/>
              <a:latin typeface="+mn-lt"/>
              <a:ea typeface="+mn-ea"/>
              <a:cs typeface="+mn-cs"/>
            </a:rPr>
            <a:t>　消防費については、平成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年度に太陽光パネルの設置工事や消防団詰所の新築工事を行っており、増加している。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17</a:t>
          </a:r>
          <a:r>
            <a:rPr kumimoji="1" lang="ja-JP" altLang="ja-JP" sz="1200" b="0" i="0" baseline="0">
              <a:solidFill>
                <a:schemeClr val="dk1"/>
              </a:solidFill>
              <a:effectLst/>
              <a:latin typeface="+mn-lt"/>
              <a:ea typeface="+mn-ea"/>
              <a:cs typeface="+mn-cs"/>
            </a:rPr>
            <a:t>年度、</a:t>
          </a:r>
          <a:r>
            <a:rPr kumimoji="1" lang="en-US" altLang="ja-JP" sz="1200" b="0" i="0" baseline="0">
              <a:solidFill>
                <a:schemeClr val="dk1"/>
              </a:solidFill>
              <a:effectLst/>
              <a:latin typeface="+mn-lt"/>
              <a:ea typeface="+mn-ea"/>
              <a:cs typeface="+mn-cs"/>
            </a:rPr>
            <a:t>18</a:t>
          </a:r>
          <a:r>
            <a:rPr kumimoji="1" lang="ja-JP" altLang="ja-JP" sz="1200" b="0" i="0" baseline="0">
              <a:solidFill>
                <a:schemeClr val="dk1"/>
              </a:solidFill>
              <a:effectLst/>
              <a:latin typeface="+mn-lt"/>
              <a:ea typeface="+mn-ea"/>
              <a:cs typeface="+mn-cs"/>
            </a:rPr>
            <a:t>年度と</a:t>
          </a:r>
          <a:r>
            <a:rPr kumimoji="1" lang="en-US" altLang="ja-JP" sz="1200" b="0" i="0" baseline="0">
              <a:solidFill>
                <a:schemeClr val="dk1"/>
              </a:solidFill>
              <a:effectLst/>
              <a:latin typeface="+mn-lt"/>
              <a:ea typeface="+mn-ea"/>
              <a:cs typeface="+mn-cs"/>
            </a:rPr>
            <a:t>2</a:t>
          </a:r>
          <a:r>
            <a:rPr kumimoji="1" lang="ja-JP" altLang="ja-JP" sz="1200" b="0" i="0" baseline="0">
              <a:solidFill>
                <a:schemeClr val="dk1"/>
              </a:solidFill>
              <a:effectLst/>
              <a:latin typeface="+mn-lt"/>
              <a:ea typeface="+mn-ea"/>
              <a:cs typeface="+mn-cs"/>
            </a:rPr>
            <a:t>年連続で実質収支で赤字となっていたが、平成</a:t>
          </a:r>
          <a:r>
            <a:rPr kumimoji="1" lang="en-US" altLang="ja-JP" sz="1200" b="0" i="0" baseline="0">
              <a:solidFill>
                <a:schemeClr val="dk1"/>
              </a:solidFill>
              <a:effectLst/>
              <a:latin typeface="+mn-lt"/>
              <a:ea typeface="+mn-ea"/>
              <a:cs typeface="+mn-cs"/>
            </a:rPr>
            <a:t>18</a:t>
          </a:r>
          <a:r>
            <a:rPr kumimoji="1" lang="ja-JP" altLang="ja-JP" sz="1200" b="0" i="0" baseline="0">
              <a:solidFill>
                <a:schemeClr val="dk1"/>
              </a:solidFill>
              <a:effectLst/>
              <a:latin typeface="+mn-lt"/>
              <a:ea typeface="+mn-ea"/>
              <a:cs typeface="+mn-cs"/>
            </a:rPr>
            <a:t>年度以降の集中改革プランにおける主に職員数の削減や職員給与の見直しや赤字地方債の活用によって、平成</a:t>
          </a:r>
          <a:r>
            <a:rPr kumimoji="1" lang="en-US" altLang="ja-JP" sz="1200" b="0" i="0" baseline="0">
              <a:solidFill>
                <a:schemeClr val="dk1"/>
              </a:solidFill>
              <a:effectLst/>
              <a:latin typeface="+mn-lt"/>
              <a:ea typeface="+mn-ea"/>
              <a:cs typeface="+mn-cs"/>
            </a:rPr>
            <a:t>19</a:t>
          </a:r>
          <a:r>
            <a:rPr kumimoji="1" lang="ja-JP" altLang="ja-JP" sz="1200" b="0" i="0" baseline="0">
              <a:solidFill>
                <a:schemeClr val="dk1"/>
              </a:solidFill>
              <a:effectLst/>
              <a:latin typeface="+mn-lt"/>
              <a:ea typeface="+mn-ea"/>
              <a:cs typeface="+mn-cs"/>
            </a:rPr>
            <a:t>年度から黒字に転換し、平成</a:t>
          </a:r>
          <a:r>
            <a:rPr kumimoji="1" lang="en-US" altLang="ja-JP" sz="1200" b="0" i="0" baseline="0">
              <a:solidFill>
                <a:schemeClr val="dk1"/>
              </a:solidFill>
              <a:effectLst/>
              <a:latin typeface="+mn-lt"/>
              <a:ea typeface="+mn-ea"/>
              <a:cs typeface="+mn-cs"/>
            </a:rPr>
            <a:t>21</a:t>
          </a:r>
          <a:r>
            <a:rPr kumimoji="1" lang="ja-JP" altLang="ja-JP" sz="1200" b="0" i="0" baseline="0">
              <a:solidFill>
                <a:schemeClr val="dk1"/>
              </a:solidFill>
              <a:effectLst/>
              <a:latin typeface="+mn-lt"/>
              <a:ea typeface="+mn-ea"/>
              <a:cs typeface="+mn-cs"/>
            </a:rPr>
            <a:t>年度には</a:t>
          </a:r>
          <a:r>
            <a:rPr kumimoji="1" lang="en-US" altLang="ja-JP" sz="1200" b="0" i="0" baseline="0">
              <a:solidFill>
                <a:schemeClr val="dk1"/>
              </a:solidFill>
              <a:effectLst/>
              <a:latin typeface="+mn-lt"/>
              <a:ea typeface="+mn-ea"/>
              <a:cs typeface="+mn-cs"/>
            </a:rPr>
            <a:t>4</a:t>
          </a:r>
          <a:r>
            <a:rPr kumimoji="1" lang="ja-JP" altLang="ja-JP" sz="1200" b="0" i="0" baseline="0">
              <a:solidFill>
                <a:schemeClr val="dk1"/>
              </a:solidFill>
              <a:effectLst/>
              <a:latin typeface="+mn-lt"/>
              <a:ea typeface="+mn-ea"/>
              <a:cs typeface="+mn-cs"/>
            </a:rPr>
            <a:t>年ぶりに財政調整基金を積み立てるまでに回復することができた。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近年は、</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年度と地方交付税や地方消費税交付金が増加したこと等により、実質単年度収支を黒字としているものの、町税は</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年連続で減収、</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年度は減収補てん債を発行しており、厳しい財政状況が続いている。また、財政調整基金も積立を行ってはいるが、依然として少ない状況である。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国民健康保険事業特別会計は平成</a:t>
          </a:r>
          <a:r>
            <a:rPr kumimoji="1" lang="en-US" altLang="ja-JP" sz="1200" b="0" i="0" baseline="0">
              <a:solidFill>
                <a:schemeClr val="dk1"/>
              </a:solidFill>
              <a:effectLst/>
              <a:latin typeface="+mn-lt"/>
              <a:ea typeface="+mn-ea"/>
              <a:cs typeface="+mn-cs"/>
            </a:rPr>
            <a:t>19</a:t>
          </a:r>
          <a:r>
            <a:rPr kumimoji="1" lang="ja-JP" altLang="ja-JP" sz="1200" b="0" i="0" baseline="0">
              <a:solidFill>
                <a:schemeClr val="dk1"/>
              </a:solidFill>
              <a:effectLst/>
              <a:latin typeface="+mn-lt"/>
              <a:ea typeface="+mn-ea"/>
              <a:cs typeface="+mn-cs"/>
            </a:rPr>
            <a:t>年度から</a:t>
          </a:r>
          <a:r>
            <a:rPr kumimoji="1" lang="en-US" altLang="ja-JP" sz="1200" b="0" i="0" baseline="0">
              <a:solidFill>
                <a:schemeClr val="dk1"/>
              </a:solidFill>
              <a:effectLst/>
              <a:latin typeface="+mn-lt"/>
              <a:ea typeface="+mn-ea"/>
              <a:cs typeface="+mn-cs"/>
            </a:rPr>
            <a:t>21</a:t>
          </a:r>
          <a:r>
            <a:rPr kumimoji="1" lang="ja-JP" altLang="ja-JP" sz="1200" b="0" i="0" baseline="0">
              <a:solidFill>
                <a:schemeClr val="dk1"/>
              </a:solidFill>
              <a:effectLst/>
              <a:latin typeface="+mn-lt"/>
              <a:ea typeface="+mn-ea"/>
              <a:cs typeface="+mn-cs"/>
            </a:rPr>
            <a:t>年度にかけて</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年連続の赤字決算となっていたが、平成</a:t>
          </a:r>
          <a:r>
            <a:rPr kumimoji="1" lang="en-US" altLang="ja-JP" sz="1200" b="0" i="0" baseline="0">
              <a:solidFill>
                <a:schemeClr val="dk1"/>
              </a:solidFill>
              <a:effectLst/>
              <a:latin typeface="+mn-lt"/>
              <a:ea typeface="+mn-ea"/>
              <a:cs typeface="+mn-cs"/>
            </a:rPr>
            <a:t>19</a:t>
          </a:r>
          <a:r>
            <a:rPr kumimoji="1" lang="ja-JP" altLang="ja-JP" sz="1200" b="0" i="0" baseline="0">
              <a:solidFill>
                <a:schemeClr val="dk1"/>
              </a:solidFill>
              <a:effectLst/>
              <a:latin typeface="+mn-lt"/>
              <a:ea typeface="+mn-ea"/>
              <a:cs typeface="+mn-cs"/>
            </a:rPr>
            <a:t>年度から一般会計においては黒字に転換し、ある程度の改善がみられたので、国民健康保険事業特別会計の赤字補てんを行った。その結果、平成</a:t>
          </a:r>
          <a:r>
            <a:rPr kumimoji="1" lang="en-US" altLang="ja-JP" sz="1200" b="0" i="0" baseline="0">
              <a:solidFill>
                <a:schemeClr val="dk1"/>
              </a:solidFill>
              <a:effectLst/>
              <a:latin typeface="+mn-lt"/>
              <a:ea typeface="+mn-ea"/>
              <a:cs typeface="+mn-cs"/>
            </a:rPr>
            <a:t>22</a:t>
          </a:r>
          <a:r>
            <a:rPr kumimoji="1" lang="ja-JP" altLang="ja-JP" sz="1200" b="0" i="0" baseline="0">
              <a:solidFill>
                <a:schemeClr val="dk1"/>
              </a:solidFill>
              <a:effectLst/>
              <a:latin typeface="+mn-lt"/>
              <a:ea typeface="+mn-ea"/>
              <a:cs typeface="+mn-cs"/>
            </a:rPr>
            <a:t>年度において国民健康保険事業特別会計を黒字決算とすることができた。 その後も引き続き全ての会計で黒字となっている。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3036_&#22823;&#23665;&#23822;&#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86.9</v>
          </cell>
          <cell r="L73">
            <v>71.400000000000006</v>
          </cell>
          <cell r="M73">
            <v>62.3</v>
          </cell>
          <cell r="N73">
            <v>52.1</v>
          </cell>
          <cell r="O73">
            <v>49.2</v>
          </cell>
        </row>
        <row r="75">
          <cell r="K75">
            <v>10.8</v>
          </cell>
          <cell r="L75">
            <v>13</v>
          </cell>
          <cell r="M75">
            <v>14</v>
          </cell>
          <cell r="N75">
            <v>9.8000000000000007</v>
          </cell>
          <cell r="O75">
            <v>7.1</v>
          </cell>
        </row>
        <row r="77">
          <cell r="G77" t="str">
            <v>類似団体内平均値</v>
          </cell>
          <cell r="K77">
            <v>64.3</v>
          </cell>
          <cell r="L77">
            <v>61.3</v>
          </cell>
          <cell r="M77">
            <v>54.6</v>
          </cell>
          <cell r="N77">
            <v>48.7</v>
          </cell>
          <cell r="O77">
            <v>36.5</v>
          </cell>
        </row>
        <row r="79">
          <cell r="K79">
            <v>12.3</v>
          </cell>
          <cell r="L79">
            <v>11.7</v>
          </cell>
          <cell r="M79">
            <v>11.2</v>
          </cell>
          <cell r="N79">
            <v>10.4</v>
          </cell>
          <cell r="O79">
            <v>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5483298</v>
      </c>
      <c r="BO4" s="379"/>
      <c r="BP4" s="379"/>
      <c r="BQ4" s="379"/>
      <c r="BR4" s="379"/>
      <c r="BS4" s="379"/>
      <c r="BT4" s="379"/>
      <c r="BU4" s="380"/>
      <c r="BV4" s="378">
        <v>5480347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1.7</v>
      </c>
      <c r="CU4" s="556"/>
      <c r="CV4" s="556"/>
      <c r="CW4" s="556"/>
      <c r="CX4" s="556"/>
      <c r="CY4" s="556"/>
      <c r="CZ4" s="556"/>
      <c r="DA4" s="557"/>
      <c r="DB4" s="555">
        <v>2.6</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5400540</v>
      </c>
      <c r="BO5" s="384"/>
      <c r="BP5" s="384"/>
      <c r="BQ5" s="384"/>
      <c r="BR5" s="384"/>
      <c r="BS5" s="384"/>
      <c r="BT5" s="384"/>
      <c r="BU5" s="385"/>
      <c r="BV5" s="383">
        <v>5365177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v>
      </c>
      <c r="CU5" s="354"/>
      <c r="CV5" s="354"/>
      <c r="CW5" s="354"/>
      <c r="CX5" s="354"/>
      <c r="CY5" s="354"/>
      <c r="CZ5" s="354"/>
      <c r="DA5" s="355"/>
      <c r="DB5" s="353">
        <v>99.2</v>
      </c>
      <c r="DC5" s="354"/>
      <c r="DD5" s="354"/>
      <c r="DE5" s="354"/>
      <c r="DF5" s="354"/>
      <c r="DG5" s="354"/>
      <c r="DH5" s="354"/>
      <c r="DI5" s="355"/>
      <c r="DJ5" s="137"/>
      <c r="DK5" s="137"/>
      <c r="DL5" s="137"/>
      <c r="DM5" s="137"/>
      <c r="DN5" s="137"/>
      <c r="DO5" s="137"/>
    </row>
    <row r="6" spans="1:119" ht="18.75" customHeight="1" x14ac:dyDescent="0.15">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82758</v>
      </c>
      <c r="BO6" s="384"/>
      <c r="BP6" s="384"/>
      <c r="BQ6" s="384"/>
      <c r="BR6" s="384"/>
      <c r="BS6" s="384"/>
      <c r="BT6" s="384"/>
      <c r="BU6" s="385"/>
      <c r="BV6" s="383">
        <v>115170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107.5</v>
      </c>
      <c r="CU6" s="530"/>
      <c r="CV6" s="530"/>
      <c r="CW6" s="530"/>
      <c r="CX6" s="530"/>
      <c r="CY6" s="530"/>
      <c r="CZ6" s="530"/>
      <c r="DA6" s="531"/>
      <c r="DB6" s="529">
        <v>109.3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17784</v>
      </c>
      <c r="BO7" s="384"/>
      <c r="BP7" s="384"/>
      <c r="BQ7" s="384"/>
      <c r="BR7" s="384"/>
      <c r="BS7" s="384"/>
      <c r="BT7" s="384"/>
      <c r="BU7" s="385"/>
      <c r="BV7" s="383">
        <v>19405</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3768665</v>
      </c>
      <c r="CU7" s="384"/>
      <c r="CV7" s="384"/>
      <c r="CW7" s="384"/>
      <c r="CX7" s="384"/>
      <c r="CY7" s="384"/>
      <c r="CZ7" s="384"/>
      <c r="DA7" s="385"/>
      <c r="DB7" s="383">
        <v>3706497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64974</v>
      </c>
      <c r="BO8" s="384"/>
      <c r="BP8" s="384"/>
      <c r="BQ8" s="384"/>
      <c r="BR8" s="384"/>
      <c r="BS8" s="384"/>
      <c r="BT8" s="384"/>
      <c r="BU8" s="385"/>
      <c r="BV8" s="383">
        <v>95765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0.83</v>
      </c>
      <c r="CU8" s="493"/>
      <c r="CV8" s="493"/>
      <c r="CW8" s="493"/>
      <c r="CX8" s="493"/>
      <c r="CY8" s="493"/>
      <c r="CZ8" s="493"/>
      <c r="DA8" s="494"/>
      <c r="DB8" s="492">
        <v>0.82</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15181</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-30791</v>
      </c>
      <c r="BO9" s="384"/>
      <c r="BP9" s="384"/>
      <c r="BQ9" s="384"/>
      <c r="BR9" s="384"/>
      <c r="BS9" s="384"/>
      <c r="BT9" s="384"/>
      <c r="BU9" s="385"/>
      <c r="BV9" s="383">
        <v>-11679</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12.8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15121</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54270</v>
      </c>
      <c r="BO10" s="384"/>
      <c r="BP10" s="384"/>
      <c r="BQ10" s="384"/>
      <c r="BR10" s="384"/>
      <c r="BS10" s="384"/>
      <c r="BT10" s="384"/>
      <c r="BU10" s="385"/>
      <c r="BV10" s="383">
        <v>81997</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104</v>
      </c>
      <c r="M11" s="432"/>
      <c r="N11" s="432"/>
      <c r="O11" s="432"/>
      <c r="P11" s="432"/>
      <c r="Q11" s="433"/>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15563</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15435</v>
      </c>
      <c r="S13" s="485"/>
      <c r="T13" s="485"/>
      <c r="U13" s="485"/>
      <c r="V13" s="486"/>
      <c r="W13" s="472" t="s">
        <v>120</v>
      </c>
      <c r="X13" s="398"/>
      <c r="Y13" s="398"/>
      <c r="Z13" s="398"/>
      <c r="AA13" s="398"/>
      <c r="AB13" s="399"/>
      <c r="AC13" s="359">
        <v>58</v>
      </c>
      <c r="AD13" s="360"/>
      <c r="AE13" s="360"/>
      <c r="AF13" s="360"/>
      <c r="AG13" s="361"/>
      <c r="AH13" s="359">
        <v>66</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23479</v>
      </c>
      <c r="BO13" s="384"/>
      <c r="BP13" s="384"/>
      <c r="BQ13" s="384"/>
      <c r="BR13" s="384"/>
      <c r="BS13" s="384"/>
      <c r="BT13" s="384"/>
      <c r="BU13" s="385"/>
      <c r="BV13" s="383">
        <v>70318</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15468</v>
      </c>
      <c r="S14" s="485"/>
      <c r="T14" s="485"/>
      <c r="U14" s="485"/>
      <c r="V14" s="486"/>
      <c r="W14" s="487"/>
      <c r="X14" s="401"/>
      <c r="Y14" s="401"/>
      <c r="Z14" s="401"/>
      <c r="AA14" s="401"/>
      <c r="AB14" s="402"/>
      <c r="AC14" s="477">
        <v>0.9</v>
      </c>
      <c r="AD14" s="478"/>
      <c r="AE14" s="478"/>
      <c r="AF14" s="478"/>
      <c r="AG14" s="479"/>
      <c r="AH14" s="477">
        <v>0.9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49.2</v>
      </c>
      <c r="CU14" s="456"/>
      <c r="CV14" s="456"/>
      <c r="CW14" s="456"/>
      <c r="CX14" s="456"/>
      <c r="CY14" s="456"/>
      <c r="CZ14" s="456"/>
      <c r="DA14" s="457"/>
      <c r="DB14" s="488">
        <v>52.1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15361</v>
      </c>
      <c r="S15" s="485"/>
      <c r="T15" s="485"/>
      <c r="U15" s="485"/>
      <c r="V15" s="486"/>
      <c r="W15" s="472" t="s">
        <v>127</v>
      </c>
      <c r="X15" s="398"/>
      <c r="Y15" s="398"/>
      <c r="Z15" s="398"/>
      <c r="AA15" s="398"/>
      <c r="AB15" s="399"/>
      <c r="AC15" s="359">
        <v>1728</v>
      </c>
      <c r="AD15" s="360"/>
      <c r="AE15" s="360"/>
      <c r="AF15" s="360"/>
      <c r="AG15" s="361"/>
      <c r="AH15" s="359">
        <v>1983</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2277625</v>
      </c>
      <c r="BO15" s="379"/>
      <c r="BP15" s="379"/>
      <c r="BQ15" s="379"/>
      <c r="BR15" s="379"/>
      <c r="BS15" s="379"/>
      <c r="BT15" s="379"/>
      <c r="BU15" s="380"/>
      <c r="BV15" s="378">
        <v>2244375</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401"/>
      <c r="Y16" s="401"/>
      <c r="Z16" s="401"/>
      <c r="AA16" s="401"/>
      <c r="AB16" s="402"/>
      <c r="AC16" s="477">
        <v>25.7</v>
      </c>
      <c r="AD16" s="478"/>
      <c r="AE16" s="478"/>
      <c r="AF16" s="478"/>
      <c r="AG16" s="479"/>
      <c r="AH16" s="477">
        <v>27.6</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2778867</v>
      </c>
      <c r="BO16" s="384"/>
      <c r="BP16" s="384"/>
      <c r="BQ16" s="384"/>
      <c r="BR16" s="384"/>
      <c r="BS16" s="384"/>
      <c r="BT16" s="384"/>
      <c r="BU16" s="385"/>
      <c r="BV16" s="383">
        <v>2693317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8"/>
      <c r="Y17" s="398"/>
      <c r="Z17" s="398"/>
      <c r="AA17" s="398"/>
      <c r="AB17" s="399"/>
      <c r="AC17" s="359">
        <v>4925</v>
      </c>
      <c r="AD17" s="360"/>
      <c r="AE17" s="360"/>
      <c r="AF17" s="360"/>
      <c r="AG17" s="361"/>
      <c r="AH17" s="359">
        <v>5100</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2933928</v>
      </c>
      <c r="BO17" s="384"/>
      <c r="BP17" s="384"/>
      <c r="BQ17" s="384"/>
      <c r="BR17" s="384"/>
      <c r="BS17" s="384"/>
      <c r="BT17" s="384"/>
      <c r="BU17" s="385"/>
      <c r="BV17" s="383">
        <v>2919398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5.97</v>
      </c>
      <c r="M18" s="448"/>
      <c r="N18" s="448"/>
      <c r="O18" s="448"/>
      <c r="P18" s="448"/>
      <c r="Q18" s="448"/>
      <c r="R18" s="449"/>
      <c r="S18" s="449"/>
      <c r="T18" s="449"/>
      <c r="U18" s="449"/>
      <c r="V18" s="450"/>
      <c r="W18" s="464"/>
      <c r="X18" s="465"/>
      <c r="Y18" s="465"/>
      <c r="Z18" s="465"/>
      <c r="AA18" s="465"/>
      <c r="AB18" s="473"/>
      <c r="AC18" s="347">
        <v>73.400000000000006</v>
      </c>
      <c r="AD18" s="348"/>
      <c r="AE18" s="348"/>
      <c r="AF18" s="348"/>
      <c r="AG18" s="451"/>
      <c r="AH18" s="347">
        <v>71</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3683373</v>
      </c>
      <c r="BO18" s="384"/>
      <c r="BP18" s="384"/>
      <c r="BQ18" s="384"/>
      <c r="BR18" s="384"/>
      <c r="BS18" s="384"/>
      <c r="BT18" s="384"/>
      <c r="BU18" s="385"/>
      <c r="BV18" s="383">
        <v>3621528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2543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4080635</v>
      </c>
      <c r="BO19" s="384"/>
      <c r="BP19" s="384"/>
      <c r="BQ19" s="384"/>
      <c r="BR19" s="384"/>
      <c r="BS19" s="384"/>
      <c r="BT19" s="384"/>
      <c r="BU19" s="385"/>
      <c r="BV19" s="383">
        <v>4029293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5993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149</v>
      </c>
      <c r="AZ23" s="376"/>
      <c r="BA23" s="376"/>
      <c r="BB23" s="376"/>
      <c r="BC23" s="376"/>
      <c r="BD23" s="376"/>
      <c r="BE23" s="376"/>
      <c r="BF23" s="376"/>
      <c r="BG23" s="376"/>
      <c r="BH23" s="376"/>
      <c r="BI23" s="376"/>
      <c r="BJ23" s="376"/>
      <c r="BK23" s="376"/>
      <c r="BL23" s="376"/>
      <c r="BM23" s="377"/>
      <c r="BN23" s="383">
        <v>5212875</v>
      </c>
      <c r="BO23" s="384"/>
      <c r="BP23" s="384"/>
      <c r="BQ23" s="384"/>
      <c r="BR23" s="384"/>
      <c r="BS23" s="384"/>
      <c r="BT23" s="384"/>
      <c r="BU23" s="385"/>
      <c r="BV23" s="383">
        <v>5022314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150</v>
      </c>
      <c r="F24" s="357"/>
      <c r="G24" s="357"/>
      <c r="H24" s="357"/>
      <c r="I24" s="357"/>
      <c r="J24" s="357"/>
      <c r="K24" s="358"/>
      <c r="L24" s="359">
        <v>1</v>
      </c>
      <c r="M24" s="360"/>
      <c r="N24" s="360"/>
      <c r="O24" s="360"/>
      <c r="P24" s="361"/>
      <c r="Q24" s="359">
        <v>7900</v>
      </c>
      <c r="R24" s="360"/>
      <c r="S24" s="360"/>
      <c r="T24" s="360"/>
      <c r="U24" s="360"/>
      <c r="V24" s="361"/>
      <c r="W24" s="427"/>
      <c r="X24" s="418"/>
      <c r="Y24" s="419"/>
      <c r="Z24" s="356" t="s">
        <v>151</v>
      </c>
      <c r="AA24" s="357"/>
      <c r="AB24" s="357"/>
      <c r="AC24" s="357"/>
      <c r="AD24" s="357"/>
      <c r="AE24" s="357"/>
      <c r="AF24" s="357"/>
      <c r="AG24" s="358"/>
      <c r="AH24" s="359">
        <v>124</v>
      </c>
      <c r="AI24" s="360"/>
      <c r="AJ24" s="360"/>
      <c r="AK24" s="360"/>
      <c r="AL24" s="361"/>
      <c r="AM24" s="359">
        <v>382168</v>
      </c>
      <c r="AN24" s="360"/>
      <c r="AO24" s="360"/>
      <c r="AP24" s="360"/>
      <c r="AQ24" s="360"/>
      <c r="AR24" s="361"/>
      <c r="AS24" s="359">
        <v>3082</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3935439</v>
      </c>
      <c r="BO24" s="384"/>
      <c r="BP24" s="384"/>
      <c r="BQ24" s="384"/>
      <c r="BR24" s="384"/>
      <c r="BS24" s="384"/>
      <c r="BT24" s="384"/>
      <c r="BU24" s="385"/>
      <c r="BV24" s="383">
        <v>3755262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153</v>
      </c>
      <c r="F25" s="357"/>
      <c r="G25" s="357"/>
      <c r="H25" s="357"/>
      <c r="I25" s="357"/>
      <c r="J25" s="357"/>
      <c r="K25" s="358"/>
      <c r="L25" s="359">
        <v>1</v>
      </c>
      <c r="M25" s="360"/>
      <c r="N25" s="360"/>
      <c r="O25" s="360"/>
      <c r="P25" s="361"/>
      <c r="Q25" s="359">
        <v>6650</v>
      </c>
      <c r="R25" s="360"/>
      <c r="S25" s="360"/>
      <c r="T25" s="360"/>
      <c r="U25" s="360"/>
      <c r="V25" s="361"/>
      <c r="W25" s="427"/>
      <c r="X25" s="418"/>
      <c r="Y25" s="419"/>
      <c r="Z25" s="356" t="s">
        <v>154</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424604</v>
      </c>
      <c r="BO25" s="379"/>
      <c r="BP25" s="379"/>
      <c r="BQ25" s="379"/>
      <c r="BR25" s="379"/>
      <c r="BS25" s="379"/>
      <c r="BT25" s="379"/>
      <c r="BU25" s="380"/>
      <c r="BV25" s="378">
        <v>459638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156</v>
      </c>
      <c r="F26" s="357"/>
      <c r="G26" s="357"/>
      <c r="H26" s="357"/>
      <c r="I26" s="357"/>
      <c r="J26" s="357"/>
      <c r="K26" s="358"/>
      <c r="L26" s="359">
        <v>1</v>
      </c>
      <c r="M26" s="360"/>
      <c r="N26" s="360"/>
      <c r="O26" s="360"/>
      <c r="P26" s="361"/>
      <c r="Q26" s="359">
        <v>5850</v>
      </c>
      <c r="R26" s="360"/>
      <c r="S26" s="360"/>
      <c r="T26" s="360"/>
      <c r="U26" s="360"/>
      <c r="V26" s="361"/>
      <c r="W26" s="427"/>
      <c r="X26" s="418"/>
      <c r="Y26" s="419"/>
      <c r="Z26" s="356" t="s">
        <v>157</v>
      </c>
      <c r="AA26" s="395"/>
      <c r="AB26" s="395"/>
      <c r="AC26" s="395"/>
      <c r="AD26" s="395"/>
      <c r="AE26" s="395"/>
      <c r="AF26" s="395"/>
      <c r="AG26" s="396"/>
      <c r="AH26" s="359">
        <v>6</v>
      </c>
      <c r="AI26" s="360"/>
      <c r="AJ26" s="360"/>
      <c r="AK26" s="360"/>
      <c r="AL26" s="361"/>
      <c r="AM26" s="359">
        <v>19470</v>
      </c>
      <c r="AN26" s="360"/>
      <c r="AO26" s="360"/>
      <c r="AP26" s="360"/>
      <c r="AQ26" s="360"/>
      <c r="AR26" s="361"/>
      <c r="AS26" s="359">
        <v>3245</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159</v>
      </c>
      <c r="F27" s="357"/>
      <c r="G27" s="357"/>
      <c r="H27" s="357"/>
      <c r="I27" s="357"/>
      <c r="J27" s="357"/>
      <c r="K27" s="358"/>
      <c r="L27" s="359">
        <v>1</v>
      </c>
      <c r="M27" s="360"/>
      <c r="N27" s="360"/>
      <c r="O27" s="360"/>
      <c r="P27" s="361"/>
      <c r="Q27" s="359">
        <v>3800</v>
      </c>
      <c r="R27" s="360"/>
      <c r="S27" s="360"/>
      <c r="T27" s="360"/>
      <c r="U27" s="360"/>
      <c r="V27" s="361"/>
      <c r="W27" s="427"/>
      <c r="X27" s="418"/>
      <c r="Y27" s="419"/>
      <c r="Z27" s="356" t="s">
        <v>160</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162</v>
      </c>
      <c r="F28" s="357"/>
      <c r="G28" s="357"/>
      <c r="H28" s="357"/>
      <c r="I28" s="357"/>
      <c r="J28" s="357"/>
      <c r="K28" s="358"/>
      <c r="L28" s="359">
        <v>1</v>
      </c>
      <c r="M28" s="360"/>
      <c r="N28" s="360"/>
      <c r="O28" s="360"/>
      <c r="P28" s="361"/>
      <c r="Q28" s="359">
        <v>3150</v>
      </c>
      <c r="R28" s="360"/>
      <c r="S28" s="360"/>
      <c r="T28" s="360"/>
      <c r="U28" s="360"/>
      <c r="V28" s="361"/>
      <c r="W28" s="427"/>
      <c r="X28" s="418"/>
      <c r="Y28" s="419"/>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378302</v>
      </c>
      <c r="BO28" s="379"/>
      <c r="BP28" s="379"/>
      <c r="BQ28" s="379"/>
      <c r="BR28" s="379"/>
      <c r="BS28" s="379"/>
      <c r="BT28" s="379"/>
      <c r="BU28" s="380"/>
      <c r="BV28" s="378">
        <v>324032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166</v>
      </c>
      <c r="F29" s="357"/>
      <c r="G29" s="357"/>
      <c r="H29" s="357"/>
      <c r="I29" s="357"/>
      <c r="J29" s="357"/>
      <c r="K29" s="358"/>
      <c r="L29" s="359">
        <v>10</v>
      </c>
      <c r="M29" s="360"/>
      <c r="N29" s="360"/>
      <c r="O29" s="360"/>
      <c r="P29" s="361"/>
      <c r="Q29" s="359">
        <v>2900</v>
      </c>
      <c r="R29" s="360"/>
      <c r="S29" s="360"/>
      <c r="T29" s="360"/>
      <c r="U29" s="360"/>
      <c r="V29" s="361"/>
      <c r="W29" s="428"/>
      <c r="X29" s="429"/>
      <c r="Y29" s="430"/>
      <c r="Z29" s="356" t="s">
        <v>167</v>
      </c>
      <c r="AA29" s="357"/>
      <c r="AB29" s="357"/>
      <c r="AC29" s="357"/>
      <c r="AD29" s="357"/>
      <c r="AE29" s="357"/>
      <c r="AF29" s="357"/>
      <c r="AG29" s="358"/>
      <c r="AH29" s="359">
        <v>124</v>
      </c>
      <c r="AI29" s="360"/>
      <c r="AJ29" s="360"/>
      <c r="AK29" s="360"/>
      <c r="AL29" s="361"/>
      <c r="AM29" s="359">
        <v>382168</v>
      </c>
      <c r="AN29" s="360"/>
      <c r="AO29" s="360"/>
      <c r="AP29" s="360"/>
      <c r="AQ29" s="360"/>
      <c r="AR29" s="361"/>
      <c r="AS29" s="359">
        <v>3082</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635</v>
      </c>
      <c r="BO29" s="384"/>
      <c r="BP29" s="384"/>
      <c r="BQ29" s="384"/>
      <c r="BR29" s="384"/>
      <c r="BS29" s="384"/>
      <c r="BT29" s="384"/>
      <c r="BU29" s="385"/>
      <c r="BV29" s="383">
        <v>634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169</v>
      </c>
      <c r="X30" s="438"/>
      <c r="Y30" s="438"/>
      <c r="Z30" s="438"/>
      <c r="AA30" s="438"/>
      <c r="AB30" s="438"/>
      <c r="AC30" s="438"/>
      <c r="AD30" s="438"/>
      <c r="AE30" s="438"/>
      <c r="AF30" s="438"/>
      <c r="AG30" s="439"/>
      <c r="AH30" s="347">
        <v>103.9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109866</v>
      </c>
      <c r="BO30" s="387"/>
      <c r="BP30" s="387"/>
      <c r="BQ30" s="387"/>
      <c r="BR30" s="387"/>
      <c r="BS30" s="387"/>
      <c r="BT30" s="387"/>
      <c r="BU30" s="388"/>
      <c r="BV30" s="386">
        <v>91139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乙訓環境衛生組合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乙訓土地開発公社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乙訓福祉施設事務組合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乙訓勤労者福祉サービスセンター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乙訓消防組合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京都府長岡京記念文化事業団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京都府自治会館管理組合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京都府市町村職員退職手当組合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京都府後期高齢者医療広域連合（一般会計）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京都府後期高齢者医療広域連合（後期高齢者医療特別会計）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桂川・小畑川水防事務組合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京都府市町村議会議員公務災害補償等組合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京都地方税機構</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529</v>
      </c>
      <c r="D34" s="1151"/>
      <c r="E34" s="1152"/>
      <c r="F34" s="32">
        <v>7.76</v>
      </c>
      <c r="G34" s="33">
        <v>8.1999999999999993</v>
      </c>
      <c r="H34" s="33">
        <v>8.6199999999999992</v>
      </c>
      <c r="I34" s="33">
        <v>8.4</v>
      </c>
      <c r="J34" s="34">
        <v>10.15</v>
      </c>
      <c r="K34" s="22"/>
      <c r="L34" s="22"/>
      <c r="M34" s="22"/>
      <c r="N34" s="22"/>
      <c r="O34" s="22"/>
      <c r="P34" s="22"/>
    </row>
    <row r="35" spans="1:16" ht="39" customHeight="1" x14ac:dyDescent="0.15">
      <c r="A35" s="22"/>
      <c r="B35" s="35"/>
      <c r="C35" s="1145" t="s">
        <v>530</v>
      </c>
      <c r="D35" s="1146"/>
      <c r="E35" s="1147"/>
      <c r="F35" s="36">
        <v>2.08</v>
      </c>
      <c r="G35" s="37">
        <v>2.76</v>
      </c>
      <c r="H35" s="37">
        <v>2.6</v>
      </c>
      <c r="I35" s="37">
        <v>2.66</v>
      </c>
      <c r="J35" s="38">
        <v>3.24</v>
      </c>
      <c r="K35" s="22"/>
      <c r="L35" s="22"/>
      <c r="M35" s="22"/>
      <c r="N35" s="22"/>
      <c r="O35" s="22"/>
      <c r="P35" s="22"/>
    </row>
    <row r="36" spans="1:16" ht="39" customHeight="1" x14ac:dyDescent="0.15">
      <c r="A36" s="22"/>
      <c r="B36" s="35"/>
      <c r="C36" s="1145" t="s">
        <v>531</v>
      </c>
      <c r="D36" s="1146"/>
      <c r="E36" s="1147"/>
      <c r="F36" s="36">
        <v>3.24</v>
      </c>
      <c r="G36" s="37">
        <v>4.12</v>
      </c>
      <c r="H36" s="37">
        <v>2.89</v>
      </c>
      <c r="I36" s="37">
        <v>2.58</v>
      </c>
      <c r="J36" s="38">
        <v>1.72</v>
      </c>
      <c r="K36" s="22"/>
      <c r="L36" s="22"/>
      <c r="M36" s="22"/>
      <c r="N36" s="22"/>
      <c r="O36" s="22"/>
      <c r="P36" s="22"/>
    </row>
    <row r="37" spans="1:16" ht="39" customHeight="1" x14ac:dyDescent="0.15">
      <c r="A37" s="22"/>
      <c r="B37" s="35"/>
      <c r="C37" s="1145" t="s">
        <v>532</v>
      </c>
      <c r="D37" s="1146"/>
      <c r="E37" s="1147"/>
      <c r="F37" s="36">
        <v>0.37</v>
      </c>
      <c r="G37" s="37">
        <v>1.98</v>
      </c>
      <c r="H37" s="37">
        <v>1.06</v>
      </c>
      <c r="I37" s="37">
        <v>2.0299999999999998</v>
      </c>
      <c r="J37" s="38">
        <v>1.55</v>
      </c>
      <c r="K37" s="22"/>
      <c r="L37" s="22"/>
      <c r="M37" s="22"/>
      <c r="N37" s="22"/>
      <c r="O37" s="22"/>
      <c r="P37" s="22"/>
    </row>
    <row r="38" spans="1:16" ht="39" customHeight="1" x14ac:dyDescent="0.15">
      <c r="A38" s="22"/>
      <c r="B38" s="35"/>
      <c r="C38" s="1145" t="s">
        <v>533</v>
      </c>
      <c r="D38" s="1146"/>
      <c r="E38" s="1147"/>
      <c r="F38" s="36">
        <v>0.18</v>
      </c>
      <c r="G38" s="37">
        <v>0.19</v>
      </c>
      <c r="H38" s="37">
        <v>0.2</v>
      </c>
      <c r="I38" s="37">
        <v>0.19</v>
      </c>
      <c r="J38" s="38">
        <v>0.21</v>
      </c>
      <c r="K38" s="22"/>
      <c r="L38" s="22"/>
      <c r="M38" s="22"/>
      <c r="N38" s="22"/>
      <c r="O38" s="22"/>
      <c r="P38" s="22"/>
    </row>
    <row r="39" spans="1:16" ht="39" customHeight="1" x14ac:dyDescent="0.15">
      <c r="A39" s="22"/>
      <c r="B39" s="35"/>
      <c r="C39" s="1145" t="s">
        <v>534</v>
      </c>
      <c r="D39" s="1146"/>
      <c r="E39" s="1147"/>
      <c r="F39" s="36">
        <v>0.43</v>
      </c>
      <c r="G39" s="37">
        <v>0.52</v>
      </c>
      <c r="H39" s="37">
        <v>0.93</v>
      </c>
      <c r="I39" s="37">
        <v>0.89</v>
      </c>
      <c r="J39" s="38">
        <v>0.08</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536</v>
      </c>
      <c r="D43" s="1149"/>
      <c r="E43" s="1150"/>
      <c r="F43" s="41">
        <v>0.43</v>
      </c>
      <c r="G43" s="42">
        <v>0</v>
      </c>
      <c r="H43" s="42" t="s">
        <v>483</v>
      </c>
      <c r="I43" s="42" t="s">
        <v>483</v>
      </c>
      <c r="J43" s="43" t="s">
        <v>483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492</v>
      </c>
      <c r="L45" s="60">
        <v>510</v>
      </c>
      <c r="M45" s="60">
        <v>526</v>
      </c>
      <c r="N45" s="60">
        <v>515</v>
      </c>
      <c r="O45" s="61">
        <v>485</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14</v>
      </c>
      <c r="F48" s="1155"/>
      <c r="G48" s="1155"/>
      <c r="H48" s="1155"/>
      <c r="I48" s="1155"/>
      <c r="J48" s="1156"/>
      <c r="K48" s="63">
        <v>90</v>
      </c>
      <c r="L48" s="64">
        <v>90</v>
      </c>
      <c r="M48" s="64">
        <v>65</v>
      </c>
      <c r="N48" s="64">
        <v>40</v>
      </c>
      <c r="O48" s="65">
        <v>72</v>
      </c>
      <c r="P48" s="48"/>
      <c r="Q48" s="48"/>
      <c r="R48" s="48"/>
      <c r="S48" s="48"/>
      <c r="T48" s="48"/>
      <c r="U48" s="48"/>
    </row>
    <row r="49" spans="1:21" ht="30.75" customHeight="1" x14ac:dyDescent="0.15">
      <c r="A49" s="48"/>
      <c r="B49" s="1163"/>
      <c r="C49" s="1164"/>
      <c r="D49" s="62"/>
      <c r="E49" s="1155" t="s">
        <v>15</v>
      </c>
      <c r="F49" s="1155"/>
      <c r="G49" s="1155"/>
      <c r="H49" s="1155"/>
      <c r="I49" s="1155"/>
      <c r="J49" s="1156"/>
      <c r="K49" s="63">
        <v>71</v>
      </c>
      <c r="L49" s="64">
        <v>68</v>
      </c>
      <c r="M49" s="64">
        <v>62</v>
      </c>
      <c r="N49" s="64">
        <v>66</v>
      </c>
      <c r="O49" s="65">
        <v>64</v>
      </c>
      <c r="P49" s="48"/>
      <c r="Q49" s="48"/>
      <c r="R49" s="48"/>
      <c r="S49" s="48"/>
      <c r="T49" s="48"/>
      <c r="U49" s="48"/>
    </row>
    <row r="50" spans="1:21" ht="30.75" customHeight="1" x14ac:dyDescent="0.15">
      <c r="A50" s="48"/>
      <c r="B50" s="1163"/>
      <c r="C50" s="1164"/>
      <c r="D50" s="62"/>
      <c r="E50" s="1155" t="s">
        <v>16</v>
      </c>
      <c r="F50" s="1155"/>
      <c r="G50" s="1155"/>
      <c r="H50" s="1155"/>
      <c r="I50" s="1155"/>
      <c r="J50" s="1156"/>
      <c r="K50" s="63">
        <v>336</v>
      </c>
      <c r="L50" s="64">
        <v>204</v>
      </c>
      <c r="M50" s="64">
        <v>103</v>
      </c>
      <c r="N50" s="64">
        <v>2</v>
      </c>
      <c r="O50" s="65">
        <v>2</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v>0</v>
      </c>
      <c r="O51" s="65" t="s">
        <v>483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411</v>
      </c>
      <c r="L52" s="64">
        <v>419</v>
      </c>
      <c r="M52" s="64">
        <v>430</v>
      </c>
      <c r="N52" s="64">
        <v>444</v>
      </c>
      <c r="O52" s="65">
        <v>422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578</v>
      </c>
      <c r="L53" s="69">
        <v>453</v>
      </c>
      <c r="M53" s="69">
        <v>326</v>
      </c>
      <c r="N53" s="69">
        <v>179</v>
      </c>
      <c r="O53" s="70">
        <v>201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SheetLayoutView="100" workbookViewId="0">
      <selection activeCell="N46" sqref="N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81" t="s">
        <v>23</v>
      </c>
      <c r="C41" s="1182"/>
      <c r="D41" s="81"/>
      <c r="E41" s="1183" t="s">
        <v>24</v>
      </c>
      <c r="F41" s="1183"/>
      <c r="G41" s="1183"/>
      <c r="H41" s="1184"/>
      <c r="I41" s="82">
        <v>5006</v>
      </c>
      <c r="J41" s="83">
        <v>4998</v>
      </c>
      <c r="K41" s="83">
        <v>4991</v>
      </c>
      <c r="L41" s="83">
        <v>5022</v>
      </c>
      <c r="M41" s="84">
        <v>5213</v>
      </c>
    </row>
    <row r="42" spans="2:13" ht="27.75" customHeight="1" x14ac:dyDescent="0.15">
      <c r="B42" s="1171"/>
      <c r="C42" s="1172"/>
      <c r="D42" s="85"/>
      <c r="E42" s="1175" t="s">
        <v>25</v>
      </c>
      <c r="F42" s="1175"/>
      <c r="G42" s="1175"/>
      <c r="H42" s="1176"/>
      <c r="I42" s="86">
        <v>403</v>
      </c>
      <c r="J42" s="87">
        <v>217</v>
      </c>
      <c r="K42" s="87">
        <v>117</v>
      </c>
      <c r="L42" s="87">
        <v>116</v>
      </c>
      <c r="M42" s="88">
        <v>115</v>
      </c>
    </row>
    <row r="43" spans="2:13" ht="27.75" customHeight="1" x14ac:dyDescent="0.15">
      <c r="B43" s="1171"/>
      <c r="C43" s="1172"/>
      <c r="D43" s="85"/>
      <c r="E43" s="1175" t="s">
        <v>26</v>
      </c>
      <c r="F43" s="1175"/>
      <c r="G43" s="1175"/>
      <c r="H43" s="1176"/>
      <c r="I43" s="86">
        <v>935</v>
      </c>
      <c r="J43" s="87">
        <v>838</v>
      </c>
      <c r="K43" s="87">
        <v>739</v>
      </c>
      <c r="L43" s="87">
        <v>583</v>
      </c>
      <c r="M43" s="88">
        <v>544</v>
      </c>
    </row>
    <row r="44" spans="2:13" ht="27.75" customHeight="1" x14ac:dyDescent="0.15">
      <c r="B44" s="1171"/>
      <c r="C44" s="1172"/>
      <c r="D44" s="85"/>
      <c r="E44" s="1175" t="s">
        <v>27</v>
      </c>
      <c r="F44" s="1175"/>
      <c r="G44" s="1175"/>
      <c r="H44" s="1176"/>
      <c r="I44" s="86">
        <v>345</v>
      </c>
      <c r="J44" s="87">
        <v>334</v>
      </c>
      <c r="K44" s="87">
        <v>288</v>
      </c>
      <c r="L44" s="87">
        <v>280</v>
      </c>
      <c r="M44" s="88">
        <v>382</v>
      </c>
    </row>
    <row r="45" spans="2:13" ht="27.75" customHeight="1" x14ac:dyDescent="0.15">
      <c r="B45" s="1171"/>
      <c r="C45" s="1172"/>
      <c r="D45" s="85"/>
      <c r="E45" s="1175" t="s">
        <v>28</v>
      </c>
      <c r="F45" s="1175"/>
      <c r="G45" s="1175"/>
      <c r="H45" s="1176"/>
      <c r="I45" s="86">
        <v>1406</v>
      </c>
      <c r="J45" s="87">
        <v>1401</v>
      </c>
      <c r="K45" s="87">
        <v>1385</v>
      </c>
      <c r="L45" s="87">
        <v>1229</v>
      </c>
      <c r="M45" s="88">
        <v>1199</v>
      </c>
    </row>
    <row r="46" spans="2:13" ht="27.75" customHeight="1" x14ac:dyDescent="0.15">
      <c r="B46" s="1171"/>
      <c r="C46" s="1172"/>
      <c r="D46" s="85"/>
      <c r="E46" s="1175" t="s">
        <v>29</v>
      </c>
      <c r="F46" s="1175"/>
      <c r="G46" s="1175"/>
      <c r="H46" s="1176"/>
      <c r="I46" s="86" t="s">
        <v>483</v>
      </c>
      <c r="J46" s="87" t="s">
        <v>483</v>
      </c>
      <c r="K46" s="87" t="s">
        <v>483</v>
      </c>
      <c r="L46" s="87" t="s">
        <v>483</v>
      </c>
      <c r="M46" s="88" t="s">
        <v>483</v>
      </c>
    </row>
    <row r="47" spans="2:13" ht="27.75" customHeight="1" x14ac:dyDescent="0.15">
      <c r="B47" s="1171"/>
      <c r="C47" s="1172"/>
      <c r="D47" s="85"/>
      <c r="E47" s="1175" t="s">
        <v>30</v>
      </c>
      <c r="F47" s="1175"/>
      <c r="G47" s="1175"/>
      <c r="H47" s="1176"/>
      <c r="I47" s="86" t="s">
        <v>483</v>
      </c>
      <c r="J47" s="87" t="s">
        <v>483</v>
      </c>
      <c r="K47" s="87" t="s">
        <v>483</v>
      </c>
      <c r="L47" s="87" t="s">
        <v>483</v>
      </c>
      <c r="M47" s="88" t="s">
        <v>483</v>
      </c>
    </row>
    <row r="48" spans="2:13" ht="27.75" customHeight="1" x14ac:dyDescent="0.15">
      <c r="B48" s="1173"/>
      <c r="C48" s="1174"/>
      <c r="D48" s="85"/>
      <c r="E48" s="1175" t="s">
        <v>31</v>
      </c>
      <c r="F48" s="1175"/>
      <c r="G48" s="1175"/>
      <c r="H48" s="1176"/>
      <c r="I48" s="86" t="s">
        <v>483</v>
      </c>
      <c r="J48" s="87" t="s">
        <v>483</v>
      </c>
      <c r="K48" s="87" t="s">
        <v>483</v>
      </c>
      <c r="L48" s="87" t="s">
        <v>483</v>
      </c>
      <c r="M48" s="88" t="s">
        <v>483</v>
      </c>
    </row>
    <row r="49" spans="2:13" ht="27.75" customHeight="1" x14ac:dyDescent="0.15">
      <c r="B49" s="1169" t="s">
        <v>32</v>
      </c>
      <c r="C49" s="1170"/>
      <c r="D49" s="89"/>
      <c r="E49" s="1175" t="s">
        <v>33</v>
      </c>
      <c r="F49" s="1175"/>
      <c r="G49" s="1175"/>
      <c r="H49" s="1176"/>
      <c r="I49" s="86">
        <v>444</v>
      </c>
      <c r="J49" s="87">
        <v>449</v>
      </c>
      <c r="K49" s="87">
        <v>413</v>
      </c>
      <c r="L49" s="87">
        <v>458</v>
      </c>
      <c r="M49" s="88">
        <v>557</v>
      </c>
    </row>
    <row r="50" spans="2:13" ht="27.75" customHeight="1" x14ac:dyDescent="0.15">
      <c r="B50" s="1171"/>
      <c r="C50" s="1172"/>
      <c r="D50" s="85"/>
      <c r="E50" s="1175" t="s">
        <v>34</v>
      </c>
      <c r="F50" s="1175"/>
      <c r="G50" s="1175"/>
      <c r="H50" s="1176"/>
      <c r="I50" s="86" t="s">
        <v>483</v>
      </c>
      <c r="J50" s="87" t="s">
        <v>483</v>
      </c>
      <c r="K50" s="87" t="s">
        <v>483</v>
      </c>
      <c r="L50" s="87" t="s">
        <v>483</v>
      </c>
      <c r="M50" s="88" t="s">
        <v>483</v>
      </c>
    </row>
    <row r="51" spans="2:13" ht="27.75" customHeight="1" x14ac:dyDescent="0.15">
      <c r="B51" s="1173"/>
      <c r="C51" s="1174"/>
      <c r="D51" s="85"/>
      <c r="E51" s="1175" t="s">
        <v>35</v>
      </c>
      <c r="F51" s="1175"/>
      <c r="G51" s="1175"/>
      <c r="H51" s="1176"/>
      <c r="I51" s="86">
        <v>4875</v>
      </c>
      <c r="J51" s="87">
        <v>5038</v>
      </c>
      <c r="K51" s="87">
        <v>5064</v>
      </c>
      <c r="L51" s="87">
        <v>5072</v>
      </c>
      <c r="M51" s="88">
        <v>5247</v>
      </c>
    </row>
    <row r="52" spans="2:13" ht="27.75" customHeight="1" thickBot="1" x14ac:dyDescent="0.2">
      <c r="B52" s="1177" t="s">
        <v>36</v>
      </c>
      <c r="C52" s="1178"/>
      <c r="D52" s="90"/>
      <c r="E52" s="1179" t="s">
        <v>37</v>
      </c>
      <c r="F52" s="1179"/>
      <c r="G52" s="1179"/>
      <c r="H52" s="1180"/>
      <c r="I52" s="91">
        <v>2777</v>
      </c>
      <c r="J52" s="92">
        <v>2301</v>
      </c>
      <c r="K52" s="92">
        <v>2042</v>
      </c>
      <c r="L52" s="92">
        <v>1701</v>
      </c>
      <c r="M52" s="93">
        <v>1648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57" zoomScale="80" zoomScaleNormal="80" zoomScaleSheetLayoutView="55" workbookViewId="0">
      <selection activeCell="I71" sqref="I7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551</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551</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553</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554</v>
      </c>
    </row>
    <row r="50" spans="1:17" x14ac:dyDescent="0.15">
      <c r="B50" s="248"/>
      <c r="C50" s="244"/>
      <c r="D50" s="244"/>
      <c r="E50" s="244"/>
      <c r="F50" s="244"/>
      <c r="G50" s="1206"/>
      <c r="H50" s="1207"/>
      <c r="I50" s="1207"/>
      <c r="J50" s="1208"/>
      <c r="K50" s="1209" t="s">
        <v>523</v>
      </c>
      <c r="L50" s="1209" t="s">
        <v>524</v>
      </c>
      <c r="M50" s="1209" t="s">
        <v>525</v>
      </c>
      <c r="N50" s="1209" t="s">
        <v>526</v>
      </c>
      <c r="O50" s="1209" t="s">
        <v>527</v>
      </c>
    </row>
    <row r="51" spans="1:17" x14ac:dyDescent="0.15">
      <c r="B51" s="248"/>
      <c r="C51" s="244"/>
      <c r="D51" s="244"/>
      <c r="E51" s="244"/>
      <c r="F51" s="244"/>
      <c r="G51" s="1210" t="s">
        <v>555</v>
      </c>
      <c r="H51" s="1211"/>
      <c r="I51" s="1212" t="s">
        <v>556</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557</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558</v>
      </c>
      <c r="H55" s="1225"/>
      <c r="I55" s="1219" t="s">
        <v>556</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557</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1194" t="s">
        <v>553</v>
      </c>
      <c r="I64" s="1195"/>
      <c r="J64" s="1195"/>
      <c r="K64" s="1195"/>
      <c r="L64" s="244"/>
      <c r="M64" s="244"/>
      <c r="N64" s="244"/>
      <c r="O64" s="244"/>
    </row>
    <row r="65" spans="2:30" x14ac:dyDescent="0.15">
      <c r="B65" s="248"/>
      <c r="C65" s="244"/>
      <c r="D65" s="244"/>
      <c r="E65" s="244"/>
      <c r="F65" s="244"/>
      <c r="G65" s="1238" t="s">
        <v>560</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561</v>
      </c>
      <c r="I71" s="1244"/>
      <c r="J71" s="1240"/>
      <c r="K71" s="1240"/>
      <c r="L71" s="1241"/>
      <c r="M71" s="1240"/>
      <c r="N71" s="1241"/>
      <c r="O71" s="1242"/>
    </row>
    <row r="72" spans="2:30" x14ac:dyDescent="0.15">
      <c r="B72" s="248"/>
      <c r="C72" s="244"/>
      <c r="D72" s="244"/>
      <c r="E72" s="244"/>
      <c r="F72" s="244"/>
      <c r="G72" s="1206"/>
      <c r="H72" s="1207"/>
      <c r="I72" s="1207"/>
      <c r="J72" s="1208"/>
      <c r="K72" s="1209" t="s">
        <v>523</v>
      </c>
      <c r="L72" s="1209" t="s">
        <v>524</v>
      </c>
      <c r="M72" s="1209" t="s">
        <v>525</v>
      </c>
      <c r="N72" s="1209" t="s">
        <v>526</v>
      </c>
      <c r="O72" s="1209" t="s">
        <v>527</v>
      </c>
    </row>
    <row r="73" spans="2:30" x14ac:dyDescent="0.15">
      <c r="B73" s="248"/>
      <c r="C73" s="244"/>
      <c r="D73" s="244"/>
      <c r="E73" s="244"/>
      <c r="F73" s="244"/>
      <c r="G73" s="1210" t="s">
        <v>555</v>
      </c>
      <c r="H73" s="1211"/>
      <c r="I73" s="1212" t="s">
        <v>556</v>
      </c>
      <c r="J73" s="1212"/>
      <c r="K73" s="1245">
        <v>86.9</v>
      </c>
      <c r="L73" s="1245">
        <v>71.400000000000006</v>
      </c>
      <c r="M73" s="1217">
        <v>62.3</v>
      </c>
      <c r="N73" s="1217">
        <v>52.1</v>
      </c>
      <c r="O73" s="1217">
        <v>49.2</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562</v>
      </c>
      <c r="J75" s="1219"/>
      <c r="K75" s="1246">
        <v>10.8</v>
      </c>
      <c r="L75" s="1246">
        <v>13</v>
      </c>
      <c r="M75" s="1246">
        <v>14</v>
      </c>
      <c r="N75" s="1246">
        <v>9.8000000000000007</v>
      </c>
      <c r="O75" s="1246">
        <v>7.1</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558</v>
      </c>
      <c r="H77" s="1225"/>
      <c r="I77" s="1219" t="s">
        <v>556</v>
      </c>
      <c r="J77" s="1219"/>
      <c r="K77" s="1245">
        <v>64.3</v>
      </c>
      <c r="L77" s="1245">
        <v>61.3</v>
      </c>
      <c r="M77" s="1217">
        <v>54.6</v>
      </c>
      <c r="N77" s="1217">
        <v>48.7</v>
      </c>
      <c r="O77" s="1217">
        <v>36.5</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562</v>
      </c>
      <c r="J79" s="1229"/>
      <c r="K79" s="1248">
        <v>12.3</v>
      </c>
      <c r="L79" s="1248">
        <v>11.7</v>
      </c>
      <c r="M79" s="1248">
        <v>11.2</v>
      </c>
      <c r="N79" s="1248">
        <v>10.4</v>
      </c>
      <c r="O79" s="1248">
        <v>9</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election activeCell="I71" sqref="I7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5" zoomScaleNormal="100" zoomScaleSheetLayoutView="55" workbookViewId="0">
      <selection activeCell="I71" sqref="I7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54587</v>
      </c>
      <c r="E3" s="116"/>
      <c r="F3" s="117">
        <v>61557</v>
      </c>
      <c r="G3" s="118"/>
      <c r="H3" s="119"/>
    </row>
    <row r="4" spans="1:8" x14ac:dyDescent="0.15">
      <c r="A4" s="120"/>
      <c r="B4" s="121"/>
      <c r="C4" s="122"/>
      <c r="D4" s="123">
        <v>41959</v>
      </c>
      <c r="E4" s="124"/>
      <c r="F4" s="125">
        <v>32497</v>
      </c>
      <c r="G4" s="126"/>
      <c r="H4" s="127"/>
    </row>
    <row r="5" spans="1:8" x14ac:dyDescent="0.15">
      <c r="A5" s="108" t="s">
        <v>517</v>
      </c>
      <c r="B5" s="113"/>
      <c r="C5" s="114"/>
      <c r="D5" s="115">
        <v>23368</v>
      </c>
      <c r="E5" s="116"/>
      <c r="F5" s="117">
        <v>69806</v>
      </c>
      <c r="G5" s="118"/>
      <c r="H5" s="119"/>
    </row>
    <row r="6" spans="1:8" x14ac:dyDescent="0.15">
      <c r="A6" s="120"/>
      <c r="B6" s="121"/>
      <c r="C6" s="122"/>
      <c r="D6" s="123">
        <v>17628</v>
      </c>
      <c r="E6" s="124"/>
      <c r="F6" s="125">
        <v>32823</v>
      </c>
      <c r="G6" s="126"/>
      <c r="H6" s="127"/>
    </row>
    <row r="7" spans="1:8" x14ac:dyDescent="0.15">
      <c r="A7" s="108" t="s">
        <v>518</v>
      </c>
      <c r="B7" s="113"/>
      <c r="C7" s="114"/>
      <c r="D7" s="115">
        <v>23246</v>
      </c>
      <c r="E7" s="116"/>
      <c r="F7" s="117">
        <v>74444</v>
      </c>
      <c r="G7" s="118"/>
      <c r="H7" s="119"/>
    </row>
    <row r="8" spans="1:8" x14ac:dyDescent="0.15">
      <c r="A8" s="120"/>
      <c r="B8" s="121"/>
      <c r="C8" s="122"/>
      <c r="D8" s="123">
        <v>15522</v>
      </c>
      <c r="E8" s="124"/>
      <c r="F8" s="125">
        <v>34175</v>
      </c>
      <c r="G8" s="126"/>
      <c r="H8" s="127"/>
    </row>
    <row r="9" spans="1:8" x14ac:dyDescent="0.15">
      <c r="A9" s="108" t="s">
        <v>519</v>
      </c>
      <c r="B9" s="113"/>
      <c r="C9" s="114"/>
      <c r="D9" s="115">
        <v>22524</v>
      </c>
      <c r="E9" s="116"/>
      <c r="F9" s="117">
        <v>85205</v>
      </c>
      <c r="G9" s="118"/>
      <c r="H9" s="119"/>
    </row>
    <row r="10" spans="1:8" x14ac:dyDescent="0.15">
      <c r="A10" s="120"/>
      <c r="B10" s="121"/>
      <c r="C10" s="122"/>
      <c r="D10" s="123">
        <v>6144</v>
      </c>
      <c r="E10" s="124"/>
      <c r="F10" s="125">
        <v>38847</v>
      </c>
      <c r="G10" s="126"/>
      <c r="H10" s="127"/>
    </row>
    <row r="11" spans="1:8" x14ac:dyDescent="0.15">
      <c r="A11" s="108" t="s">
        <v>520</v>
      </c>
      <c r="B11" s="113"/>
      <c r="C11" s="114"/>
      <c r="D11" s="115">
        <v>24200</v>
      </c>
      <c r="E11" s="116"/>
      <c r="F11" s="117">
        <v>69469</v>
      </c>
      <c r="G11" s="118"/>
      <c r="H11" s="119"/>
    </row>
    <row r="12" spans="1:8" x14ac:dyDescent="0.15">
      <c r="A12" s="120"/>
      <c r="B12" s="121"/>
      <c r="C12" s="128"/>
      <c r="D12" s="123">
        <v>11638</v>
      </c>
      <c r="E12" s="124"/>
      <c r="F12" s="125">
        <v>38215</v>
      </c>
      <c r="G12" s="126"/>
      <c r="H12" s="127"/>
    </row>
    <row r="13" spans="1:8" x14ac:dyDescent="0.15">
      <c r="A13" s="108"/>
      <c r="B13" s="113"/>
      <c r="C13" s="129"/>
      <c r="D13" s="130">
        <v>29585</v>
      </c>
      <c r="E13" s="131"/>
      <c r="F13" s="132">
        <v>72096</v>
      </c>
      <c r="G13" s="133"/>
      <c r="H13" s="119"/>
    </row>
    <row r="14" spans="1:8" x14ac:dyDescent="0.15">
      <c r="A14" s="120"/>
      <c r="B14" s="121"/>
      <c r="C14" s="122"/>
      <c r="D14" s="123">
        <v>18578</v>
      </c>
      <c r="E14" s="124"/>
      <c r="F14" s="125">
        <v>35311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3.68</v>
      </c>
      <c r="C19" s="134">
        <f>ROUND(VALUE(SUBSTITUTE(実質収支比率等に係る経年分析!G$48,"▲","-")),2)</f>
        <v>4.12</v>
      </c>
      <c r="D19" s="134">
        <f>ROUND(VALUE(SUBSTITUTE(実質収支比率等に係る経年分析!H$48,"▲","-")),2)</f>
        <v>2.9</v>
      </c>
      <c r="E19" s="134">
        <f>ROUND(VALUE(SUBSTITUTE(実質収支比率等に係る経年分析!I$48,"▲","-")),2)</f>
        <v>2.58</v>
      </c>
      <c r="F19" s="134">
        <f>ROUND(VALUE(SUBSTITUTE(実質収支比率等に係る経年分析!J$48,"▲","-")),2)</f>
        <v>1.72</v>
      </c>
    </row>
    <row r="20" spans="1:11" x14ac:dyDescent="0.15">
      <c r="A20" s="134" t="s">
        <v>42</v>
      </c>
      <c r="B20" s="134">
        <f>ROUND(VALUE(SUBSTITUTE(実質収支比率等に係る経年分析!F$47,"▲","-")),2)</f>
        <v>9.06</v>
      </c>
      <c r="C20" s="134">
        <f>ROUND(VALUE(SUBSTITUTE(実質収支比率等に係る経年分析!G$47,"▲","-")),2)</f>
        <v>8.99</v>
      </c>
      <c r="D20" s="134">
        <f>ROUND(VALUE(SUBSTITUTE(実質収支比率等に係る経年分析!H$47,"▲","-")),2)</f>
        <v>6.53</v>
      </c>
      <c r="E20" s="134">
        <f>ROUND(VALUE(SUBSTITUTE(実質収支比率等に係る経年分析!I$47,"▲","-")),2)</f>
        <v>8.74</v>
      </c>
      <c r="F20" s="134">
        <f>ROUND(VALUE(SUBSTITUTE(実質収支比率等に係る経年分析!J$47,"▲","-")),2)</f>
        <v>10.039999999999999</v>
      </c>
    </row>
    <row r="21" spans="1:11" x14ac:dyDescent="0.15">
      <c r="A21" s="134" t="s">
        <v>43</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2.02</v>
      </c>
      <c r="D21" s="134">
        <f>IF(ISNUMBER(VALUE(SUBSTITUTE(実質収支比率等に係る経年分析!H$49,"▲","-"))),ROUND(VALUE(SUBSTITUTE(実質収支比率等に係る経年分析!H$49,"▲","-")),2),NA())</f>
        <v>-3.45</v>
      </c>
      <c r="E21" s="134">
        <f>IF(ISNUMBER(VALUE(SUBSTITUTE(実質収支比率等に係る経年分析!I$49,"▲","-"))),ROUND(VALUE(SUBSTITUTE(実質収支比率等に係る経年分析!I$49,"▲","-")),2),NA())</f>
        <v>1.9</v>
      </c>
      <c r="F21" s="134">
        <f>IF(ISNUMBER(VALUE(SUBSTITUTE(実質収支比率等に係る経年分析!J$49,"▲","-"))),ROUND(VALUE(SUBSTITUTE(実質収支比率等に係る経年分析!J$49,"▲","-")),2),NA())</f>
        <v>0.62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後期高齢者医療保険事業特別会計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1.72</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8.1999999999999993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411</v>
      </c>
      <c r="E42" s="136"/>
      <c r="F42" s="136"/>
      <c r="G42" s="136">
        <f>'実質公債費比率（分子）の構造'!L$52</f>
        <v>419</v>
      </c>
      <c r="H42" s="136"/>
      <c r="I42" s="136"/>
      <c r="J42" s="136">
        <f>'実質公債費比率（分子）の構造'!M$52</f>
        <v>430</v>
      </c>
      <c r="K42" s="136"/>
      <c r="L42" s="136"/>
      <c r="M42" s="136">
        <f>'実質公債費比率（分子）の構造'!N$52</f>
        <v>444</v>
      </c>
      <c r="N42" s="136"/>
      <c r="O42" s="136"/>
      <c r="P42" s="136">
        <f>'実質公債費比率（分子）の構造'!O$52</f>
        <v>422</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336</v>
      </c>
      <c r="C44" s="136"/>
      <c r="D44" s="136"/>
      <c r="E44" s="136">
        <f>'実質公債費比率（分子）の構造'!L$50</f>
        <v>204</v>
      </c>
      <c r="F44" s="136"/>
      <c r="G44" s="136"/>
      <c r="H44" s="136">
        <f>'実質公債費比率（分子）の構造'!M$50</f>
        <v>103</v>
      </c>
      <c r="I44" s="136"/>
      <c r="J44" s="136"/>
      <c r="K44" s="136">
        <f>'実質公債費比率（分子）の構造'!N$50</f>
        <v>2</v>
      </c>
      <c r="L44" s="136"/>
      <c r="M44" s="136"/>
      <c r="N44" s="136">
        <f>'実質公債費比率（分子）の構造'!O$50</f>
        <v>2</v>
      </c>
      <c r="O44" s="136"/>
      <c r="P44" s="136"/>
    </row>
    <row r="45" spans="1:16" x14ac:dyDescent="0.15">
      <c r="A45" s="136" t="s">
        <v>53</v>
      </c>
      <c r="B45" s="136">
        <f>'実質公債費比率（分子）の構造'!K$49</f>
        <v>71</v>
      </c>
      <c r="C45" s="136"/>
      <c r="D45" s="136"/>
      <c r="E45" s="136">
        <f>'実質公債費比率（分子）の構造'!L$49</f>
        <v>68</v>
      </c>
      <c r="F45" s="136"/>
      <c r="G45" s="136"/>
      <c r="H45" s="136">
        <f>'実質公債費比率（分子）の構造'!M$49</f>
        <v>62</v>
      </c>
      <c r="I45" s="136"/>
      <c r="J45" s="136"/>
      <c r="K45" s="136">
        <f>'実質公債費比率（分子）の構造'!N$49</f>
        <v>66</v>
      </c>
      <c r="L45" s="136"/>
      <c r="M45" s="136"/>
      <c r="N45" s="136">
        <f>'実質公債費比率（分子）の構造'!O$49</f>
        <v>64</v>
      </c>
      <c r="O45" s="136"/>
      <c r="P45" s="136"/>
    </row>
    <row r="46" spans="1:16" x14ac:dyDescent="0.15">
      <c r="A46" s="136" t="s">
        <v>54</v>
      </c>
      <c r="B46" s="136">
        <f>'実質公債費比率（分子）の構造'!K$48</f>
        <v>90</v>
      </c>
      <c r="C46" s="136"/>
      <c r="D46" s="136"/>
      <c r="E46" s="136">
        <f>'実質公債費比率（分子）の構造'!L$48</f>
        <v>90</v>
      </c>
      <c r="F46" s="136"/>
      <c r="G46" s="136"/>
      <c r="H46" s="136">
        <f>'実質公債費比率（分子）の構造'!M$48</f>
        <v>65</v>
      </c>
      <c r="I46" s="136"/>
      <c r="J46" s="136"/>
      <c r="K46" s="136">
        <f>'実質公債費比率（分子）の構造'!N$48</f>
        <v>40</v>
      </c>
      <c r="L46" s="136"/>
      <c r="M46" s="136"/>
      <c r="N46" s="136">
        <f>'実質公債費比率（分子）の構造'!O$48</f>
        <v>72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492</v>
      </c>
      <c r="C49" s="136"/>
      <c r="D49" s="136"/>
      <c r="E49" s="136">
        <f>'実質公債費比率（分子）の構造'!L$45</f>
        <v>510</v>
      </c>
      <c r="F49" s="136"/>
      <c r="G49" s="136"/>
      <c r="H49" s="136">
        <f>'実質公債費比率（分子）の構造'!M$45</f>
        <v>526</v>
      </c>
      <c r="I49" s="136"/>
      <c r="J49" s="136"/>
      <c r="K49" s="136">
        <f>'実質公債費比率（分子）の構造'!N$45</f>
        <v>515</v>
      </c>
      <c r="L49" s="136"/>
      <c r="M49" s="136"/>
      <c r="N49" s="136">
        <f>'実質公債費比率（分子）の構造'!O$45</f>
        <v>485</v>
      </c>
      <c r="O49" s="136"/>
      <c r="P49" s="136"/>
    </row>
    <row r="50" spans="1:16" x14ac:dyDescent="0.15">
      <c r="A50" s="136" t="s">
        <v>58</v>
      </c>
      <c r="B50" s="136" t="e">
        <f>NA()</f>
        <v>#N/A</v>
      </c>
      <c r="C50" s="136">
        <f>IF(ISNUMBER('実質公債費比率（分子）の構造'!K$53),'実質公債費比率（分子）の構造'!K$53,NA())</f>
        <v>578</v>
      </c>
      <c r="D50" s="136" t="e">
        <f>NA()</f>
        <v>#N/A</v>
      </c>
      <c r="E50" s="136" t="e">
        <f>NA()</f>
        <v>#N/A</v>
      </c>
      <c r="F50" s="136">
        <f>IF(ISNUMBER('実質公債費比率（分子）の構造'!L$53),'実質公債費比率（分子）の構造'!L$53,NA())</f>
        <v>453</v>
      </c>
      <c r="G50" s="136" t="e">
        <f>NA()</f>
        <v>#N/A</v>
      </c>
      <c r="H50" s="136" t="e">
        <f>NA()</f>
        <v>#N/A</v>
      </c>
      <c r="I50" s="136">
        <f>IF(ISNUMBER('実質公債費比率（分子）の構造'!M$53),'実質公債費比率（分子）の構造'!M$53,NA())</f>
        <v>326</v>
      </c>
      <c r="J50" s="136" t="e">
        <f>NA()</f>
        <v>#N/A</v>
      </c>
      <c r="K50" s="136" t="e">
        <f>NA()</f>
        <v>#N/A</v>
      </c>
      <c r="L50" s="136">
        <f>IF(ISNUMBER('実質公債費比率（分子）の構造'!N$53),'実質公債費比率（分子）の構造'!N$53,NA())</f>
        <v>179</v>
      </c>
      <c r="M50" s="136" t="e">
        <f>NA()</f>
        <v>#N/A</v>
      </c>
      <c r="N50" s="136" t="e">
        <f>NA()</f>
        <v>#N/A</v>
      </c>
      <c r="O50" s="136">
        <f>IF(ISNUMBER('実質公債費比率（分子）の構造'!O$53),'実質公債費比率（分子）の構造'!O$53,NA())</f>
        <v>201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4875</v>
      </c>
      <c r="E56" s="135"/>
      <c r="F56" s="135"/>
      <c r="G56" s="135">
        <f>'将来負担比率（分子）の構造'!J$51</f>
        <v>5038</v>
      </c>
      <c r="H56" s="135"/>
      <c r="I56" s="135"/>
      <c r="J56" s="135">
        <f>'将来負担比率（分子）の構造'!K$51</f>
        <v>5064</v>
      </c>
      <c r="K56" s="135"/>
      <c r="L56" s="135"/>
      <c r="M56" s="135">
        <f>'将来負担比率（分子）の構造'!L$51</f>
        <v>5072</v>
      </c>
      <c r="N56" s="135"/>
      <c r="O56" s="135"/>
      <c r="P56" s="135">
        <f>'将来負担比率（分子）の構造'!M$51</f>
        <v>5247</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444</v>
      </c>
      <c r="E58" s="135"/>
      <c r="F58" s="135"/>
      <c r="G58" s="135">
        <f>'将来負担比率（分子）の構造'!J$49</f>
        <v>449</v>
      </c>
      <c r="H58" s="135"/>
      <c r="I58" s="135"/>
      <c r="J58" s="135">
        <f>'将来負担比率（分子）の構造'!K$49</f>
        <v>413</v>
      </c>
      <c r="K58" s="135"/>
      <c r="L58" s="135"/>
      <c r="M58" s="135">
        <f>'将来負担比率（分子）の構造'!L$49</f>
        <v>458</v>
      </c>
      <c r="N58" s="135"/>
      <c r="O58" s="135"/>
      <c r="P58" s="135">
        <f>'将来負担比率（分子）の構造'!M$49</f>
        <v>557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1406</v>
      </c>
      <c r="C62" s="135"/>
      <c r="D62" s="135"/>
      <c r="E62" s="135">
        <f>'将来負担比率（分子）の構造'!J$45</f>
        <v>1401</v>
      </c>
      <c r="F62" s="135"/>
      <c r="G62" s="135"/>
      <c r="H62" s="135">
        <f>'将来負担比率（分子）の構造'!K$45</f>
        <v>1385</v>
      </c>
      <c r="I62" s="135"/>
      <c r="J62" s="135"/>
      <c r="K62" s="135">
        <f>'将来負担比率（分子）の構造'!L$45</f>
        <v>1229</v>
      </c>
      <c r="L62" s="135"/>
      <c r="M62" s="135"/>
      <c r="N62" s="135">
        <f>'将来負担比率（分子）の構造'!M$45</f>
        <v>1199</v>
      </c>
      <c r="O62" s="135"/>
      <c r="P62" s="135"/>
    </row>
    <row r="63" spans="1:16" x14ac:dyDescent="0.15">
      <c r="A63" s="135" t="s">
        <v>27</v>
      </c>
      <c r="B63" s="135">
        <f>'将来負担比率（分子）の構造'!I$44</f>
        <v>345</v>
      </c>
      <c r="C63" s="135"/>
      <c r="D63" s="135"/>
      <c r="E63" s="135">
        <f>'将来負担比率（分子）の構造'!J$44</f>
        <v>334</v>
      </c>
      <c r="F63" s="135"/>
      <c r="G63" s="135"/>
      <c r="H63" s="135">
        <f>'将来負担比率（分子）の構造'!K$44</f>
        <v>288</v>
      </c>
      <c r="I63" s="135"/>
      <c r="J63" s="135"/>
      <c r="K63" s="135">
        <f>'将来負担比率（分子）の構造'!L$44</f>
        <v>280</v>
      </c>
      <c r="L63" s="135"/>
      <c r="M63" s="135"/>
      <c r="N63" s="135">
        <f>'将来負担比率（分子）の構造'!M$44</f>
        <v>382</v>
      </c>
      <c r="O63" s="135"/>
      <c r="P63" s="135"/>
    </row>
    <row r="64" spans="1:16" x14ac:dyDescent="0.15">
      <c r="A64" s="135" t="s">
        <v>26</v>
      </c>
      <c r="B64" s="135">
        <f>'将来負担比率（分子）の構造'!I$43</f>
        <v>935</v>
      </c>
      <c r="C64" s="135"/>
      <c r="D64" s="135"/>
      <c r="E64" s="135">
        <f>'将来負担比率（分子）の構造'!J$43</f>
        <v>838</v>
      </c>
      <c r="F64" s="135"/>
      <c r="G64" s="135"/>
      <c r="H64" s="135">
        <f>'将来負担比率（分子）の構造'!K$43</f>
        <v>739</v>
      </c>
      <c r="I64" s="135"/>
      <c r="J64" s="135"/>
      <c r="K64" s="135">
        <f>'将来負担比率（分子）の構造'!L$43</f>
        <v>583</v>
      </c>
      <c r="L64" s="135"/>
      <c r="M64" s="135"/>
      <c r="N64" s="135">
        <f>'将来負担比率（分子）の構造'!M$43</f>
        <v>544</v>
      </c>
      <c r="O64" s="135"/>
      <c r="P64" s="135"/>
    </row>
    <row r="65" spans="1:16" x14ac:dyDescent="0.15">
      <c r="A65" s="135" t="s">
        <v>25</v>
      </c>
      <c r="B65" s="135">
        <f>'将来負担比率（分子）の構造'!I$42</f>
        <v>403</v>
      </c>
      <c r="C65" s="135"/>
      <c r="D65" s="135"/>
      <c r="E65" s="135">
        <f>'将来負担比率（分子）の構造'!J$42</f>
        <v>217</v>
      </c>
      <c r="F65" s="135"/>
      <c r="G65" s="135"/>
      <c r="H65" s="135">
        <f>'将来負担比率（分子）の構造'!K$42</f>
        <v>117</v>
      </c>
      <c r="I65" s="135"/>
      <c r="J65" s="135"/>
      <c r="K65" s="135">
        <f>'将来負担比率（分子）の構造'!L$42</f>
        <v>116</v>
      </c>
      <c r="L65" s="135"/>
      <c r="M65" s="135"/>
      <c r="N65" s="135">
        <f>'将来負担比率（分子）の構造'!M$42</f>
        <v>115</v>
      </c>
      <c r="O65" s="135"/>
      <c r="P65" s="135"/>
    </row>
    <row r="66" spans="1:16" x14ac:dyDescent="0.15">
      <c r="A66" s="135" t="s">
        <v>24</v>
      </c>
      <c r="B66" s="135">
        <f>'将来負担比率（分子）の構造'!I$41</f>
        <v>5006</v>
      </c>
      <c r="C66" s="135"/>
      <c r="D66" s="135"/>
      <c r="E66" s="135">
        <f>'将来負担比率（分子）の構造'!J$41</f>
        <v>4998</v>
      </c>
      <c r="F66" s="135"/>
      <c r="G66" s="135"/>
      <c r="H66" s="135">
        <f>'将来負担比率（分子）の構造'!K$41</f>
        <v>4991</v>
      </c>
      <c r="I66" s="135"/>
      <c r="J66" s="135"/>
      <c r="K66" s="135">
        <f>'将来負担比率（分子）の構造'!L$41</f>
        <v>5022</v>
      </c>
      <c r="L66" s="135"/>
      <c r="M66" s="135"/>
      <c r="N66" s="135">
        <f>'将来負担比率（分子）の構造'!M$41</f>
        <v>5213</v>
      </c>
      <c r="O66" s="135"/>
      <c r="P66" s="135"/>
    </row>
    <row r="67" spans="1:16" x14ac:dyDescent="0.15">
      <c r="A67" s="135" t="s">
        <v>62</v>
      </c>
      <c r="B67" s="135" t="e">
        <f>NA()</f>
        <v>#N/A</v>
      </c>
      <c r="C67" s="135">
        <f>IF(ISNUMBER('将来負担比率（分子）の構造'!I$52), IF('将来負担比率（分子）の構造'!I$52 &lt; 0, 0, '将来負担比率（分子）の構造'!I$52), NA())</f>
        <v>2777</v>
      </c>
      <c r="D67" s="135" t="e">
        <f>NA()</f>
        <v>#N/A</v>
      </c>
      <c r="E67" s="135" t="e">
        <f>NA()</f>
        <v>#N/A</v>
      </c>
      <c r="F67" s="135">
        <f>IF(ISNUMBER('将来負担比率（分子）の構造'!J$52), IF('将来負担比率（分子）の構造'!J$52 &lt; 0, 0, '将来負担比率（分子）の構造'!J$52), NA())</f>
        <v>2301</v>
      </c>
      <c r="G67" s="135" t="e">
        <f>NA()</f>
        <v>#N/A</v>
      </c>
      <c r="H67" s="135" t="e">
        <f>NA()</f>
        <v>#N/A</v>
      </c>
      <c r="I67" s="135">
        <f>IF(ISNUMBER('将来負担比率（分子）の構造'!K$52), IF('将来負担比率（分子）の構造'!K$52 &lt; 0, 0, '将来負担比率（分子）の構造'!K$52), NA())</f>
        <v>2042</v>
      </c>
      <c r="J67" s="135" t="e">
        <f>NA()</f>
        <v>#N/A</v>
      </c>
      <c r="K67" s="135" t="e">
        <f>NA()</f>
        <v>#N/A</v>
      </c>
      <c r="L67" s="135">
        <f>IF(ISNUMBER('将来負担比率（分子）の構造'!L$52), IF('将来負担比率（分子）の構造'!L$52 &lt; 0, 0, '将来負担比率（分子）の構造'!L$52), NA())</f>
        <v>1701</v>
      </c>
      <c r="M67" s="135" t="e">
        <f>NA()</f>
        <v>#N/A</v>
      </c>
      <c r="N67" s="135" t="e">
        <f>NA()</f>
        <v>#N/A</v>
      </c>
      <c r="O67" s="135">
        <f>IF(ISNUMBER('将来負担比率（分子）の構造'!M$52), IF('将来負担比率（分子）の構造'!M$52 &lt; 0, 0, '将来負担比率（分子）の構造'!M$52), NA())</f>
        <v>1648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2505019</v>
      </c>
      <c r="S5" s="639"/>
      <c r="T5" s="639"/>
      <c r="U5" s="639"/>
      <c r="V5" s="639"/>
      <c r="W5" s="639"/>
      <c r="X5" s="639"/>
      <c r="Y5" s="686"/>
      <c r="Z5" s="699">
        <v>45.7</v>
      </c>
      <c r="AA5" s="699"/>
      <c r="AB5" s="699"/>
      <c r="AC5" s="699"/>
      <c r="AD5" s="700">
        <v>2505019</v>
      </c>
      <c r="AE5" s="700"/>
      <c r="AF5" s="700"/>
      <c r="AG5" s="700"/>
      <c r="AH5" s="700"/>
      <c r="AI5" s="700"/>
      <c r="AJ5" s="700"/>
      <c r="AK5" s="700"/>
      <c r="AL5" s="687">
        <v>73.099999999999994</v>
      </c>
      <c r="AM5" s="656"/>
      <c r="AN5" s="656"/>
      <c r="AO5" s="688"/>
      <c r="AP5" s="673" t="s">
        <v>206</v>
      </c>
      <c r="AQ5" s="674"/>
      <c r="AR5" s="674"/>
      <c r="AS5" s="674"/>
      <c r="AT5" s="674"/>
      <c r="AU5" s="674"/>
      <c r="AV5" s="674"/>
      <c r="AW5" s="674"/>
      <c r="AX5" s="674"/>
      <c r="AY5" s="674"/>
      <c r="AZ5" s="674"/>
      <c r="BA5" s="674"/>
      <c r="BB5" s="674"/>
      <c r="BC5" s="674"/>
      <c r="BD5" s="674"/>
      <c r="BE5" s="674"/>
      <c r="BF5" s="675"/>
      <c r="BG5" s="588">
        <v>2505019</v>
      </c>
      <c r="BH5" s="589"/>
      <c r="BI5" s="589"/>
      <c r="BJ5" s="589"/>
      <c r="BK5" s="589"/>
      <c r="BL5" s="589"/>
      <c r="BM5" s="589"/>
      <c r="BN5" s="590"/>
      <c r="BO5" s="641">
        <v>100</v>
      </c>
      <c r="BP5" s="641"/>
      <c r="BQ5" s="641"/>
      <c r="BR5" s="641"/>
      <c r="BS5" s="642">
        <v>19410</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28776</v>
      </c>
      <c r="S6" s="589"/>
      <c r="T6" s="589"/>
      <c r="U6" s="589"/>
      <c r="V6" s="589"/>
      <c r="W6" s="589"/>
      <c r="X6" s="589"/>
      <c r="Y6" s="590"/>
      <c r="Z6" s="641">
        <v>0.5</v>
      </c>
      <c r="AA6" s="641"/>
      <c r="AB6" s="641"/>
      <c r="AC6" s="641"/>
      <c r="AD6" s="642">
        <v>28776</v>
      </c>
      <c r="AE6" s="642"/>
      <c r="AF6" s="642"/>
      <c r="AG6" s="642"/>
      <c r="AH6" s="642"/>
      <c r="AI6" s="642"/>
      <c r="AJ6" s="642"/>
      <c r="AK6" s="642"/>
      <c r="AL6" s="611">
        <v>0.8</v>
      </c>
      <c r="AM6" s="643"/>
      <c r="AN6" s="643"/>
      <c r="AO6" s="644"/>
      <c r="AP6" s="585" t="s">
        <v>211</v>
      </c>
      <c r="AQ6" s="586"/>
      <c r="AR6" s="586"/>
      <c r="AS6" s="586"/>
      <c r="AT6" s="586"/>
      <c r="AU6" s="586"/>
      <c r="AV6" s="586"/>
      <c r="AW6" s="586"/>
      <c r="AX6" s="586"/>
      <c r="AY6" s="586"/>
      <c r="AZ6" s="586"/>
      <c r="BA6" s="586"/>
      <c r="BB6" s="586"/>
      <c r="BC6" s="586"/>
      <c r="BD6" s="586"/>
      <c r="BE6" s="586"/>
      <c r="BF6" s="587"/>
      <c r="BG6" s="588">
        <v>2505019</v>
      </c>
      <c r="BH6" s="589"/>
      <c r="BI6" s="589"/>
      <c r="BJ6" s="589"/>
      <c r="BK6" s="589"/>
      <c r="BL6" s="589"/>
      <c r="BM6" s="589"/>
      <c r="BN6" s="590"/>
      <c r="BO6" s="641">
        <v>100</v>
      </c>
      <c r="BP6" s="641"/>
      <c r="BQ6" s="641"/>
      <c r="BR6" s="641"/>
      <c r="BS6" s="642">
        <v>19410</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124095</v>
      </c>
      <c r="CS6" s="589"/>
      <c r="CT6" s="589"/>
      <c r="CU6" s="589"/>
      <c r="CV6" s="589"/>
      <c r="CW6" s="589"/>
      <c r="CX6" s="589"/>
      <c r="CY6" s="590"/>
      <c r="CZ6" s="641">
        <v>2.2999999999999998</v>
      </c>
      <c r="DA6" s="641"/>
      <c r="DB6" s="641"/>
      <c r="DC6" s="641"/>
      <c r="DD6" s="594" t="s">
        <v>213</v>
      </c>
      <c r="DE6" s="589"/>
      <c r="DF6" s="589"/>
      <c r="DG6" s="589"/>
      <c r="DH6" s="589"/>
      <c r="DI6" s="589"/>
      <c r="DJ6" s="589"/>
      <c r="DK6" s="589"/>
      <c r="DL6" s="589"/>
      <c r="DM6" s="589"/>
      <c r="DN6" s="589"/>
      <c r="DO6" s="589"/>
      <c r="DP6" s="590"/>
      <c r="DQ6" s="594">
        <v>124095</v>
      </c>
      <c r="DR6" s="589"/>
      <c r="DS6" s="589"/>
      <c r="DT6" s="589"/>
      <c r="DU6" s="589"/>
      <c r="DV6" s="589"/>
      <c r="DW6" s="589"/>
      <c r="DX6" s="589"/>
      <c r="DY6" s="589"/>
      <c r="DZ6" s="589"/>
      <c r="EA6" s="589"/>
      <c r="EB6" s="589"/>
      <c r="EC6" s="620"/>
    </row>
    <row r="7" spans="2:143" ht="11.25" customHeight="1" x14ac:dyDescent="0.15">
      <c r="B7" s="585" t="s">
        <v>214</v>
      </c>
      <c r="C7" s="586"/>
      <c r="D7" s="586"/>
      <c r="E7" s="586"/>
      <c r="F7" s="586"/>
      <c r="G7" s="586"/>
      <c r="H7" s="586"/>
      <c r="I7" s="586"/>
      <c r="J7" s="586"/>
      <c r="K7" s="586"/>
      <c r="L7" s="586"/>
      <c r="M7" s="586"/>
      <c r="N7" s="586"/>
      <c r="O7" s="586"/>
      <c r="P7" s="586"/>
      <c r="Q7" s="587"/>
      <c r="R7" s="588">
        <v>5621</v>
      </c>
      <c r="S7" s="589"/>
      <c r="T7" s="589"/>
      <c r="U7" s="589"/>
      <c r="V7" s="589"/>
      <c r="W7" s="589"/>
      <c r="X7" s="589"/>
      <c r="Y7" s="590"/>
      <c r="Z7" s="641">
        <v>0.1</v>
      </c>
      <c r="AA7" s="641"/>
      <c r="AB7" s="641"/>
      <c r="AC7" s="641"/>
      <c r="AD7" s="642">
        <v>5621</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966066</v>
      </c>
      <c r="BH7" s="589"/>
      <c r="BI7" s="589"/>
      <c r="BJ7" s="589"/>
      <c r="BK7" s="589"/>
      <c r="BL7" s="589"/>
      <c r="BM7" s="589"/>
      <c r="BN7" s="590"/>
      <c r="BO7" s="641">
        <v>38.6</v>
      </c>
      <c r="BP7" s="641"/>
      <c r="BQ7" s="641"/>
      <c r="BR7" s="641"/>
      <c r="BS7" s="642">
        <v>19410</v>
      </c>
      <c r="BT7" s="642"/>
      <c r="BU7" s="642"/>
      <c r="BV7" s="642"/>
      <c r="BW7" s="642"/>
      <c r="BX7" s="642"/>
      <c r="BY7" s="642"/>
      <c r="BZ7" s="642"/>
      <c r="CA7" s="642"/>
      <c r="CB7" s="678"/>
      <c r="CD7" s="621" t="s">
        <v>216</v>
      </c>
      <c r="CE7" s="618"/>
      <c r="CF7" s="618"/>
      <c r="CG7" s="618"/>
      <c r="CH7" s="618"/>
      <c r="CI7" s="618"/>
      <c r="CJ7" s="618"/>
      <c r="CK7" s="618"/>
      <c r="CL7" s="618"/>
      <c r="CM7" s="618"/>
      <c r="CN7" s="618"/>
      <c r="CO7" s="618"/>
      <c r="CP7" s="618"/>
      <c r="CQ7" s="619"/>
      <c r="CR7" s="588">
        <v>856957</v>
      </c>
      <c r="CS7" s="589"/>
      <c r="CT7" s="589"/>
      <c r="CU7" s="589"/>
      <c r="CV7" s="589"/>
      <c r="CW7" s="589"/>
      <c r="CX7" s="589"/>
      <c r="CY7" s="590"/>
      <c r="CZ7" s="641">
        <v>15.9</v>
      </c>
      <c r="DA7" s="641"/>
      <c r="DB7" s="641"/>
      <c r="DC7" s="641"/>
      <c r="DD7" s="594">
        <v>2131</v>
      </c>
      <c r="DE7" s="589"/>
      <c r="DF7" s="589"/>
      <c r="DG7" s="589"/>
      <c r="DH7" s="589"/>
      <c r="DI7" s="589"/>
      <c r="DJ7" s="589"/>
      <c r="DK7" s="589"/>
      <c r="DL7" s="589"/>
      <c r="DM7" s="589"/>
      <c r="DN7" s="589"/>
      <c r="DO7" s="589"/>
      <c r="DP7" s="590"/>
      <c r="DQ7" s="594">
        <v>691818</v>
      </c>
      <c r="DR7" s="589"/>
      <c r="DS7" s="589"/>
      <c r="DT7" s="589"/>
      <c r="DU7" s="589"/>
      <c r="DV7" s="589"/>
      <c r="DW7" s="589"/>
      <c r="DX7" s="589"/>
      <c r="DY7" s="589"/>
      <c r="DZ7" s="589"/>
      <c r="EA7" s="589"/>
      <c r="EB7" s="589"/>
      <c r="EC7" s="620"/>
    </row>
    <row r="8" spans="2:143" ht="11.25" customHeight="1" x14ac:dyDescent="0.15">
      <c r="B8" s="585" t="s">
        <v>217</v>
      </c>
      <c r="C8" s="586"/>
      <c r="D8" s="586"/>
      <c r="E8" s="586"/>
      <c r="F8" s="586"/>
      <c r="G8" s="586"/>
      <c r="H8" s="586"/>
      <c r="I8" s="586"/>
      <c r="J8" s="586"/>
      <c r="K8" s="586"/>
      <c r="L8" s="586"/>
      <c r="M8" s="586"/>
      <c r="N8" s="586"/>
      <c r="O8" s="586"/>
      <c r="P8" s="586"/>
      <c r="Q8" s="587"/>
      <c r="R8" s="588">
        <v>16767</v>
      </c>
      <c r="S8" s="589"/>
      <c r="T8" s="589"/>
      <c r="U8" s="589"/>
      <c r="V8" s="589"/>
      <c r="W8" s="589"/>
      <c r="X8" s="589"/>
      <c r="Y8" s="590"/>
      <c r="Z8" s="641">
        <v>0.3</v>
      </c>
      <c r="AA8" s="641"/>
      <c r="AB8" s="641"/>
      <c r="AC8" s="641"/>
      <c r="AD8" s="642">
        <v>16767</v>
      </c>
      <c r="AE8" s="642"/>
      <c r="AF8" s="642"/>
      <c r="AG8" s="642"/>
      <c r="AH8" s="642"/>
      <c r="AI8" s="642"/>
      <c r="AJ8" s="642"/>
      <c r="AK8" s="642"/>
      <c r="AL8" s="611">
        <v>0.5</v>
      </c>
      <c r="AM8" s="643"/>
      <c r="AN8" s="643"/>
      <c r="AO8" s="644"/>
      <c r="AP8" s="585" t="s">
        <v>218</v>
      </c>
      <c r="AQ8" s="586"/>
      <c r="AR8" s="586"/>
      <c r="AS8" s="586"/>
      <c r="AT8" s="586"/>
      <c r="AU8" s="586"/>
      <c r="AV8" s="586"/>
      <c r="AW8" s="586"/>
      <c r="AX8" s="586"/>
      <c r="AY8" s="586"/>
      <c r="AZ8" s="586"/>
      <c r="BA8" s="586"/>
      <c r="BB8" s="586"/>
      <c r="BC8" s="586"/>
      <c r="BD8" s="586"/>
      <c r="BE8" s="586"/>
      <c r="BF8" s="587"/>
      <c r="BG8" s="588">
        <v>29804</v>
      </c>
      <c r="BH8" s="589"/>
      <c r="BI8" s="589"/>
      <c r="BJ8" s="589"/>
      <c r="BK8" s="589"/>
      <c r="BL8" s="589"/>
      <c r="BM8" s="589"/>
      <c r="BN8" s="590"/>
      <c r="BO8" s="641">
        <v>1.2</v>
      </c>
      <c r="BP8" s="641"/>
      <c r="BQ8" s="641"/>
      <c r="BR8" s="641"/>
      <c r="BS8" s="594" t="s">
        <v>108</v>
      </c>
      <c r="BT8" s="589"/>
      <c r="BU8" s="589"/>
      <c r="BV8" s="589"/>
      <c r="BW8" s="589"/>
      <c r="BX8" s="589"/>
      <c r="BY8" s="589"/>
      <c r="BZ8" s="589"/>
      <c r="CA8" s="589"/>
      <c r="CB8" s="620"/>
      <c r="CD8" s="621" t="s">
        <v>219</v>
      </c>
      <c r="CE8" s="618"/>
      <c r="CF8" s="618"/>
      <c r="CG8" s="618"/>
      <c r="CH8" s="618"/>
      <c r="CI8" s="618"/>
      <c r="CJ8" s="618"/>
      <c r="CK8" s="618"/>
      <c r="CL8" s="618"/>
      <c r="CM8" s="618"/>
      <c r="CN8" s="618"/>
      <c r="CO8" s="618"/>
      <c r="CP8" s="618"/>
      <c r="CQ8" s="619"/>
      <c r="CR8" s="588">
        <v>1885762</v>
      </c>
      <c r="CS8" s="589"/>
      <c r="CT8" s="589"/>
      <c r="CU8" s="589"/>
      <c r="CV8" s="589"/>
      <c r="CW8" s="589"/>
      <c r="CX8" s="589"/>
      <c r="CY8" s="590"/>
      <c r="CZ8" s="641">
        <v>34.9</v>
      </c>
      <c r="DA8" s="641"/>
      <c r="DB8" s="641"/>
      <c r="DC8" s="641"/>
      <c r="DD8" s="594">
        <v>5624</v>
      </c>
      <c r="DE8" s="589"/>
      <c r="DF8" s="589"/>
      <c r="DG8" s="589"/>
      <c r="DH8" s="589"/>
      <c r="DI8" s="589"/>
      <c r="DJ8" s="589"/>
      <c r="DK8" s="589"/>
      <c r="DL8" s="589"/>
      <c r="DM8" s="589"/>
      <c r="DN8" s="589"/>
      <c r="DO8" s="589"/>
      <c r="DP8" s="590"/>
      <c r="DQ8" s="594">
        <v>1133416</v>
      </c>
      <c r="DR8" s="589"/>
      <c r="DS8" s="589"/>
      <c r="DT8" s="589"/>
      <c r="DU8" s="589"/>
      <c r="DV8" s="589"/>
      <c r="DW8" s="589"/>
      <c r="DX8" s="589"/>
      <c r="DY8" s="589"/>
      <c r="DZ8" s="589"/>
      <c r="EA8" s="589"/>
      <c r="EB8" s="589"/>
      <c r="EC8" s="620"/>
    </row>
    <row r="9" spans="2:143" ht="11.25" customHeight="1" x14ac:dyDescent="0.15">
      <c r="B9" s="585" t="s">
        <v>220</v>
      </c>
      <c r="C9" s="586"/>
      <c r="D9" s="586"/>
      <c r="E9" s="586"/>
      <c r="F9" s="586"/>
      <c r="G9" s="586"/>
      <c r="H9" s="586"/>
      <c r="I9" s="586"/>
      <c r="J9" s="586"/>
      <c r="K9" s="586"/>
      <c r="L9" s="586"/>
      <c r="M9" s="586"/>
      <c r="N9" s="586"/>
      <c r="O9" s="586"/>
      <c r="P9" s="586"/>
      <c r="Q9" s="587"/>
      <c r="R9" s="588">
        <v>16303</v>
      </c>
      <c r="S9" s="589"/>
      <c r="T9" s="589"/>
      <c r="U9" s="589"/>
      <c r="V9" s="589"/>
      <c r="W9" s="589"/>
      <c r="X9" s="589"/>
      <c r="Y9" s="590"/>
      <c r="Z9" s="641">
        <v>0.3</v>
      </c>
      <c r="AA9" s="641"/>
      <c r="AB9" s="641"/>
      <c r="AC9" s="641"/>
      <c r="AD9" s="642">
        <v>16303</v>
      </c>
      <c r="AE9" s="642"/>
      <c r="AF9" s="642"/>
      <c r="AG9" s="642"/>
      <c r="AH9" s="642"/>
      <c r="AI9" s="642"/>
      <c r="AJ9" s="642"/>
      <c r="AK9" s="642"/>
      <c r="AL9" s="611">
        <v>0.5</v>
      </c>
      <c r="AM9" s="643"/>
      <c r="AN9" s="643"/>
      <c r="AO9" s="644"/>
      <c r="AP9" s="585" t="s">
        <v>221</v>
      </c>
      <c r="AQ9" s="586"/>
      <c r="AR9" s="586"/>
      <c r="AS9" s="586"/>
      <c r="AT9" s="586"/>
      <c r="AU9" s="586"/>
      <c r="AV9" s="586"/>
      <c r="AW9" s="586"/>
      <c r="AX9" s="586"/>
      <c r="AY9" s="586"/>
      <c r="AZ9" s="586"/>
      <c r="BA9" s="586"/>
      <c r="BB9" s="586"/>
      <c r="BC9" s="586"/>
      <c r="BD9" s="586"/>
      <c r="BE9" s="586"/>
      <c r="BF9" s="587"/>
      <c r="BG9" s="588">
        <v>799861</v>
      </c>
      <c r="BH9" s="589"/>
      <c r="BI9" s="589"/>
      <c r="BJ9" s="589"/>
      <c r="BK9" s="589"/>
      <c r="BL9" s="589"/>
      <c r="BM9" s="589"/>
      <c r="BN9" s="590"/>
      <c r="BO9" s="641">
        <v>31.9</v>
      </c>
      <c r="BP9" s="641"/>
      <c r="BQ9" s="641"/>
      <c r="BR9" s="641"/>
      <c r="BS9" s="594" t="s">
        <v>108</v>
      </c>
      <c r="BT9" s="589"/>
      <c r="BU9" s="589"/>
      <c r="BV9" s="589"/>
      <c r="BW9" s="589"/>
      <c r="BX9" s="589"/>
      <c r="BY9" s="589"/>
      <c r="BZ9" s="589"/>
      <c r="CA9" s="589"/>
      <c r="CB9" s="620"/>
      <c r="CD9" s="621" t="s">
        <v>222</v>
      </c>
      <c r="CE9" s="618"/>
      <c r="CF9" s="618"/>
      <c r="CG9" s="618"/>
      <c r="CH9" s="618"/>
      <c r="CI9" s="618"/>
      <c r="CJ9" s="618"/>
      <c r="CK9" s="618"/>
      <c r="CL9" s="618"/>
      <c r="CM9" s="618"/>
      <c r="CN9" s="618"/>
      <c r="CO9" s="618"/>
      <c r="CP9" s="618"/>
      <c r="CQ9" s="619"/>
      <c r="CR9" s="588">
        <v>477098</v>
      </c>
      <c r="CS9" s="589"/>
      <c r="CT9" s="589"/>
      <c r="CU9" s="589"/>
      <c r="CV9" s="589"/>
      <c r="CW9" s="589"/>
      <c r="CX9" s="589"/>
      <c r="CY9" s="590"/>
      <c r="CZ9" s="641">
        <v>8.8000000000000007</v>
      </c>
      <c r="DA9" s="641"/>
      <c r="DB9" s="641"/>
      <c r="DC9" s="641"/>
      <c r="DD9" s="594">
        <v>7020</v>
      </c>
      <c r="DE9" s="589"/>
      <c r="DF9" s="589"/>
      <c r="DG9" s="589"/>
      <c r="DH9" s="589"/>
      <c r="DI9" s="589"/>
      <c r="DJ9" s="589"/>
      <c r="DK9" s="589"/>
      <c r="DL9" s="589"/>
      <c r="DM9" s="589"/>
      <c r="DN9" s="589"/>
      <c r="DO9" s="589"/>
      <c r="DP9" s="590"/>
      <c r="DQ9" s="594">
        <v>449361</v>
      </c>
      <c r="DR9" s="589"/>
      <c r="DS9" s="589"/>
      <c r="DT9" s="589"/>
      <c r="DU9" s="589"/>
      <c r="DV9" s="589"/>
      <c r="DW9" s="589"/>
      <c r="DX9" s="589"/>
      <c r="DY9" s="589"/>
      <c r="DZ9" s="589"/>
      <c r="EA9" s="589"/>
      <c r="EB9" s="589"/>
      <c r="EC9" s="620"/>
    </row>
    <row r="10" spans="2:143" ht="11.25" customHeight="1" x14ac:dyDescent="0.15">
      <c r="B10" s="585" t="s">
        <v>223</v>
      </c>
      <c r="C10" s="586"/>
      <c r="D10" s="586"/>
      <c r="E10" s="586"/>
      <c r="F10" s="586"/>
      <c r="G10" s="586"/>
      <c r="H10" s="586"/>
      <c r="I10" s="586"/>
      <c r="J10" s="586"/>
      <c r="K10" s="586"/>
      <c r="L10" s="586"/>
      <c r="M10" s="586"/>
      <c r="N10" s="586"/>
      <c r="O10" s="586"/>
      <c r="P10" s="586"/>
      <c r="Q10" s="587"/>
      <c r="R10" s="588">
        <v>293185</v>
      </c>
      <c r="S10" s="589"/>
      <c r="T10" s="589"/>
      <c r="U10" s="589"/>
      <c r="V10" s="589"/>
      <c r="W10" s="589"/>
      <c r="X10" s="589"/>
      <c r="Y10" s="590"/>
      <c r="Z10" s="641">
        <v>5.3</v>
      </c>
      <c r="AA10" s="641"/>
      <c r="AB10" s="641"/>
      <c r="AC10" s="641"/>
      <c r="AD10" s="642">
        <v>293185</v>
      </c>
      <c r="AE10" s="642"/>
      <c r="AF10" s="642"/>
      <c r="AG10" s="642"/>
      <c r="AH10" s="642"/>
      <c r="AI10" s="642"/>
      <c r="AJ10" s="642"/>
      <c r="AK10" s="642"/>
      <c r="AL10" s="611">
        <v>8.6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41920</v>
      </c>
      <c r="BH10" s="589"/>
      <c r="BI10" s="589"/>
      <c r="BJ10" s="589"/>
      <c r="BK10" s="589"/>
      <c r="BL10" s="589"/>
      <c r="BM10" s="589"/>
      <c r="BN10" s="590"/>
      <c r="BO10" s="641">
        <v>1.7</v>
      </c>
      <c r="BP10" s="641"/>
      <c r="BQ10" s="641"/>
      <c r="BR10" s="641"/>
      <c r="BS10" s="594">
        <v>7038</v>
      </c>
      <c r="BT10" s="589"/>
      <c r="BU10" s="589"/>
      <c r="BV10" s="589"/>
      <c r="BW10" s="589"/>
      <c r="BX10" s="589"/>
      <c r="BY10" s="589"/>
      <c r="BZ10" s="589"/>
      <c r="CA10" s="589"/>
      <c r="CB10" s="620"/>
      <c r="CD10" s="621" t="s">
        <v>225</v>
      </c>
      <c r="CE10" s="618"/>
      <c r="CF10" s="618"/>
      <c r="CG10" s="618"/>
      <c r="CH10" s="618"/>
      <c r="CI10" s="618"/>
      <c r="CJ10" s="618"/>
      <c r="CK10" s="618"/>
      <c r="CL10" s="618"/>
      <c r="CM10" s="618"/>
      <c r="CN10" s="618"/>
      <c r="CO10" s="618"/>
      <c r="CP10" s="618"/>
      <c r="CQ10" s="619"/>
      <c r="CR10" s="588">
        <v>29851</v>
      </c>
      <c r="CS10" s="589"/>
      <c r="CT10" s="589"/>
      <c r="CU10" s="589"/>
      <c r="CV10" s="589"/>
      <c r="CW10" s="589"/>
      <c r="CX10" s="589"/>
      <c r="CY10" s="590"/>
      <c r="CZ10" s="641">
        <v>0.6</v>
      </c>
      <c r="DA10" s="641"/>
      <c r="DB10" s="641"/>
      <c r="DC10" s="641"/>
      <c r="DD10" s="594" t="s">
        <v>108</v>
      </c>
      <c r="DE10" s="589"/>
      <c r="DF10" s="589"/>
      <c r="DG10" s="589"/>
      <c r="DH10" s="589"/>
      <c r="DI10" s="589"/>
      <c r="DJ10" s="589"/>
      <c r="DK10" s="589"/>
      <c r="DL10" s="589"/>
      <c r="DM10" s="589"/>
      <c r="DN10" s="589"/>
      <c r="DO10" s="589"/>
      <c r="DP10" s="590"/>
      <c r="DQ10" s="594">
        <v>4851</v>
      </c>
      <c r="DR10" s="589"/>
      <c r="DS10" s="589"/>
      <c r="DT10" s="589"/>
      <c r="DU10" s="589"/>
      <c r="DV10" s="589"/>
      <c r="DW10" s="589"/>
      <c r="DX10" s="589"/>
      <c r="DY10" s="589"/>
      <c r="DZ10" s="589"/>
      <c r="EA10" s="589"/>
      <c r="EB10" s="589"/>
      <c r="EC10" s="620"/>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94481</v>
      </c>
      <c r="BH11" s="589"/>
      <c r="BI11" s="589"/>
      <c r="BJ11" s="589"/>
      <c r="BK11" s="589"/>
      <c r="BL11" s="589"/>
      <c r="BM11" s="589"/>
      <c r="BN11" s="590"/>
      <c r="BO11" s="641">
        <v>3.8</v>
      </c>
      <c r="BP11" s="641"/>
      <c r="BQ11" s="641"/>
      <c r="BR11" s="641"/>
      <c r="BS11" s="594">
        <v>12372</v>
      </c>
      <c r="BT11" s="589"/>
      <c r="BU11" s="589"/>
      <c r="BV11" s="589"/>
      <c r="BW11" s="589"/>
      <c r="BX11" s="589"/>
      <c r="BY11" s="589"/>
      <c r="BZ11" s="589"/>
      <c r="CA11" s="589"/>
      <c r="CB11" s="620"/>
      <c r="CD11" s="621" t="s">
        <v>228</v>
      </c>
      <c r="CE11" s="618"/>
      <c r="CF11" s="618"/>
      <c r="CG11" s="618"/>
      <c r="CH11" s="618"/>
      <c r="CI11" s="618"/>
      <c r="CJ11" s="618"/>
      <c r="CK11" s="618"/>
      <c r="CL11" s="618"/>
      <c r="CM11" s="618"/>
      <c r="CN11" s="618"/>
      <c r="CO11" s="618"/>
      <c r="CP11" s="618"/>
      <c r="CQ11" s="619"/>
      <c r="CR11" s="588">
        <v>29737</v>
      </c>
      <c r="CS11" s="589"/>
      <c r="CT11" s="589"/>
      <c r="CU11" s="589"/>
      <c r="CV11" s="589"/>
      <c r="CW11" s="589"/>
      <c r="CX11" s="589"/>
      <c r="CY11" s="590"/>
      <c r="CZ11" s="641">
        <v>0.6</v>
      </c>
      <c r="DA11" s="641"/>
      <c r="DB11" s="641"/>
      <c r="DC11" s="641"/>
      <c r="DD11" s="594">
        <v>2158</v>
      </c>
      <c r="DE11" s="589"/>
      <c r="DF11" s="589"/>
      <c r="DG11" s="589"/>
      <c r="DH11" s="589"/>
      <c r="DI11" s="589"/>
      <c r="DJ11" s="589"/>
      <c r="DK11" s="589"/>
      <c r="DL11" s="589"/>
      <c r="DM11" s="589"/>
      <c r="DN11" s="589"/>
      <c r="DO11" s="589"/>
      <c r="DP11" s="590"/>
      <c r="DQ11" s="594">
        <v>11324</v>
      </c>
      <c r="DR11" s="589"/>
      <c r="DS11" s="589"/>
      <c r="DT11" s="589"/>
      <c r="DU11" s="589"/>
      <c r="DV11" s="589"/>
      <c r="DW11" s="589"/>
      <c r="DX11" s="589"/>
      <c r="DY11" s="589"/>
      <c r="DZ11" s="589"/>
      <c r="EA11" s="589"/>
      <c r="EB11" s="589"/>
      <c r="EC11" s="620"/>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1438699</v>
      </c>
      <c r="BH12" s="589"/>
      <c r="BI12" s="589"/>
      <c r="BJ12" s="589"/>
      <c r="BK12" s="589"/>
      <c r="BL12" s="589"/>
      <c r="BM12" s="589"/>
      <c r="BN12" s="590"/>
      <c r="BO12" s="641">
        <v>57.4</v>
      </c>
      <c r="BP12" s="641"/>
      <c r="BQ12" s="641"/>
      <c r="BR12" s="641"/>
      <c r="BS12" s="594" t="s">
        <v>108</v>
      </c>
      <c r="BT12" s="589"/>
      <c r="BU12" s="589"/>
      <c r="BV12" s="589"/>
      <c r="BW12" s="589"/>
      <c r="BX12" s="589"/>
      <c r="BY12" s="589"/>
      <c r="BZ12" s="589"/>
      <c r="CA12" s="589"/>
      <c r="CB12" s="620"/>
      <c r="CD12" s="621" t="s">
        <v>231</v>
      </c>
      <c r="CE12" s="618"/>
      <c r="CF12" s="618"/>
      <c r="CG12" s="618"/>
      <c r="CH12" s="618"/>
      <c r="CI12" s="618"/>
      <c r="CJ12" s="618"/>
      <c r="CK12" s="618"/>
      <c r="CL12" s="618"/>
      <c r="CM12" s="618"/>
      <c r="CN12" s="618"/>
      <c r="CO12" s="618"/>
      <c r="CP12" s="618"/>
      <c r="CQ12" s="619"/>
      <c r="CR12" s="588">
        <v>41347</v>
      </c>
      <c r="CS12" s="589"/>
      <c r="CT12" s="589"/>
      <c r="CU12" s="589"/>
      <c r="CV12" s="589"/>
      <c r="CW12" s="589"/>
      <c r="CX12" s="589"/>
      <c r="CY12" s="590"/>
      <c r="CZ12" s="641">
        <v>0.8</v>
      </c>
      <c r="DA12" s="641"/>
      <c r="DB12" s="641"/>
      <c r="DC12" s="641"/>
      <c r="DD12" s="594" t="s">
        <v>108</v>
      </c>
      <c r="DE12" s="589"/>
      <c r="DF12" s="589"/>
      <c r="DG12" s="589"/>
      <c r="DH12" s="589"/>
      <c r="DI12" s="589"/>
      <c r="DJ12" s="589"/>
      <c r="DK12" s="589"/>
      <c r="DL12" s="589"/>
      <c r="DM12" s="589"/>
      <c r="DN12" s="589"/>
      <c r="DO12" s="589"/>
      <c r="DP12" s="590"/>
      <c r="DQ12" s="594">
        <v>39953</v>
      </c>
      <c r="DR12" s="589"/>
      <c r="DS12" s="589"/>
      <c r="DT12" s="589"/>
      <c r="DU12" s="589"/>
      <c r="DV12" s="589"/>
      <c r="DW12" s="589"/>
      <c r="DX12" s="589"/>
      <c r="DY12" s="589"/>
      <c r="DZ12" s="589"/>
      <c r="EA12" s="589"/>
      <c r="EB12" s="589"/>
      <c r="EC12" s="620"/>
    </row>
    <row r="13" spans="2:143" ht="11.25" customHeight="1" x14ac:dyDescent="0.15">
      <c r="B13" s="585" t="s">
        <v>232</v>
      </c>
      <c r="C13" s="586"/>
      <c r="D13" s="586"/>
      <c r="E13" s="586"/>
      <c r="F13" s="586"/>
      <c r="G13" s="586"/>
      <c r="H13" s="586"/>
      <c r="I13" s="586"/>
      <c r="J13" s="586"/>
      <c r="K13" s="586"/>
      <c r="L13" s="586"/>
      <c r="M13" s="586"/>
      <c r="N13" s="586"/>
      <c r="O13" s="586"/>
      <c r="P13" s="586"/>
      <c r="Q13" s="587"/>
      <c r="R13" s="588">
        <v>8460</v>
      </c>
      <c r="S13" s="589"/>
      <c r="T13" s="589"/>
      <c r="U13" s="589"/>
      <c r="V13" s="589"/>
      <c r="W13" s="589"/>
      <c r="X13" s="589"/>
      <c r="Y13" s="590"/>
      <c r="Z13" s="641">
        <v>0.2</v>
      </c>
      <c r="AA13" s="641"/>
      <c r="AB13" s="641"/>
      <c r="AC13" s="641"/>
      <c r="AD13" s="642">
        <v>8460</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1436117</v>
      </c>
      <c r="BH13" s="589"/>
      <c r="BI13" s="589"/>
      <c r="BJ13" s="589"/>
      <c r="BK13" s="589"/>
      <c r="BL13" s="589"/>
      <c r="BM13" s="589"/>
      <c r="BN13" s="590"/>
      <c r="BO13" s="641">
        <v>57.3</v>
      </c>
      <c r="BP13" s="641"/>
      <c r="BQ13" s="641"/>
      <c r="BR13" s="641"/>
      <c r="BS13" s="594" t="s">
        <v>108</v>
      </c>
      <c r="BT13" s="589"/>
      <c r="BU13" s="589"/>
      <c r="BV13" s="589"/>
      <c r="BW13" s="589"/>
      <c r="BX13" s="589"/>
      <c r="BY13" s="589"/>
      <c r="BZ13" s="589"/>
      <c r="CA13" s="589"/>
      <c r="CB13" s="620"/>
      <c r="CD13" s="621" t="s">
        <v>234</v>
      </c>
      <c r="CE13" s="618"/>
      <c r="CF13" s="618"/>
      <c r="CG13" s="618"/>
      <c r="CH13" s="618"/>
      <c r="CI13" s="618"/>
      <c r="CJ13" s="618"/>
      <c r="CK13" s="618"/>
      <c r="CL13" s="618"/>
      <c r="CM13" s="618"/>
      <c r="CN13" s="618"/>
      <c r="CO13" s="618"/>
      <c r="CP13" s="618"/>
      <c r="CQ13" s="619"/>
      <c r="CR13" s="588">
        <v>399597</v>
      </c>
      <c r="CS13" s="589"/>
      <c r="CT13" s="589"/>
      <c r="CU13" s="589"/>
      <c r="CV13" s="589"/>
      <c r="CW13" s="589"/>
      <c r="CX13" s="589"/>
      <c r="CY13" s="590"/>
      <c r="CZ13" s="641">
        <v>7.4</v>
      </c>
      <c r="DA13" s="641"/>
      <c r="DB13" s="641"/>
      <c r="DC13" s="641"/>
      <c r="DD13" s="594">
        <v>148003</v>
      </c>
      <c r="DE13" s="589"/>
      <c r="DF13" s="589"/>
      <c r="DG13" s="589"/>
      <c r="DH13" s="589"/>
      <c r="DI13" s="589"/>
      <c r="DJ13" s="589"/>
      <c r="DK13" s="589"/>
      <c r="DL13" s="589"/>
      <c r="DM13" s="589"/>
      <c r="DN13" s="589"/>
      <c r="DO13" s="589"/>
      <c r="DP13" s="590"/>
      <c r="DQ13" s="594">
        <v>266929</v>
      </c>
      <c r="DR13" s="589"/>
      <c r="DS13" s="589"/>
      <c r="DT13" s="589"/>
      <c r="DU13" s="589"/>
      <c r="DV13" s="589"/>
      <c r="DW13" s="589"/>
      <c r="DX13" s="589"/>
      <c r="DY13" s="589"/>
      <c r="DZ13" s="589"/>
      <c r="EA13" s="589"/>
      <c r="EB13" s="589"/>
      <c r="EC13" s="620"/>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17068</v>
      </c>
      <c r="BH14" s="589"/>
      <c r="BI14" s="589"/>
      <c r="BJ14" s="589"/>
      <c r="BK14" s="589"/>
      <c r="BL14" s="589"/>
      <c r="BM14" s="589"/>
      <c r="BN14" s="590"/>
      <c r="BO14" s="641">
        <v>0.7</v>
      </c>
      <c r="BP14" s="641"/>
      <c r="BQ14" s="641"/>
      <c r="BR14" s="641"/>
      <c r="BS14" s="594" t="s">
        <v>108</v>
      </c>
      <c r="BT14" s="589"/>
      <c r="BU14" s="589"/>
      <c r="BV14" s="589"/>
      <c r="BW14" s="589"/>
      <c r="BX14" s="589"/>
      <c r="BY14" s="589"/>
      <c r="BZ14" s="589"/>
      <c r="CA14" s="589"/>
      <c r="CB14" s="620"/>
      <c r="CD14" s="621" t="s">
        <v>237</v>
      </c>
      <c r="CE14" s="618"/>
      <c r="CF14" s="618"/>
      <c r="CG14" s="618"/>
      <c r="CH14" s="618"/>
      <c r="CI14" s="618"/>
      <c r="CJ14" s="618"/>
      <c r="CK14" s="618"/>
      <c r="CL14" s="618"/>
      <c r="CM14" s="618"/>
      <c r="CN14" s="618"/>
      <c r="CO14" s="618"/>
      <c r="CP14" s="618"/>
      <c r="CQ14" s="619"/>
      <c r="CR14" s="588">
        <v>445683</v>
      </c>
      <c r="CS14" s="589"/>
      <c r="CT14" s="589"/>
      <c r="CU14" s="589"/>
      <c r="CV14" s="589"/>
      <c r="CW14" s="589"/>
      <c r="CX14" s="589"/>
      <c r="CY14" s="590"/>
      <c r="CZ14" s="641">
        <v>8.3000000000000007</v>
      </c>
      <c r="DA14" s="641"/>
      <c r="DB14" s="641"/>
      <c r="DC14" s="641"/>
      <c r="DD14" s="594">
        <v>89780</v>
      </c>
      <c r="DE14" s="589"/>
      <c r="DF14" s="589"/>
      <c r="DG14" s="589"/>
      <c r="DH14" s="589"/>
      <c r="DI14" s="589"/>
      <c r="DJ14" s="589"/>
      <c r="DK14" s="589"/>
      <c r="DL14" s="589"/>
      <c r="DM14" s="589"/>
      <c r="DN14" s="589"/>
      <c r="DO14" s="589"/>
      <c r="DP14" s="590"/>
      <c r="DQ14" s="594">
        <v>348750</v>
      </c>
      <c r="DR14" s="589"/>
      <c r="DS14" s="589"/>
      <c r="DT14" s="589"/>
      <c r="DU14" s="589"/>
      <c r="DV14" s="589"/>
      <c r="DW14" s="589"/>
      <c r="DX14" s="589"/>
      <c r="DY14" s="589"/>
      <c r="DZ14" s="589"/>
      <c r="EA14" s="589"/>
      <c r="EB14" s="589"/>
      <c r="EC14" s="620"/>
    </row>
    <row r="15" spans="2:143" ht="11.25" customHeight="1" x14ac:dyDescent="0.15">
      <c r="B15" s="585" t="s">
        <v>238</v>
      </c>
      <c r="C15" s="586"/>
      <c r="D15" s="586"/>
      <c r="E15" s="586"/>
      <c r="F15" s="586"/>
      <c r="G15" s="586"/>
      <c r="H15" s="586"/>
      <c r="I15" s="586"/>
      <c r="J15" s="586"/>
      <c r="K15" s="586"/>
      <c r="L15" s="586"/>
      <c r="M15" s="586"/>
      <c r="N15" s="586"/>
      <c r="O15" s="586"/>
      <c r="P15" s="586"/>
      <c r="Q15" s="587"/>
      <c r="R15" s="588">
        <v>8701</v>
      </c>
      <c r="S15" s="589"/>
      <c r="T15" s="589"/>
      <c r="U15" s="589"/>
      <c r="V15" s="589"/>
      <c r="W15" s="589"/>
      <c r="X15" s="589"/>
      <c r="Y15" s="590"/>
      <c r="Z15" s="641">
        <v>0.2</v>
      </c>
      <c r="AA15" s="641"/>
      <c r="AB15" s="641"/>
      <c r="AC15" s="641"/>
      <c r="AD15" s="642">
        <v>8701</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83186</v>
      </c>
      <c r="BH15" s="589"/>
      <c r="BI15" s="589"/>
      <c r="BJ15" s="589"/>
      <c r="BK15" s="589"/>
      <c r="BL15" s="589"/>
      <c r="BM15" s="589"/>
      <c r="BN15" s="590"/>
      <c r="BO15" s="641">
        <v>3.3</v>
      </c>
      <c r="BP15" s="641"/>
      <c r="BQ15" s="641"/>
      <c r="BR15" s="641"/>
      <c r="BS15" s="594" t="s">
        <v>108</v>
      </c>
      <c r="BT15" s="589"/>
      <c r="BU15" s="589"/>
      <c r="BV15" s="589"/>
      <c r="BW15" s="589"/>
      <c r="BX15" s="589"/>
      <c r="BY15" s="589"/>
      <c r="BZ15" s="589"/>
      <c r="CA15" s="589"/>
      <c r="CB15" s="620"/>
      <c r="CD15" s="621" t="s">
        <v>240</v>
      </c>
      <c r="CE15" s="618"/>
      <c r="CF15" s="618"/>
      <c r="CG15" s="618"/>
      <c r="CH15" s="618"/>
      <c r="CI15" s="618"/>
      <c r="CJ15" s="618"/>
      <c r="CK15" s="618"/>
      <c r="CL15" s="618"/>
      <c r="CM15" s="618"/>
      <c r="CN15" s="618"/>
      <c r="CO15" s="618"/>
      <c r="CP15" s="618"/>
      <c r="CQ15" s="619"/>
      <c r="CR15" s="588">
        <v>624284</v>
      </c>
      <c r="CS15" s="589"/>
      <c r="CT15" s="589"/>
      <c r="CU15" s="589"/>
      <c r="CV15" s="589"/>
      <c r="CW15" s="589"/>
      <c r="CX15" s="589"/>
      <c r="CY15" s="590"/>
      <c r="CZ15" s="641">
        <v>11.6</v>
      </c>
      <c r="DA15" s="641"/>
      <c r="DB15" s="641"/>
      <c r="DC15" s="641"/>
      <c r="DD15" s="594">
        <v>121908</v>
      </c>
      <c r="DE15" s="589"/>
      <c r="DF15" s="589"/>
      <c r="DG15" s="589"/>
      <c r="DH15" s="589"/>
      <c r="DI15" s="589"/>
      <c r="DJ15" s="589"/>
      <c r="DK15" s="589"/>
      <c r="DL15" s="589"/>
      <c r="DM15" s="589"/>
      <c r="DN15" s="589"/>
      <c r="DO15" s="589"/>
      <c r="DP15" s="590"/>
      <c r="DQ15" s="594">
        <v>442551</v>
      </c>
      <c r="DR15" s="589"/>
      <c r="DS15" s="589"/>
      <c r="DT15" s="589"/>
      <c r="DU15" s="589"/>
      <c r="DV15" s="589"/>
      <c r="DW15" s="589"/>
      <c r="DX15" s="589"/>
      <c r="DY15" s="589"/>
      <c r="DZ15" s="589"/>
      <c r="EA15" s="589"/>
      <c r="EB15" s="589"/>
      <c r="EC15" s="620"/>
    </row>
    <row r="16" spans="2:143" ht="11.25" customHeight="1" x14ac:dyDescent="0.15">
      <c r="B16" s="585" t="s">
        <v>241</v>
      </c>
      <c r="C16" s="586"/>
      <c r="D16" s="586"/>
      <c r="E16" s="586"/>
      <c r="F16" s="586"/>
      <c r="G16" s="586"/>
      <c r="H16" s="586"/>
      <c r="I16" s="586"/>
      <c r="J16" s="586"/>
      <c r="K16" s="586"/>
      <c r="L16" s="586"/>
      <c r="M16" s="586"/>
      <c r="N16" s="586"/>
      <c r="O16" s="586"/>
      <c r="P16" s="586"/>
      <c r="Q16" s="587"/>
      <c r="R16" s="588">
        <v>598923</v>
      </c>
      <c r="S16" s="589"/>
      <c r="T16" s="589"/>
      <c r="U16" s="589"/>
      <c r="V16" s="589"/>
      <c r="W16" s="589"/>
      <c r="X16" s="589"/>
      <c r="Y16" s="590"/>
      <c r="Z16" s="641">
        <v>10.9</v>
      </c>
      <c r="AA16" s="641"/>
      <c r="AB16" s="641"/>
      <c r="AC16" s="641"/>
      <c r="AD16" s="642">
        <v>528991</v>
      </c>
      <c r="AE16" s="642"/>
      <c r="AF16" s="642"/>
      <c r="AG16" s="642"/>
      <c r="AH16" s="642"/>
      <c r="AI16" s="642"/>
      <c r="AJ16" s="642"/>
      <c r="AK16" s="642"/>
      <c r="AL16" s="611">
        <v>15.4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0"/>
      <c r="CD16" s="621" t="s">
        <v>243</v>
      </c>
      <c r="CE16" s="618"/>
      <c r="CF16" s="618"/>
      <c r="CG16" s="618"/>
      <c r="CH16" s="618"/>
      <c r="CI16" s="618"/>
      <c r="CJ16" s="618"/>
      <c r="CK16" s="618"/>
      <c r="CL16" s="618"/>
      <c r="CM16" s="618"/>
      <c r="CN16" s="618"/>
      <c r="CO16" s="618"/>
      <c r="CP16" s="618"/>
      <c r="CQ16" s="619"/>
      <c r="CR16" s="588">
        <v>1348</v>
      </c>
      <c r="CS16" s="589"/>
      <c r="CT16" s="589"/>
      <c r="CU16" s="589"/>
      <c r="CV16" s="589"/>
      <c r="CW16" s="589"/>
      <c r="CX16" s="589"/>
      <c r="CY16" s="590"/>
      <c r="CZ16" s="641">
        <v>0</v>
      </c>
      <c r="DA16" s="641"/>
      <c r="DB16" s="641"/>
      <c r="DC16" s="641"/>
      <c r="DD16" s="594" t="s">
        <v>108</v>
      </c>
      <c r="DE16" s="589"/>
      <c r="DF16" s="589"/>
      <c r="DG16" s="589"/>
      <c r="DH16" s="589"/>
      <c r="DI16" s="589"/>
      <c r="DJ16" s="589"/>
      <c r="DK16" s="589"/>
      <c r="DL16" s="589"/>
      <c r="DM16" s="589"/>
      <c r="DN16" s="589"/>
      <c r="DO16" s="589"/>
      <c r="DP16" s="590"/>
      <c r="DQ16" s="594">
        <v>48</v>
      </c>
      <c r="DR16" s="589"/>
      <c r="DS16" s="589"/>
      <c r="DT16" s="589"/>
      <c r="DU16" s="589"/>
      <c r="DV16" s="589"/>
      <c r="DW16" s="589"/>
      <c r="DX16" s="589"/>
      <c r="DY16" s="589"/>
      <c r="DZ16" s="589"/>
      <c r="EA16" s="589"/>
      <c r="EB16" s="589"/>
      <c r="EC16" s="620"/>
    </row>
    <row r="17" spans="2:133" ht="11.25" customHeight="1" x14ac:dyDescent="0.15">
      <c r="B17" s="585" t="s">
        <v>244</v>
      </c>
      <c r="C17" s="586"/>
      <c r="D17" s="586"/>
      <c r="E17" s="586"/>
      <c r="F17" s="586"/>
      <c r="G17" s="586"/>
      <c r="H17" s="586"/>
      <c r="I17" s="586"/>
      <c r="J17" s="586"/>
      <c r="K17" s="586"/>
      <c r="L17" s="586"/>
      <c r="M17" s="586"/>
      <c r="N17" s="586"/>
      <c r="O17" s="586"/>
      <c r="P17" s="586"/>
      <c r="Q17" s="587"/>
      <c r="R17" s="588">
        <v>528991</v>
      </c>
      <c r="S17" s="589"/>
      <c r="T17" s="589"/>
      <c r="U17" s="589"/>
      <c r="V17" s="589"/>
      <c r="W17" s="589"/>
      <c r="X17" s="589"/>
      <c r="Y17" s="590"/>
      <c r="Z17" s="641">
        <v>9.6</v>
      </c>
      <c r="AA17" s="641"/>
      <c r="AB17" s="641"/>
      <c r="AC17" s="641"/>
      <c r="AD17" s="642">
        <v>528991</v>
      </c>
      <c r="AE17" s="642"/>
      <c r="AF17" s="642"/>
      <c r="AG17" s="642"/>
      <c r="AH17" s="642"/>
      <c r="AI17" s="642"/>
      <c r="AJ17" s="642"/>
      <c r="AK17" s="642"/>
      <c r="AL17" s="611">
        <v>15.4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0"/>
      <c r="CD17" s="621" t="s">
        <v>246</v>
      </c>
      <c r="CE17" s="618"/>
      <c r="CF17" s="618"/>
      <c r="CG17" s="618"/>
      <c r="CH17" s="618"/>
      <c r="CI17" s="618"/>
      <c r="CJ17" s="618"/>
      <c r="CK17" s="618"/>
      <c r="CL17" s="618"/>
      <c r="CM17" s="618"/>
      <c r="CN17" s="618"/>
      <c r="CO17" s="618"/>
      <c r="CP17" s="618"/>
      <c r="CQ17" s="619"/>
      <c r="CR17" s="588">
        <v>484781</v>
      </c>
      <c r="CS17" s="589"/>
      <c r="CT17" s="589"/>
      <c r="CU17" s="589"/>
      <c r="CV17" s="589"/>
      <c r="CW17" s="589"/>
      <c r="CX17" s="589"/>
      <c r="CY17" s="590"/>
      <c r="CZ17" s="641">
        <v>9</v>
      </c>
      <c r="DA17" s="641"/>
      <c r="DB17" s="641"/>
      <c r="DC17" s="641"/>
      <c r="DD17" s="594" t="s">
        <v>108</v>
      </c>
      <c r="DE17" s="589"/>
      <c r="DF17" s="589"/>
      <c r="DG17" s="589"/>
      <c r="DH17" s="589"/>
      <c r="DI17" s="589"/>
      <c r="DJ17" s="589"/>
      <c r="DK17" s="589"/>
      <c r="DL17" s="589"/>
      <c r="DM17" s="589"/>
      <c r="DN17" s="589"/>
      <c r="DO17" s="589"/>
      <c r="DP17" s="590"/>
      <c r="DQ17" s="594">
        <v>484781</v>
      </c>
      <c r="DR17" s="589"/>
      <c r="DS17" s="589"/>
      <c r="DT17" s="589"/>
      <c r="DU17" s="589"/>
      <c r="DV17" s="589"/>
      <c r="DW17" s="589"/>
      <c r="DX17" s="589"/>
      <c r="DY17" s="589"/>
      <c r="DZ17" s="589"/>
      <c r="EA17" s="589"/>
      <c r="EB17" s="589"/>
      <c r="EC17" s="620"/>
    </row>
    <row r="18" spans="2:133" ht="11.25" customHeight="1" x14ac:dyDescent="0.15">
      <c r="B18" s="585" t="s">
        <v>247</v>
      </c>
      <c r="C18" s="586"/>
      <c r="D18" s="586"/>
      <c r="E18" s="586"/>
      <c r="F18" s="586"/>
      <c r="G18" s="586"/>
      <c r="H18" s="586"/>
      <c r="I18" s="586"/>
      <c r="J18" s="586"/>
      <c r="K18" s="586"/>
      <c r="L18" s="586"/>
      <c r="M18" s="586"/>
      <c r="N18" s="586"/>
      <c r="O18" s="586"/>
      <c r="P18" s="586"/>
      <c r="Q18" s="587"/>
      <c r="R18" s="588">
        <v>69932</v>
      </c>
      <c r="S18" s="589"/>
      <c r="T18" s="589"/>
      <c r="U18" s="589"/>
      <c r="V18" s="589"/>
      <c r="W18" s="589"/>
      <c r="X18" s="589"/>
      <c r="Y18" s="590"/>
      <c r="Z18" s="641">
        <v>1.3</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0"/>
      <c r="CD18" s="621" t="s">
        <v>249</v>
      </c>
      <c r="CE18" s="618"/>
      <c r="CF18" s="618"/>
      <c r="CG18" s="618"/>
      <c r="CH18" s="618"/>
      <c r="CI18" s="618"/>
      <c r="CJ18" s="618"/>
      <c r="CK18" s="618"/>
      <c r="CL18" s="618"/>
      <c r="CM18" s="618"/>
      <c r="CN18" s="618"/>
      <c r="CO18" s="618"/>
      <c r="CP18" s="618"/>
      <c r="CQ18" s="619"/>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0"/>
    </row>
    <row r="19" spans="2:133" ht="11.25" customHeight="1" x14ac:dyDescent="0.15">
      <c r="B19" s="585" t="s">
        <v>250</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0"/>
      <c r="CD19" s="621" t="s">
        <v>252</v>
      </c>
      <c r="CE19" s="618"/>
      <c r="CF19" s="618"/>
      <c r="CG19" s="618"/>
      <c r="CH19" s="618"/>
      <c r="CI19" s="618"/>
      <c r="CJ19" s="618"/>
      <c r="CK19" s="618"/>
      <c r="CL19" s="618"/>
      <c r="CM19" s="618"/>
      <c r="CN19" s="618"/>
      <c r="CO19" s="618"/>
      <c r="CP19" s="618"/>
      <c r="CQ19" s="619"/>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0"/>
    </row>
    <row r="20" spans="2:133" ht="11.25" customHeight="1" x14ac:dyDescent="0.15">
      <c r="B20" s="585" t="s">
        <v>253</v>
      </c>
      <c r="C20" s="586"/>
      <c r="D20" s="586"/>
      <c r="E20" s="586"/>
      <c r="F20" s="586"/>
      <c r="G20" s="586"/>
      <c r="H20" s="586"/>
      <c r="I20" s="586"/>
      <c r="J20" s="586"/>
      <c r="K20" s="586"/>
      <c r="L20" s="586"/>
      <c r="M20" s="586"/>
      <c r="N20" s="586"/>
      <c r="O20" s="586"/>
      <c r="P20" s="586"/>
      <c r="Q20" s="587"/>
      <c r="R20" s="588">
        <v>3481755</v>
      </c>
      <c r="S20" s="589"/>
      <c r="T20" s="589"/>
      <c r="U20" s="589"/>
      <c r="V20" s="589"/>
      <c r="W20" s="589"/>
      <c r="X20" s="589"/>
      <c r="Y20" s="590"/>
      <c r="Z20" s="641">
        <v>63.5</v>
      </c>
      <c r="AA20" s="641"/>
      <c r="AB20" s="641"/>
      <c r="AC20" s="641"/>
      <c r="AD20" s="642">
        <v>3411823</v>
      </c>
      <c r="AE20" s="642"/>
      <c r="AF20" s="642"/>
      <c r="AG20" s="642"/>
      <c r="AH20" s="642"/>
      <c r="AI20" s="642"/>
      <c r="AJ20" s="642"/>
      <c r="AK20" s="642"/>
      <c r="AL20" s="611">
        <v>99.5</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0"/>
      <c r="CD20" s="621" t="s">
        <v>255</v>
      </c>
      <c r="CE20" s="618"/>
      <c r="CF20" s="618"/>
      <c r="CG20" s="618"/>
      <c r="CH20" s="618"/>
      <c r="CI20" s="618"/>
      <c r="CJ20" s="618"/>
      <c r="CK20" s="618"/>
      <c r="CL20" s="618"/>
      <c r="CM20" s="618"/>
      <c r="CN20" s="618"/>
      <c r="CO20" s="618"/>
      <c r="CP20" s="618"/>
      <c r="CQ20" s="619"/>
      <c r="CR20" s="588">
        <v>5400540</v>
      </c>
      <c r="CS20" s="589"/>
      <c r="CT20" s="589"/>
      <c r="CU20" s="589"/>
      <c r="CV20" s="589"/>
      <c r="CW20" s="589"/>
      <c r="CX20" s="589"/>
      <c r="CY20" s="590"/>
      <c r="CZ20" s="641">
        <v>100</v>
      </c>
      <c r="DA20" s="641"/>
      <c r="DB20" s="641"/>
      <c r="DC20" s="641"/>
      <c r="DD20" s="594">
        <v>376624</v>
      </c>
      <c r="DE20" s="589"/>
      <c r="DF20" s="589"/>
      <c r="DG20" s="589"/>
      <c r="DH20" s="589"/>
      <c r="DI20" s="589"/>
      <c r="DJ20" s="589"/>
      <c r="DK20" s="589"/>
      <c r="DL20" s="589"/>
      <c r="DM20" s="589"/>
      <c r="DN20" s="589"/>
      <c r="DO20" s="589"/>
      <c r="DP20" s="590"/>
      <c r="DQ20" s="594">
        <v>3997877</v>
      </c>
      <c r="DR20" s="589"/>
      <c r="DS20" s="589"/>
      <c r="DT20" s="589"/>
      <c r="DU20" s="589"/>
      <c r="DV20" s="589"/>
      <c r="DW20" s="589"/>
      <c r="DX20" s="589"/>
      <c r="DY20" s="589"/>
      <c r="DZ20" s="589"/>
      <c r="EA20" s="589"/>
      <c r="EB20" s="589"/>
      <c r="EC20" s="620"/>
    </row>
    <row r="21" spans="2:133" ht="11.25" customHeight="1" x14ac:dyDescent="0.15">
      <c r="B21" s="585" t="s">
        <v>256</v>
      </c>
      <c r="C21" s="586"/>
      <c r="D21" s="586"/>
      <c r="E21" s="586"/>
      <c r="F21" s="586"/>
      <c r="G21" s="586"/>
      <c r="H21" s="586"/>
      <c r="I21" s="586"/>
      <c r="J21" s="586"/>
      <c r="K21" s="586"/>
      <c r="L21" s="586"/>
      <c r="M21" s="586"/>
      <c r="N21" s="586"/>
      <c r="O21" s="586"/>
      <c r="P21" s="586"/>
      <c r="Q21" s="587"/>
      <c r="R21" s="588">
        <v>2423</v>
      </c>
      <c r="S21" s="589"/>
      <c r="T21" s="589"/>
      <c r="U21" s="589"/>
      <c r="V21" s="589"/>
      <c r="W21" s="589"/>
      <c r="X21" s="589"/>
      <c r="Y21" s="590"/>
      <c r="Z21" s="641">
        <v>0</v>
      </c>
      <c r="AA21" s="641"/>
      <c r="AB21" s="641"/>
      <c r="AC21" s="641"/>
      <c r="AD21" s="642">
        <v>2423</v>
      </c>
      <c r="AE21" s="642"/>
      <c r="AF21" s="642"/>
      <c r="AG21" s="642"/>
      <c r="AH21" s="642"/>
      <c r="AI21" s="642"/>
      <c r="AJ21" s="642"/>
      <c r="AK21" s="642"/>
      <c r="AL21" s="611">
        <v>0.1</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258</v>
      </c>
      <c r="C22" s="586"/>
      <c r="D22" s="586"/>
      <c r="E22" s="586"/>
      <c r="F22" s="586"/>
      <c r="G22" s="586"/>
      <c r="H22" s="586"/>
      <c r="I22" s="586"/>
      <c r="J22" s="586"/>
      <c r="K22" s="586"/>
      <c r="L22" s="586"/>
      <c r="M22" s="586"/>
      <c r="N22" s="586"/>
      <c r="O22" s="586"/>
      <c r="P22" s="586"/>
      <c r="Q22" s="587"/>
      <c r="R22" s="588">
        <v>16726</v>
      </c>
      <c r="S22" s="589"/>
      <c r="T22" s="589"/>
      <c r="U22" s="589"/>
      <c r="V22" s="589"/>
      <c r="W22" s="589"/>
      <c r="X22" s="589"/>
      <c r="Y22" s="590"/>
      <c r="Z22" s="641">
        <v>0.3</v>
      </c>
      <c r="AA22" s="641"/>
      <c r="AB22" s="641"/>
      <c r="AC22" s="641"/>
      <c r="AD22" s="642" t="s">
        <v>108</v>
      </c>
      <c r="AE22" s="642"/>
      <c r="AF22" s="642"/>
      <c r="AG22" s="642"/>
      <c r="AH22" s="642"/>
      <c r="AI22" s="642"/>
      <c r="AJ22" s="642"/>
      <c r="AK22" s="642"/>
      <c r="AL22" s="611" t="s">
        <v>108</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0"/>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156293</v>
      </c>
      <c r="S23" s="589"/>
      <c r="T23" s="589"/>
      <c r="U23" s="589"/>
      <c r="V23" s="589"/>
      <c r="W23" s="589"/>
      <c r="X23" s="589"/>
      <c r="Y23" s="590"/>
      <c r="Z23" s="641">
        <v>2.9</v>
      </c>
      <c r="AA23" s="641"/>
      <c r="AB23" s="641"/>
      <c r="AC23" s="641"/>
      <c r="AD23" s="642">
        <v>13327</v>
      </c>
      <c r="AE23" s="642"/>
      <c r="AF23" s="642"/>
      <c r="AG23" s="642"/>
      <c r="AH23" s="642"/>
      <c r="AI23" s="642"/>
      <c r="AJ23" s="642"/>
      <c r="AK23" s="642"/>
      <c r="AL23" s="611">
        <v>0.4</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0"/>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11147</v>
      </c>
      <c r="S24" s="589"/>
      <c r="T24" s="589"/>
      <c r="U24" s="589"/>
      <c r="V24" s="589"/>
      <c r="W24" s="589"/>
      <c r="X24" s="589"/>
      <c r="Y24" s="590"/>
      <c r="Z24" s="641">
        <v>0.2</v>
      </c>
      <c r="AA24" s="641"/>
      <c r="AB24" s="641"/>
      <c r="AC24" s="641"/>
      <c r="AD24" s="642" t="s">
        <v>108</v>
      </c>
      <c r="AE24" s="642"/>
      <c r="AF24" s="642"/>
      <c r="AG24" s="642"/>
      <c r="AH24" s="642"/>
      <c r="AI24" s="642"/>
      <c r="AJ24" s="642"/>
      <c r="AK24" s="642"/>
      <c r="AL24" s="611" t="s">
        <v>108</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0"/>
      <c r="CD24" s="645" t="s">
        <v>270</v>
      </c>
      <c r="CE24" s="646"/>
      <c r="CF24" s="646"/>
      <c r="CG24" s="646"/>
      <c r="CH24" s="646"/>
      <c r="CI24" s="646"/>
      <c r="CJ24" s="646"/>
      <c r="CK24" s="646"/>
      <c r="CL24" s="646"/>
      <c r="CM24" s="646"/>
      <c r="CN24" s="646"/>
      <c r="CO24" s="646"/>
      <c r="CP24" s="646"/>
      <c r="CQ24" s="647"/>
      <c r="CR24" s="638">
        <v>2598675</v>
      </c>
      <c r="CS24" s="639"/>
      <c r="CT24" s="639"/>
      <c r="CU24" s="639"/>
      <c r="CV24" s="639"/>
      <c r="CW24" s="639"/>
      <c r="CX24" s="639"/>
      <c r="CY24" s="686"/>
      <c r="CZ24" s="690">
        <v>48.1</v>
      </c>
      <c r="DA24" s="691"/>
      <c r="DB24" s="691"/>
      <c r="DC24" s="692"/>
      <c r="DD24" s="685">
        <v>1957927</v>
      </c>
      <c r="DE24" s="639"/>
      <c r="DF24" s="639"/>
      <c r="DG24" s="639"/>
      <c r="DH24" s="639"/>
      <c r="DI24" s="639"/>
      <c r="DJ24" s="639"/>
      <c r="DK24" s="686"/>
      <c r="DL24" s="685">
        <v>1954038</v>
      </c>
      <c r="DM24" s="639"/>
      <c r="DN24" s="639"/>
      <c r="DO24" s="639"/>
      <c r="DP24" s="639"/>
      <c r="DQ24" s="639"/>
      <c r="DR24" s="639"/>
      <c r="DS24" s="639"/>
      <c r="DT24" s="639"/>
      <c r="DU24" s="639"/>
      <c r="DV24" s="686"/>
      <c r="DW24" s="687">
        <v>50.9</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515186</v>
      </c>
      <c r="S25" s="589"/>
      <c r="T25" s="589"/>
      <c r="U25" s="589"/>
      <c r="V25" s="589"/>
      <c r="W25" s="589"/>
      <c r="X25" s="589"/>
      <c r="Y25" s="590"/>
      <c r="Z25" s="641">
        <v>9.4</v>
      </c>
      <c r="AA25" s="641"/>
      <c r="AB25" s="641"/>
      <c r="AC25" s="641"/>
      <c r="AD25" s="642" t="s">
        <v>108</v>
      </c>
      <c r="AE25" s="642"/>
      <c r="AF25" s="642"/>
      <c r="AG25" s="642"/>
      <c r="AH25" s="642"/>
      <c r="AI25" s="642"/>
      <c r="AJ25" s="642"/>
      <c r="AK25" s="642"/>
      <c r="AL25" s="611" t="s">
        <v>108</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0"/>
      <c r="CD25" s="621" t="s">
        <v>273</v>
      </c>
      <c r="CE25" s="618"/>
      <c r="CF25" s="618"/>
      <c r="CG25" s="618"/>
      <c r="CH25" s="618"/>
      <c r="CI25" s="618"/>
      <c r="CJ25" s="618"/>
      <c r="CK25" s="618"/>
      <c r="CL25" s="618"/>
      <c r="CM25" s="618"/>
      <c r="CN25" s="618"/>
      <c r="CO25" s="618"/>
      <c r="CP25" s="618"/>
      <c r="CQ25" s="619"/>
      <c r="CR25" s="588">
        <v>1208124</v>
      </c>
      <c r="CS25" s="607"/>
      <c r="CT25" s="607"/>
      <c r="CU25" s="607"/>
      <c r="CV25" s="607"/>
      <c r="CW25" s="607"/>
      <c r="CX25" s="607"/>
      <c r="CY25" s="608"/>
      <c r="CZ25" s="591">
        <v>22.4</v>
      </c>
      <c r="DA25" s="609"/>
      <c r="DB25" s="609"/>
      <c r="DC25" s="610"/>
      <c r="DD25" s="594">
        <v>1125459</v>
      </c>
      <c r="DE25" s="607"/>
      <c r="DF25" s="607"/>
      <c r="DG25" s="607"/>
      <c r="DH25" s="607"/>
      <c r="DI25" s="607"/>
      <c r="DJ25" s="607"/>
      <c r="DK25" s="608"/>
      <c r="DL25" s="594">
        <v>1122517</v>
      </c>
      <c r="DM25" s="607"/>
      <c r="DN25" s="607"/>
      <c r="DO25" s="607"/>
      <c r="DP25" s="607"/>
      <c r="DQ25" s="607"/>
      <c r="DR25" s="607"/>
      <c r="DS25" s="607"/>
      <c r="DT25" s="607"/>
      <c r="DU25" s="607"/>
      <c r="DV25" s="608"/>
      <c r="DW25" s="611">
        <v>29.3</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0"/>
      <c r="CD26" s="621" t="s">
        <v>276</v>
      </c>
      <c r="CE26" s="618"/>
      <c r="CF26" s="618"/>
      <c r="CG26" s="618"/>
      <c r="CH26" s="618"/>
      <c r="CI26" s="618"/>
      <c r="CJ26" s="618"/>
      <c r="CK26" s="618"/>
      <c r="CL26" s="618"/>
      <c r="CM26" s="618"/>
      <c r="CN26" s="618"/>
      <c r="CO26" s="618"/>
      <c r="CP26" s="618"/>
      <c r="CQ26" s="619"/>
      <c r="CR26" s="588">
        <v>746251</v>
      </c>
      <c r="CS26" s="589"/>
      <c r="CT26" s="589"/>
      <c r="CU26" s="589"/>
      <c r="CV26" s="589"/>
      <c r="CW26" s="589"/>
      <c r="CX26" s="589"/>
      <c r="CY26" s="590"/>
      <c r="CZ26" s="591">
        <v>13.8</v>
      </c>
      <c r="DA26" s="609"/>
      <c r="DB26" s="609"/>
      <c r="DC26" s="610"/>
      <c r="DD26" s="594">
        <v>671811</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382973</v>
      </c>
      <c r="S27" s="589"/>
      <c r="T27" s="589"/>
      <c r="U27" s="589"/>
      <c r="V27" s="589"/>
      <c r="W27" s="589"/>
      <c r="X27" s="589"/>
      <c r="Y27" s="590"/>
      <c r="Z27" s="641">
        <v>7</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2505019</v>
      </c>
      <c r="BH27" s="589"/>
      <c r="BI27" s="589"/>
      <c r="BJ27" s="589"/>
      <c r="BK27" s="589"/>
      <c r="BL27" s="589"/>
      <c r="BM27" s="589"/>
      <c r="BN27" s="590"/>
      <c r="BO27" s="641">
        <v>100</v>
      </c>
      <c r="BP27" s="641"/>
      <c r="BQ27" s="641"/>
      <c r="BR27" s="641"/>
      <c r="BS27" s="594">
        <v>19410</v>
      </c>
      <c r="BT27" s="589"/>
      <c r="BU27" s="589"/>
      <c r="BV27" s="589"/>
      <c r="BW27" s="589"/>
      <c r="BX27" s="589"/>
      <c r="BY27" s="589"/>
      <c r="BZ27" s="589"/>
      <c r="CA27" s="589"/>
      <c r="CB27" s="620"/>
      <c r="CD27" s="621" t="s">
        <v>279</v>
      </c>
      <c r="CE27" s="618"/>
      <c r="CF27" s="618"/>
      <c r="CG27" s="618"/>
      <c r="CH27" s="618"/>
      <c r="CI27" s="618"/>
      <c r="CJ27" s="618"/>
      <c r="CK27" s="618"/>
      <c r="CL27" s="618"/>
      <c r="CM27" s="618"/>
      <c r="CN27" s="618"/>
      <c r="CO27" s="618"/>
      <c r="CP27" s="618"/>
      <c r="CQ27" s="619"/>
      <c r="CR27" s="588">
        <v>905770</v>
      </c>
      <c r="CS27" s="607"/>
      <c r="CT27" s="607"/>
      <c r="CU27" s="607"/>
      <c r="CV27" s="607"/>
      <c r="CW27" s="607"/>
      <c r="CX27" s="607"/>
      <c r="CY27" s="608"/>
      <c r="CZ27" s="591">
        <v>16.8</v>
      </c>
      <c r="DA27" s="609"/>
      <c r="DB27" s="609"/>
      <c r="DC27" s="610"/>
      <c r="DD27" s="594">
        <v>347687</v>
      </c>
      <c r="DE27" s="607"/>
      <c r="DF27" s="607"/>
      <c r="DG27" s="607"/>
      <c r="DH27" s="607"/>
      <c r="DI27" s="607"/>
      <c r="DJ27" s="607"/>
      <c r="DK27" s="608"/>
      <c r="DL27" s="594">
        <v>346740</v>
      </c>
      <c r="DM27" s="607"/>
      <c r="DN27" s="607"/>
      <c r="DO27" s="607"/>
      <c r="DP27" s="607"/>
      <c r="DQ27" s="607"/>
      <c r="DR27" s="607"/>
      <c r="DS27" s="607"/>
      <c r="DT27" s="607"/>
      <c r="DU27" s="607"/>
      <c r="DV27" s="608"/>
      <c r="DW27" s="611">
        <v>9</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17931</v>
      </c>
      <c r="S28" s="589"/>
      <c r="T28" s="589"/>
      <c r="U28" s="589"/>
      <c r="V28" s="589"/>
      <c r="W28" s="589"/>
      <c r="X28" s="589"/>
      <c r="Y28" s="590"/>
      <c r="Z28" s="641">
        <v>0.3</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281</v>
      </c>
      <c r="CE28" s="618"/>
      <c r="CF28" s="618"/>
      <c r="CG28" s="618"/>
      <c r="CH28" s="618"/>
      <c r="CI28" s="618"/>
      <c r="CJ28" s="618"/>
      <c r="CK28" s="618"/>
      <c r="CL28" s="618"/>
      <c r="CM28" s="618"/>
      <c r="CN28" s="618"/>
      <c r="CO28" s="618"/>
      <c r="CP28" s="618"/>
      <c r="CQ28" s="619"/>
      <c r="CR28" s="588">
        <v>484781</v>
      </c>
      <c r="CS28" s="589"/>
      <c r="CT28" s="589"/>
      <c r="CU28" s="589"/>
      <c r="CV28" s="589"/>
      <c r="CW28" s="589"/>
      <c r="CX28" s="589"/>
      <c r="CY28" s="590"/>
      <c r="CZ28" s="591">
        <v>9</v>
      </c>
      <c r="DA28" s="609"/>
      <c r="DB28" s="609"/>
      <c r="DC28" s="610"/>
      <c r="DD28" s="594">
        <v>484781</v>
      </c>
      <c r="DE28" s="589"/>
      <c r="DF28" s="589"/>
      <c r="DG28" s="589"/>
      <c r="DH28" s="589"/>
      <c r="DI28" s="589"/>
      <c r="DJ28" s="589"/>
      <c r="DK28" s="590"/>
      <c r="DL28" s="594">
        <v>484781</v>
      </c>
      <c r="DM28" s="589"/>
      <c r="DN28" s="589"/>
      <c r="DO28" s="589"/>
      <c r="DP28" s="589"/>
      <c r="DQ28" s="589"/>
      <c r="DR28" s="589"/>
      <c r="DS28" s="589"/>
      <c r="DT28" s="589"/>
      <c r="DU28" s="589"/>
      <c r="DV28" s="590"/>
      <c r="DW28" s="611">
        <v>12.6</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34216</v>
      </c>
      <c r="S29" s="589"/>
      <c r="T29" s="589"/>
      <c r="U29" s="589"/>
      <c r="V29" s="589"/>
      <c r="W29" s="589"/>
      <c r="X29" s="589"/>
      <c r="Y29" s="590"/>
      <c r="Z29" s="641">
        <v>0.6</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1" t="s">
        <v>286</v>
      </c>
      <c r="CG29" s="618"/>
      <c r="CH29" s="618"/>
      <c r="CI29" s="618"/>
      <c r="CJ29" s="618"/>
      <c r="CK29" s="618"/>
      <c r="CL29" s="618"/>
      <c r="CM29" s="618"/>
      <c r="CN29" s="618"/>
      <c r="CO29" s="618"/>
      <c r="CP29" s="618"/>
      <c r="CQ29" s="619"/>
      <c r="CR29" s="588">
        <v>484781</v>
      </c>
      <c r="CS29" s="607"/>
      <c r="CT29" s="607"/>
      <c r="CU29" s="607"/>
      <c r="CV29" s="607"/>
      <c r="CW29" s="607"/>
      <c r="CX29" s="607"/>
      <c r="CY29" s="608"/>
      <c r="CZ29" s="591">
        <v>9</v>
      </c>
      <c r="DA29" s="609"/>
      <c r="DB29" s="609"/>
      <c r="DC29" s="610"/>
      <c r="DD29" s="594">
        <v>484781</v>
      </c>
      <c r="DE29" s="607"/>
      <c r="DF29" s="607"/>
      <c r="DG29" s="607"/>
      <c r="DH29" s="607"/>
      <c r="DI29" s="607"/>
      <c r="DJ29" s="607"/>
      <c r="DK29" s="608"/>
      <c r="DL29" s="594">
        <v>484781</v>
      </c>
      <c r="DM29" s="607"/>
      <c r="DN29" s="607"/>
      <c r="DO29" s="607"/>
      <c r="DP29" s="607"/>
      <c r="DQ29" s="607"/>
      <c r="DR29" s="607"/>
      <c r="DS29" s="607"/>
      <c r="DT29" s="607"/>
      <c r="DU29" s="607"/>
      <c r="DV29" s="608"/>
      <c r="DW29" s="611">
        <v>12.6</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36654</v>
      </c>
      <c r="S30" s="589"/>
      <c r="T30" s="589"/>
      <c r="U30" s="589"/>
      <c r="V30" s="589"/>
      <c r="W30" s="589"/>
      <c r="X30" s="589"/>
      <c r="Y30" s="590"/>
      <c r="Z30" s="641">
        <v>0.7</v>
      </c>
      <c r="AA30" s="641"/>
      <c r="AB30" s="641"/>
      <c r="AC30" s="641"/>
      <c r="AD30" s="642" t="s">
        <v>108</v>
      </c>
      <c r="AE30" s="642"/>
      <c r="AF30" s="642"/>
      <c r="AG30" s="642"/>
      <c r="AH30" s="642"/>
      <c r="AI30" s="642"/>
      <c r="AJ30" s="642"/>
      <c r="AK30" s="642"/>
      <c r="AL30" s="611" t="s">
        <v>108</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99.3</v>
      </c>
      <c r="BH30" s="655"/>
      <c r="BI30" s="655"/>
      <c r="BJ30" s="655"/>
      <c r="BK30" s="655"/>
      <c r="BL30" s="655"/>
      <c r="BM30" s="656">
        <v>98.2</v>
      </c>
      <c r="BN30" s="655"/>
      <c r="BO30" s="655"/>
      <c r="BP30" s="655"/>
      <c r="BQ30" s="657"/>
      <c r="BR30" s="654">
        <v>99.5</v>
      </c>
      <c r="BS30" s="655"/>
      <c r="BT30" s="655"/>
      <c r="BU30" s="655"/>
      <c r="BV30" s="655"/>
      <c r="BW30" s="655"/>
      <c r="BX30" s="656">
        <v>98.3</v>
      </c>
      <c r="BY30" s="655"/>
      <c r="BZ30" s="655"/>
      <c r="CA30" s="655"/>
      <c r="CB30" s="657"/>
      <c r="CD30" s="660"/>
      <c r="CE30" s="661"/>
      <c r="CF30" s="621" t="s">
        <v>290</v>
      </c>
      <c r="CG30" s="618"/>
      <c r="CH30" s="618"/>
      <c r="CI30" s="618"/>
      <c r="CJ30" s="618"/>
      <c r="CK30" s="618"/>
      <c r="CL30" s="618"/>
      <c r="CM30" s="618"/>
      <c r="CN30" s="618"/>
      <c r="CO30" s="618"/>
      <c r="CP30" s="618"/>
      <c r="CQ30" s="619"/>
      <c r="CR30" s="588">
        <v>427539</v>
      </c>
      <c r="CS30" s="589"/>
      <c r="CT30" s="589"/>
      <c r="CU30" s="589"/>
      <c r="CV30" s="589"/>
      <c r="CW30" s="589"/>
      <c r="CX30" s="589"/>
      <c r="CY30" s="590"/>
      <c r="CZ30" s="591">
        <v>7.9</v>
      </c>
      <c r="DA30" s="609"/>
      <c r="DB30" s="609"/>
      <c r="DC30" s="610"/>
      <c r="DD30" s="594">
        <v>427539</v>
      </c>
      <c r="DE30" s="589"/>
      <c r="DF30" s="589"/>
      <c r="DG30" s="589"/>
      <c r="DH30" s="589"/>
      <c r="DI30" s="589"/>
      <c r="DJ30" s="589"/>
      <c r="DK30" s="590"/>
      <c r="DL30" s="594">
        <v>427539</v>
      </c>
      <c r="DM30" s="589"/>
      <c r="DN30" s="589"/>
      <c r="DO30" s="589"/>
      <c r="DP30" s="589"/>
      <c r="DQ30" s="589"/>
      <c r="DR30" s="589"/>
      <c r="DS30" s="589"/>
      <c r="DT30" s="589"/>
      <c r="DU30" s="589"/>
      <c r="DV30" s="590"/>
      <c r="DW30" s="611">
        <v>11.1</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115170</v>
      </c>
      <c r="S31" s="589"/>
      <c r="T31" s="589"/>
      <c r="U31" s="589"/>
      <c r="V31" s="589"/>
      <c r="W31" s="589"/>
      <c r="X31" s="589"/>
      <c r="Y31" s="590"/>
      <c r="Z31" s="641">
        <v>2.1</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99.1</v>
      </c>
      <c r="BH31" s="607"/>
      <c r="BI31" s="607"/>
      <c r="BJ31" s="607"/>
      <c r="BK31" s="607"/>
      <c r="BL31" s="607"/>
      <c r="BM31" s="643">
        <v>97.7</v>
      </c>
      <c r="BN31" s="653"/>
      <c r="BO31" s="653"/>
      <c r="BP31" s="653"/>
      <c r="BQ31" s="617"/>
      <c r="BR31" s="652">
        <v>99.4</v>
      </c>
      <c r="BS31" s="607"/>
      <c r="BT31" s="607"/>
      <c r="BU31" s="607"/>
      <c r="BV31" s="607"/>
      <c r="BW31" s="607"/>
      <c r="BX31" s="643">
        <v>97.9</v>
      </c>
      <c r="BY31" s="653"/>
      <c r="BZ31" s="653"/>
      <c r="CA31" s="653"/>
      <c r="CB31" s="617"/>
      <c r="CD31" s="660"/>
      <c r="CE31" s="661"/>
      <c r="CF31" s="621" t="s">
        <v>294</v>
      </c>
      <c r="CG31" s="618"/>
      <c r="CH31" s="618"/>
      <c r="CI31" s="618"/>
      <c r="CJ31" s="618"/>
      <c r="CK31" s="618"/>
      <c r="CL31" s="618"/>
      <c r="CM31" s="618"/>
      <c r="CN31" s="618"/>
      <c r="CO31" s="618"/>
      <c r="CP31" s="618"/>
      <c r="CQ31" s="619"/>
      <c r="CR31" s="588">
        <v>57242</v>
      </c>
      <c r="CS31" s="607"/>
      <c r="CT31" s="607"/>
      <c r="CU31" s="607"/>
      <c r="CV31" s="607"/>
      <c r="CW31" s="607"/>
      <c r="CX31" s="607"/>
      <c r="CY31" s="608"/>
      <c r="CZ31" s="591">
        <v>1.1000000000000001</v>
      </c>
      <c r="DA31" s="609"/>
      <c r="DB31" s="609"/>
      <c r="DC31" s="610"/>
      <c r="DD31" s="594">
        <v>57242</v>
      </c>
      <c r="DE31" s="607"/>
      <c r="DF31" s="607"/>
      <c r="DG31" s="607"/>
      <c r="DH31" s="607"/>
      <c r="DI31" s="607"/>
      <c r="DJ31" s="607"/>
      <c r="DK31" s="608"/>
      <c r="DL31" s="594">
        <v>57242</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94724</v>
      </c>
      <c r="S32" s="589"/>
      <c r="T32" s="589"/>
      <c r="U32" s="589"/>
      <c r="V32" s="589"/>
      <c r="W32" s="589"/>
      <c r="X32" s="589"/>
      <c r="Y32" s="590"/>
      <c r="Z32" s="641">
        <v>1.7</v>
      </c>
      <c r="AA32" s="641"/>
      <c r="AB32" s="641"/>
      <c r="AC32" s="641"/>
      <c r="AD32" s="642">
        <v>99</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99.5</v>
      </c>
      <c r="BH32" s="573"/>
      <c r="BI32" s="573"/>
      <c r="BJ32" s="573"/>
      <c r="BK32" s="573"/>
      <c r="BL32" s="573"/>
      <c r="BM32" s="636">
        <v>98.4</v>
      </c>
      <c r="BN32" s="573"/>
      <c r="BO32" s="573"/>
      <c r="BP32" s="573"/>
      <c r="BQ32" s="630"/>
      <c r="BR32" s="651">
        <v>99.6</v>
      </c>
      <c r="BS32" s="573"/>
      <c r="BT32" s="573"/>
      <c r="BU32" s="573"/>
      <c r="BV32" s="573"/>
      <c r="BW32" s="573"/>
      <c r="BX32" s="636">
        <v>98.5</v>
      </c>
      <c r="BY32" s="573"/>
      <c r="BZ32" s="573"/>
      <c r="CA32" s="573"/>
      <c r="CB32" s="630"/>
      <c r="CD32" s="662"/>
      <c r="CE32" s="663"/>
      <c r="CF32" s="621" t="s">
        <v>297</v>
      </c>
      <c r="CG32" s="618"/>
      <c r="CH32" s="618"/>
      <c r="CI32" s="618"/>
      <c r="CJ32" s="618"/>
      <c r="CK32" s="618"/>
      <c r="CL32" s="618"/>
      <c r="CM32" s="618"/>
      <c r="CN32" s="618"/>
      <c r="CO32" s="618"/>
      <c r="CP32" s="618"/>
      <c r="CQ32" s="619"/>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618100</v>
      </c>
      <c r="S33" s="589"/>
      <c r="T33" s="589"/>
      <c r="U33" s="589"/>
      <c r="V33" s="589"/>
      <c r="W33" s="589"/>
      <c r="X33" s="589"/>
      <c r="Y33" s="590"/>
      <c r="Z33" s="641">
        <v>11.3</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299</v>
      </c>
      <c r="CE33" s="618"/>
      <c r="CF33" s="618"/>
      <c r="CG33" s="618"/>
      <c r="CH33" s="618"/>
      <c r="CI33" s="618"/>
      <c r="CJ33" s="618"/>
      <c r="CK33" s="618"/>
      <c r="CL33" s="618"/>
      <c r="CM33" s="618"/>
      <c r="CN33" s="618"/>
      <c r="CO33" s="618"/>
      <c r="CP33" s="618"/>
      <c r="CQ33" s="619"/>
      <c r="CR33" s="588">
        <v>2423893</v>
      </c>
      <c r="CS33" s="607"/>
      <c r="CT33" s="607"/>
      <c r="CU33" s="607"/>
      <c r="CV33" s="607"/>
      <c r="CW33" s="607"/>
      <c r="CX33" s="607"/>
      <c r="CY33" s="608"/>
      <c r="CZ33" s="591">
        <v>44.9</v>
      </c>
      <c r="DA33" s="609"/>
      <c r="DB33" s="609"/>
      <c r="DC33" s="610"/>
      <c r="DD33" s="594">
        <v>2002812</v>
      </c>
      <c r="DE33" s="607"/>
      <c r="DF33" s="607"/>
      <c r="DG33" s="607"/>
      <c r="DH33" s="607"/>
      <c r="DI33" s="607"/>
      <c r="DJ33" s="607"/>
      <c r="DK33" s="608"/>
      <c r="DL33" s="594">
        <v>1729335</v>
      </c>
      <c r="DM33" s="607"/>
      <c r="DN33" s="607"/>
      <c r="DO33" s="607"/>
      <c r="DP33" s="607"/>
      <c r="DQ33" s="607"/>
      <c r="DR33" s="607"/>
      <c r="DS33" s="607"/>
      <c r="DT33" s="607"/>
      <c r="DU33" s="607"/>
      <c r="DV33" s="608"/>
      <c r="DW33" s="611">
        <v>45.1</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v>102700</v>
      </c>
      <c r="S34" s="589"/>
      <c r="T34" s="589"/>
      <c r="U34" s="589"/>
      <c r="V34" s="589"/>
      <c r="W34" s="589"/>
      <c r="X34" s="589"/>
      <c r="Y34" s="590"/>
      <c r="Z34" s="641">
        <v>1.9</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303</v>
      </c>
      <c r="CE34" s="618"/>
      <c r="CF34" s="618"/>
      <c r="CG34" s="618"/>
      <c r="CH34" s="618"/>
      <c r="CI34" s="618"/>
      <c r="CJ34" s="618"/>
      <c r="CK34" s="618"/>
      <c r="CL34" s="618"/>
      <c r="CM34" s="618"/>
      <c r="CN34" s="618"/>
      <c r="CO34" s="618"/>
      <c r="CP34" s="618"/>
      <c r="CQ34" s="619"/>
      <c r="CR34" s="588">
        <v>903862</v>
      </c>
      <c r="CS34" s="589"/>
      <c r="CT34" s="589"/>
      <c r="CU34" s="589"/>
      <c r="CV34" s="589"/>
      <c r="CW34" s="589"/>
      <c r="CX34" s="589"/>
      <c r="CY34" s="590"/>
      <c r="CZ34" s="591">
        <v>16.7</v>
      </c>
      <c r="DA34" s="609"/>
      <c r="DB34" s="609"/>
      <c r="DC34" s="610"/>
      <c r="DD34" s="594">
        <v>661741</v>
      </c>
      <c r="DE34" s="589"/>
      <c r="DF34" s="589"/>
      <c r="DG34" s="589"/>
      <c r="DH34" s="589"/>
      <c r="DI34" s="589"/>
      <c r="DJ34" s="589"/>
      <c r="DK34" s="590"/>
      <c r="DL34" s="594">
        <v>613785</v>
      </c>
      <c r="DM34" s="589"/>
      <c r="DN34" s="589"/>
      <c r="DO34" s="589"/>
      <c r="DP34" s="589"/>
      <c r="DQ34" s="589"/>
      <c r="DR34" s="589"/>
      <c r="DS34" s="589"/>
      <c r="DT34" s="589"/>
      <c r="DU34" s="589"/>
      <c r="DV34" s="590"/>
      <c r="DW34" s="611">
        <v>16</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305600</v>
      </c>
      <c r="S35" s="589"/>
      <c r="T35" s="589"/>
      <c r="U35" s="589"/>
      <c r="V35" s="589"/>
      <c r="W35" s="589"/>
      <c r="X35" s="589"/>
      <c r="Y35" s="590"/>
      <c r="Z35" s="641">
        <v>5.6</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617467</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122371</v>
      </c>
      <c r="BW35" s="639"/>
      <c r="BX35" s="639"/>
      <c r="BY35" s="639"/>
      <c r="BZ35" s="639"/>
      <c r="CA35" s="639"/>
      <c r="CB35" s="640"/>
      <c r="CD35" s="621" t="s">
        <v>307</v>
      </c>
      <c r="CE35" s="618"/>
      <c r="CF35" s="618"/>
      <c r="CG35" s="618"/>
      <c r="CH35" s="618"/>
      <c r="CI35" s="618"/>
      <c r="CJ35" s="618"/>
      <c r="CK35" s="618"/>
      <c r="CL35" s="618"/>
      <c r="CM35" s="618"/>
      <c r="CN35" s="618"/>
      <c r="CO35" s="618"/>
      <c r="CP35" s="618"/>
      <c r="CQ35" s="619"/>
      <c r="CR35" s="588">
        <v>46471</v>
      </c>
      <c r="CS35" s="607"/>
      <c r="CT35" s="607"/>
      <c r="CU35" s="607"/>
      <c r="CV35" s="607"/>
      <c r="CW35" s="607"/>
      <c r="CX35" s="607"/>
      <c r="CY35" s="608"/>
      <c r="CZ35" s="591">
        <v>0.9</v>
      </c>
      <c r="DA35" s="609"/>
      <c r="DB35" s="609"/>
      <c r="DC35" s="610"/>
      <c r="DD35" s="594">
        <v>45202</v>
      </c>
      <c r="DE35" s="607"/>
      <c r="DF35" s="607"/>
      <c r="DG35" s="607"/>
      <c r="DH35" s="607"/>
      <c r="DI35" s="607"/>
      <c r="DJ35" s="607"/>
      <c r="DK35" s="608"/>
      <c r="DL35" s="594">
        <v>45202</v>
      </c>
      <c r="DM35" s="607"/>
      <c r="DN35" s="607"/>
      <c r="DO35" s="607"/>
      <c r="DP35" s="607"/>
      <c r="DQ35" s="607"/>
      <c r="DR35" s="607"/>
      <c r="DS35" s="607"/>
      <c r="DT35" s="607"/>
      <c r="DU35" s="607"/>
      <c r="DV35" s="608"/>
      <c r="DW35" s="611">
        <v>1.2</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5483298</v>
      </c>
      <c r="S36" s="629"/>
      <c r="T36" s="629"/>
      <c r="U36" s="629"/>
      <c r="V36" s="629"/>
      <c r="W36" s="629"/>
      <c r="X36" s="629"/>
      <c r="Y36" s="632"/>
      <c r="Z36" s="633">
        <v>100</v>
      </c>
      <c r="AA36" s="633"/>
      <c r="AB36" s="633"/>
      <c r="AC36" s="633"/>
      <c r="AD36" s="634">
        <v>3427672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90000</v>
      </c>
      <c r="BA36" s="589"/>
      <c r="BB36" s="589"/>
      <c r="BC36" s="589"/>
      <c r="BD36" s="607"/>
      <c r="BE36" s="607"/>
      <c r="BF36" s="617"/>
      <c r="BG36" s="621" t="s">
        <v>310</v>
      </c>
      <c r="BH36" s="618"/>
      <c r="BI36" s="618"/>
      <c r="BJ36" s="618"/>
      <c r="BK36" s="618"/>
      <c r="BL36" s="618"/>
      <c r="BM36" s="618"/>
      <c r="BN36" s="618"/>
      <c r="BO36" s="618"/>
      <c r="BP36" s="618"/>
      <c r="BQ36" s="618"/>
      <c r="BR36" s="618"/>
      <c r="BS36" s="618"/>
      <c r="BT36" s="618"/>
      <c r="BU36" s="619"/>
      <c r="BV36" s="588">
        <v>114738</v>
      </c>
      <c r="BW36" s="589"/>
      <c r="BX36" s="589"/>
      <c r="BY36" s="589"/>
      <c r="BZ36" s="589"/>
      <c r="CA36" s="589"/>
      <c r="CB36" s="620"/>
      <c r="CD36" s="621" t="s">
        <v>311</v>
      </c>
      <c r="CE36" s="618"/>
      <c r="CF36" s="618"/>
      <c r="CG36" s="618"/>
      <c r="CH36" s="618"/>
      <c r="CI36" s="618"/>
      <c r="CJ36" s="618"/>
      <c r="CK36" s="618"/>
      <c r="CL36" s="618"/>
      <c r="CM36" s="618"/>
      <c r="CN36" s="618"/>
      <c r="CO36" s="618"/>
      <c r="CP36" s="618"/>
      <c r="CQ36" s="619"/>
      <c r="CR36" s="588">
        <v>759918</v>
      </c>
      <c r="CS36" s="589"/>
      <c r="CT36" s="589"/>
      <c r="CU36" s="589"/>
      <c r="CV36" s="589"/>
      <c r="CW36" s="589"/>
      <c r="CX36" s="589"/>
      <c r="CY36" s="590"/>
      <c r="CZ36" s="591">
        <v>14.1</v>
      </c>
      <c r="DA36" s="609"/>
      <c r="DB36" s="609"/>
      <c r="DC36" s="610"/>
      <c r="DD36" s="594">
        <v>718136</v>
      </c>
      <c r="DE36" s="589"/>
      <c r="DF36" s="589"/>
      <c r="DG36" s="589"/>
      <c r="DH36" s="589"/>
      <c r="DI36" s="589"/>
      <c r="DJ36" s="589"/>
      <c r="DK36" s="590"/>
      <c r="DL36" s="594">
        <v>572106</v>
      </c>
      <c r="DM36" s="589"/>
      <c r="DN36" s="589"/>
      <c r="DO36" s="589"/>
      <c r="DP36" s="589"/>
      <c r="DQ36" s="589"/>
      <c r="DR36" s="589"/>
      <c r="DS36" s="589"/>
      <c r="DT36" s="589"/>
      <c r="DU36" s="589"/>
      <c r="DV36" s="590"/>
      <c r="DW36" s="611">
        <v>14.9</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20444</v>
      </c>
      <c r="BA37" s="589"/>
      <c r="BB37" s="589"/>
      <c r="BC37" s="589"/>
      <c r="BD37" s="607"/>
      <c r="BE37" s="607"/>
      <c r="BF37" s="617"/>
      <c r="BG37" s="621" t="s">
        <v>313</v>
      </c>
      <c r="BH37" s="618"/>
      <c r="BI37" s="618"/>
      <c r="BJ37" s="618"/>
      <c r="BK37" s="618"/>
      <c r="BL37" s="618"/>
      <c r="BM37" s="618"/>
      <c r="BN37" s="618"/>
      <c r="BO37" s="618"/>
      <c r="BP37" s="618"/>
      <c r="BQ37" s="618"/>
      <c r="BR37" s="618"/>
      <c r="BS37" s="618"/>
      <c r="BT37" s="618"/>
      <c r="BU37" s="619"/>
      <c r="BV37" s="588">
        <v>2067</v>
      </c>
      <c r="BW37" s="589"/>
      <c r="BX37" s="589"/>
      <c r="BY37" s="589"/>
      <c r="BZ37" s="589"/>
      <c r="CA37" s="589"/>
      <c r="CB37" s="620"/>
      <c r="CD37" s="621" t="s">
        <v>314</v>
      </c>
      <c r="CE37" s="618"/>
      <c r="CF37" s="618"/>
      <c r="CG37" s="618"/>
      <c r="CH37" s="618"/>
      <c r="CI37" s="618"/>
      <c r="CJ37" s="618"/>
      <c r="CK37" s="618"/>
      <c r="CL37" s="618"/>
      <c r="CM37" s="618"/>
      <c r="CN37" s="618"/>
      <c r="CO37" s="618"/>
      <c r="CP37" s="618"/>
      <c r="CQ37" s="619"/>
      <c r="CR37" s="588">
        <v>534718</v>
      </c>
      <c r="CS37" s="607"/>
      <c r="CT37" s="607"/>
      <c r="CU37" s="607"/>
      <c r="CV37" s="607"/>
      <c r="CW37" s="607"/>
      <c r="CX37" s="607"/>
      <c r="CY37" s="608"/>
      <c r="CZ37" s="591">
        <v>9.9</v>
      </c>
      <c r="DA37" s="609"/>
      <c r="DB37" s="609"/>
      <c r="DC37" s="610"/>
      <c r="DD37" s="594">
        <v>519601</v>
      </c>
      <c r="DE37" s="607"/>
      <c r="DF37" s="607"/>
      <c r="DG37" s="607"/>
      <c r="DH37" s="607"/>
      <c r="DI37" s="607"/>
      <c r="DJ37" s="607"/>
      <c r="DK37" s="608"/>
      <c r="DL37" s="594">
        <v>452692</v>
      </c>
      <c r="DM37" s="607"/>
      <c r="DN37" s="607"/>
      <c r="DO37" s="607"/>
      <c r="DP37" s="607"/>
      <c r="DQ37" s="607"/>
      <c r="DR37" s="607"/>
      <c r="DS37" s="607"/>
      <c r="DT37" s="607"/>
      <c r="DU37" s="607"/>
      <c r="DV37" s="608"/>
      <c r="DW37" s="611">
        <v>11.8</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108</v>
      </c>
      <c r="BA38" s="589"/>
      <c r="BB38" s="589"/>
      <c r="BC38" s="589"/>
      <c r="BD38" s="607"/>
      <c r="BE38" s="607"/>
      <c r="BF38" s="617"/>
      <c r="BG38" s="621" t="s">
        <v>316</v>
      </c>
      <c r="BH38" s="618"/>
      <c r="BI38" s="618"/>
      <c r="BJ38" s="618"/>
      <c r="BK38" s="618"/>
      <c r="BL38" s="618"/>
      <c r="BM38" s="618"/>
      <c r="BN38" s="618"/>
      <c r="BO38" s="618"/>
      <c r="BP38" s="618"/>
      <c r="BQ38" s="618"/>
      <c r="BR38" s="618"/>
      <c r="BS38" s="618"/>
      <c r="BT38" s="618"/>
      <c r="BU38" s="619"/>
      <c r="BV38" s="588">
        <v>3445</v>
      </c>
      <c r="BW38" s="589"/>
      <c r="BX38" s="589"/>
      <c r="BY38" s="589"/>
      <c r="BZ38" s="589"/>
      <c r="CA38" s="589"/>
      <c r="CB38" s="620"/>
      <c r="CD38" s="621" t="s">
        <v>317</v>
      </c>
      <c r="CE38" s="618"/>
      <c r="CF38" s="618"/>
      <c r="CG38" s="618"/>
      <c r="CH38" s="618"/>
      <c r="CI38" s="618"/>
      <c r="CJ38" s="618"/>
      <c r="CK38" s="618"/>
      <c r="CL38" s="618"/>
      <c r="CM38" s="618"/>
      <c r="CN38" s="618"/>
      <c r="CO38" s="618"/>
      <c r="CP38" s="618"/>
      <c r="CQ38" s="619"/>
      <c r="CR38" s="588">
        <v>597023</v>
      </c>
      <c r="CS38" s="589"/>
      <c r="CT38" s="589"/>
      <c r="CU38" s="589"/>
      <c r="CV38" s="589"/>
      <c r="CW38" s="589"/>
      <c r="CX38" s="589"/>
      <c r="CY38" s="590"/>
      <c r="CZ38" s="591">
        <v>11.1</v>
      </c>
      <c r="DA38" s="609"/>
      <c r="DB38" s="609"/>
      <c r="DC38" s="610"/>
      <c r="DD38" s="594">
        <v>523708</v>
      </c>
      <c r="DE38" s="589"/>
      <c r="DF38" s="589"/>
      <c r="DG38" s="589"/>
      <c r="DH38" s="589"/>
      <c r="DI38" s="589"/>
      <c r="DJ38" s="589"/>
      <c r="DK38" s="590"/>
      <c r="DL38" s="594">
        <v>498242</v>
      </c>
      <c r="DM38" s="589"/>
      <c r="DN38" s="589"/>
      <c r="DO38" s="589"/>
      <c r="DP38" s="589"/>
      <c r="DQ38" s="589"/>
      <c r="DR38" s="589"/>
      <c r="DS38" s="589"/>
      <c r="DT38" s="589"/>
      <c r="DU38" s="589"/>
      <c r="DV38" s="590"/>
      <c r="DW38" s="611">
        <v>13</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108</v>
      </c>
      <c r="BA39" s="589"/>
      <c r="BB39" s="589"/>
      <c r="BC39" s="589"/>
      <c r="BD39" s="607"/>
      <c r="BE39" s="607"/>
      <c r="BF39" s="617"/>
      <c r="BG39" s="622" t="s">
        <v>319</v>
      </c>
      <c r="BH39" s="623"/>
      <c r="BI39" s="623"/>
      <c r="BJ39" s="623"/>
      <c r="BK39" s="623"/>
      <c r="BL39" s="187"/>
      <c r="BM39" s="618" t="s">
        <v>320</v>
      </c>
      <c r="BN39" s="618"/>
      <c r="BO39" s="618"/>
      <c r="BP39" s="618"/>
      <c r="BQ39" s="618"/>
      <c r="BR39" s="618"/>
      <c r="BS39" s="618"/>
      <c r="BT39" s="618"/>
      <c r="BU39" s="619"/>
      <c r="BV39" s="588">
        <v>92</v>
      </c>
      <c r="BW39" s="589"/>
      <c r="BX39" s="589"/>
      <c r="BY39" s="589"/>
      <c r="BZ39" s="589"/>
      <c r="CA39" s="589"/>
      <c r="CB39" s="620"/>
      <c r="CD39" s="621" t="s">
        <v>321</v>
      </c>
      <c r="CE39" s="618"/>
      <c r="CF39" s="618"/>
      <c r="CG39" s="618"/>
      <c r="CH39" s="618"/>
      <c r="CI39" s="618"/>
      <c r="CJ39" s="618"/>
      <c r="CK39" s="618"/>
      <c r="CL39" s="618"/>
      <c r="CM39" s="618"/>
      <c r="CN39" s="618"/>
      <c r="CO39" s="618"/>
      <c r="CP39" s="618"/>
      <c r="CQ39" s="619"/>
      <c r="CR39" s="588">
        <v>91619</v>
      </c>
      <c r="CS39" s="607"/>
      <c r="CT39" s="607"/>
      <c r="CU39" s="607"/>
      <c r="CV39" s="607"/>
      <c r="CW39" s="607"/>
      <c r="CX39" s="607"/>
      <c r="CY39" s="608"/>
      <c r="CZ39" s="591">
        <v>1.7</v>
      </c>
      <c r="DA39" s="609"/>
      <c r="DB39" s="609"/>
      <c r="DC39" s="610"/>
      <c r="DD39" s="594">
        <v>54025</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103543</v>
      </c>
      <c r="BA40" s="589"/>
      <c r="BB40" s="589"/>
      <c r="BC40" s="589"/>
      <c r="BD40" s="607"/>
      <c r="BE40" s="607"/>
      <c r="BF40" s="617"/>
      <c r="BG40" s="622"/>
      <c r="BH40" s="623"/>
      <c r="BI40" s="623"/>
      <c r="BJ40" s="623"/>
      <c r="BK40" s="623"/>
      <c r="BL40" s="187"/>
      <c r="BM40" s="618" t="s">
        <v>323</v>
      </c>
      <c r="BN40" s="618"/>
      <c r="BO40" s="618"/>
      <c r="BP40" s="618"/>
      <c r="BQ40" s="618"/>
      <c r="BR40" s="618"/>
      <c r="BS40" s="618"/>
      <c r="BT40" s="618"/>
      <c r="BU40" s="619"/>
      <c r="BV40" s="588">
        <v>99</v>
      </c>
      <c r="BW40" s="589"/>
      <c r="BX40" s="589"/>
      <c r="BY40" s="589"/>
      <c r="BZ40" s="589"/>
      <c r="CA40" s="589"/>
      <c r="CB40" s="620"/>
      <c r="CD40" s="621" t="s">
        <v>324</v>
      </c>
      <c r="CE40" s="618"/>
      <c r="CF40" s="618"/>
      <c r="CG40" s="618"/>
      <c r="CH40" s="618"/>
      <c r="CI40" s="618"/>
      <c r="CJ40" s="618"/>
      <c r="CK40" s="618"/>
      <c r="CL40" s="618"/>
      <c r="CM40" s="618"/>
      <c r="CN40" s="618"/>
      <c r="CO40" s="618"/>
      <c r="CP40" s="618"/>
      <c r="CQ40" s="619"/>
      <c r="CR40" s="588">
        <v>25000</v>
      </c>
      <c r="CS40" s="589"/>
      <c r="CT40" s="589"/>
      <c r="CU40" s="589"/>
      <c r="CV40" s="589"/>
      <c r="CW40" s="589"/>
      <c r="CX40" s="589"/>
      <c r="CY40" s="590"/>
      <c r="CZ40" s="591">
        <v>0.5</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403480</v>
      </c>
      <c r="BA41" s="629"/>
      <c r="BB41" s="629"/>
      <c r="BC41" s="629"/>
      <c r="BD41" s="573"/>
      <c r="BE41" s="573"/>
      <c r="BF41" s="630"/>
      <c r="BG41" s="624"/>
      <c r="BH41" s="625"/>
      <c r="BI41" s="625"/>
      <c r="BJ41" s="625"/>
      <c r="BK41" s="625"/>
      <c r="BL41" s="189"/>
      <c r="BM41" s="627" t="s">
        <v>326</v>
      </c>
      <c r="BN41" s="627"/>
      <c r="BO41" s="627"/>
      <c r="BP41" s="627"/>
      <c r="BQ41" s="627"/>
      <c r="BR41" s="627"/>
      <c r="BS41" s="627"/>
      <c r="BT41" s="627"/>
      <c r="BU41" s="628"/>
      <c r="BV41" s="572">
        <v>324</v>
      </c>
      <c r="BW41" s="629"/>
      <c r="BX41" s="629"/>
      <c r="BY41" s="629"/>
      <c r="BZ41" s="629"/>
      <c r="CA41" s="629"/>
      <c r="CB41" s="631"/>
      <c r="CD41" s="621" t="s">
        <v>327</v>
      </c>
      <c r="CE41" s="618"/>
      <c r="CF41" s="618"/>
      <c r="CG41" s="618"/>
      <c r="CH41" s="618"/>
      <c r="CI41" s="618"/>
      <c r="CJ41" s="618"/>
      <c r="CK41" s="618"/>
      <c r="CL41" s="618"/>
      <c r="CM41" s="618"/>
      <c r="CN41" s="618"/>
      <c r="CO41" s="618"/>
      <c r="CP41" s="618"/>
      <c r="CQ41" s="619"/>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377972</v>
      </c>
      <c r="CS42" s="589"/>
      <c r="CT42" s="589"/>
      <c r="CU42" s="589"/>
      <c r="CV42" s="589"/>
      <c r="CW42" s="589"/>
      <c r="CX42" s="589"/>
      <c r="CY42" s="590"/>
      <c r="CZ42" s="591">
        <v>7</v>
      </c>
      <c r="DA42" s="592"/>
      <c r="DB42" s="592"/>
      <c r="DC42" s="593"/>
      <c r="DD42" s="594">
        <v>37138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7530</v>
      </c>
      <c r="CS43" s="607"/>
      <c r="CT43" s="607"/>
      <c r="CU43" s="607"/>
      <c r="CV43" s="607"/>
      <c r="CW43" s="607"/>
      <c r="CX43" s="607"/>
      <c r="CY43" s="608"/>
      <c r="CZ43" s="591">
        <v>0.1</v>
      </c>
      <c r="DA43" s="609"/>
      <c r="DB43" s="609"/>
      <c r="DC43" s="610"/>
      <c r="DD43" s="594">
        <v>7530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376624</v>
      </c>
      <c r="CS44" s="589"/>
      <c r="CT44" s="589"/>
      <c r="CU44" s="589"/>
      <c r="CV44" s="589"/>
      <c r="CW44" s="589"/>
      <c r="CX44" s="589"/>
      <c r="CY44" s="590"/>
      <c r="CZ44" s="591">
        <v>7</v>
      </c>
      <c r="DA44" s="592"/>
      <c r="DB44" s="592"/>
      <c r="DC44" s="593"/>
      <c r="DD44" s="594">
        <v>37090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195495</v>
      </c>
      <c r="CS45" s="607"/>
      <c r="CT45" s="607"/>
      <c r="CU45" s="607"/>
      <c r="CV45" s="607"/>
      <c r="CW45" s="607"/>
      <c r="CX45" s="607"/>
      <c r="CY45" s="608"/>
      <c r="CZ45" s="591">
        <v>3.6</v>
      </c>
      <c r="DA45" s="609"/>
      <c r="DB45" s="609"/>
      <c r="DC45" s="610"/>
      <c r="DD45" s="594">
        <v>16319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181129</v>
      </c>
      <c r="CS46" s="589"/>
      <c r="CT46" s="589"/>
      <c r="CU46" s="589"/>
      <c r="CV46" s="589"/>
      <c r="CW46" s="589"/>
      <c r="CX46" s="589"/>
      <c r="CY46" s="590"/>
      <c r="CZ46" s="591">
        <v>3.4</v>
      </c>
      <c r="DA46" s="592"/>
      <c r="DB46" s="592"/>
      <c r="DC46" s="593"/>
      <c r="DD46" s="594">
        <v>20771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1348</v>
      </c>
      <c r="CS47" s="607"/>
      <c r="CT47" s="607"/>
      <c r="CU47" s="607"/>
      <c r="CV47" s="607"/>
      <c r="CW47" s="607"/>
      <c r="CX47" s="607"/>
      <c r="CY47" s="608"/>
      <c r="CZ47" s="591">
        <v>0</v>
      </c>
      <c r="DA47" s="609"/>
      <c r="DB47" s="609"/>
      <c r="DC47" s="610"/>
      <c r="DD47" s="594">
        <v>48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5400540</v>
      </c>
      <c r="CS49" s="573"/>
      <c r="CT49" s="573"/>
      <c r="CU49" s="573"/>
      <c r="CV49" s="573"/>
      <c r="CW49" s="573"/>
      <c r="CX49" s="573"/>
      <c r="CY49" s="574"/>
      <c r="CZ49" s="575">
        <v>100</v>
      </c>
      <c r="DA49" s="576"/>
      <c r="DB49" s="576"/>
      <c r="DC49" s="577"/>
      <c r="DD49" s="578">
        <v>3997877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CR87" sqref="CR87:CV8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5567</v>
      </c>
      <c r="R7" s="1101"/>
      <c r="S7" s="1101"/>
      <c r="T7" s="1101"/>
      <c r="U7" s="1101"/>
      <c r="V7" s="1101">
        <v>5484</v>
      </c>
      <c r="W7" s="1101"/>
      <c r="X7" s="1101"/>
      <c r="Y7" s="1101"/>
      <c r="Z7" s="1101"/>
      <c r="AA7" s="1101">
        <v>83</v>
      </c>
      <c r="AB7" s="1101"/>
      <c r="AC7" s="1101"/>
      <c r="AD7" s="1101"/>
      <c r="AE7" s="1102"/>
      <c r="AF7" s="1103">
        <v>65</v>
      </c>
      <c r="AG7" s="1104"/>
      <c r="AH7" s="1104"/>
      <c r="AI7" s="1104"/>
      <c r="AJ7" s="1105"/>
      <c r="AK7" s="1087">
        <v>37</v>
      </c>
      <c r="AL7" s="1088"/>
      <c r="AM7" s="1088"/>
      <c r="AN7" s="1088"/>
      <c r="AO7" s="1088"/>
      <c r="AP7" s="1088">
        <v>5213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550</v>
      </c>
      <c r="BS7" s="1091" t="s">
        <v>547</v>
      </c>
      <c r="BT7" s="1092"/>
      <c r="BU7" s="1092"/>
      <c r="BV7" s="1092"/>
      <c r="BW7" s="1092"/>
      <c r="BX7" s="1092"/>
      <c r="BY7" s="1092"/>
      <c r="BZ7" s="1092"/>
      <c r="CA7" s="1092"/>
      <c r="CB7" s="1092"/>
      <c r="CC7" s="1092"/>
      <c r="CD7" s="1092"/>
      <c r="CE7" s="1092"/>
      <c r="CF7" s="1092"/>
      <c r="CG7" s="1093"/>
      <c r="CH7" s="1084">
        <v>0</v>
      </c>
      <c r="CI7" s="1085"/>
      <c r="CJ7" s="1085"/>
      <c r="CK7" s="1085"/>
      <c r="CL7" s="1086"/>
      <c r="CM7" s="1084">
        <v>21</v>
      </c>
      <c r="CN7" s="1085"/>
      <c r="CO7" s="1085"/>
      <c r="CP7" s="1085"/>
      <c r="CQ7" s="1086"/>
      <c r="CR7" s="1084">
        <v>2</v>
      </c>
      <c r="CS7" s="1085"/>
      <c r="CT7" s="1085"/>
      <c r="CU7" s="1085"/>
      <c r="CV7" s="1086"/>
      <c r="CW7" s="1084">
        <v>4</v>
      </c>
      <c r="CX7" s="1085"/>
      <c r="CY7" s="1085"/>
      <c r="CZ7" s="1085"/>
      <c r="DA7" s="1086"/>
      <c r="DB7" s="1084" t="s">
        <v>483</v>
      </c>
      <c r="DC7" s="1085"/>
      <c r="DD7" s="1085"/>
      <c r="DE7" s="1085"/>
      <c r="DF7" s="1086"/>
      <c r="DG7" s="1084">
        <v>107</v>
      </c>
      <c r="DH7" s="1085"/>
      <c r="DI7" s="1085"/>
      <c r="DJ7" s="1085"/>
      <c r="DK7" s="1086"/>
      <c r="DL7" s="1084" t="s">
        <v>483</v>
      </c>
      <c r="DM7" s="1085"/>
      <c r="DN7" s="1085"/>
      <c r="DO7" s="1085"/>
      <c r="DP7" s="1086"/>
      <c r="DQ7" s="1084" t="s">
        <v>483</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1</v>
      </c>
      <c r="CI8" s="986"/>
      <c r="CJ8" s="986"/>
      <c r="CK8" s="986"/>
      <c r="CL8" s="987"/>
      <c r="CM8" s="985">
        <v>68</v>
      </c>
      <c r="CN8" s="986"/>
      <c r="CO8" s="986"/>
      <c r="CP8" s="986"/>
      <c r="CQ8" s="987"/>
      <c r="CR8" s="985">
        <v>5</v>
      </c>
      <c r="CS8" s="986"/>
      <c r="CT8" s="986"/>
      <c r="CU8" s="986"/>
      <c r="CV8" s="987"/>
      <c r="CW8" s="985">
        <v>2</v>
      </c>
      <c r="CX8" s="986"/>
      <c r="CY8" s="986"/>
      <c r="CZ8" s="986"/>
      <c r="DA8" s="987"/>
      <c r="DB8" s="985" t="s">
        <v>483</v>
      </c>
      <c r="DC8" s="986"/>
      <c r="DD8" s="986"/>
      <c r="DE8" s="986"/>
      <c r="DF8" s="987"/>
      <c r="DG8" s="985" t="s">
        <v>483</v>
      </c>
      <c r="DH8" s="986"/>
      <c r="DI8" s="986"/>
      <c r="DJ8" s="986"/>
      <c r="DK8" s="987"/>
      <c r="DL8" s="985" t="s">
        <v>483</v>
      </c>
      <c r="DM8" s="986"/>
      <c r="DN8" s="986"/>
      <c r="DO8" s="986"/>
      <c r="DP8" s="987"/>
      <c r="DQ8" s="985" t="s">
        <v>483</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0</v>
      </c>
      <c r="CI9" s="986"/>
      <c r="CJ9" s="986"/>
      <c r="CK9" s="986"/>
      <c r="CL9" s="987"/>
      <c r="CM9" s="985">
        <v>24</v>
      </c>
      <c r="CN9" s="986"/>
      <c r="CO9" s="986"/>
      <c r="CP9" s="986"/>
      <c r="CQ9" s="987"/>
      <c r="CR9" s="985">
        <v>2</v>
      </c>
      <c r="CS9" s="986"/>
      <c r="CT9" s="986"/>
      <c r="CU9" s="986"/>
      <c r="CV9" s="987"/>
      <c r="CW9" s="985">
        <v>0</v>
      </c>
      <c r="CX9" s="986"/>
      <c r="CY9" s="986"/>
      <c r="CZ9" s="986"/>
      <c r="DA9" s="987"/>
      <c r="DB9" s="985" t="s">
        <v>483</v>
      </c>
      <c r="DC9" s="986"/>
      <c r="DD9" s="986"/>
      <c r="DE9" s="986"/>
      <c r="DF9" s="987"/>
      <c r="DG9" s="985" t="s">
        <v>483</v>
      </c>
      <c r="DH9" s="986"/>
      <c r="DI9" s="986"/>
      <c r="DJ9" s="986"/>
      <c r="DK9" s="987"/>
      <c r="DL9" s="985" t="s">
        <v>483</v>
      </c>
      <c r="DM9" s="986"/>
      <c r="DN9" s="986"/>
      <c r="DO9" s="986"/>
      <c r="DP9" s="987"/>
      <c r="DQ9" s="985" t="s">
        <v>483</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4">
        <v>5483</v>
      </c>
      <c r="R23" s="1065"/>
      <c r="S23" s="1065"/>
      <c r="T23" s="1065"/>
      <c r="U23" s="1065"/>
      <c r="V23" s="1065">
        <v>5401</v>
      </c>
      <c r="W23" s="1065"/>
      <c r="X23" s="1065"/>
      <c r="Y23" s="1065"/>
      <c r="Z23" s="1065"/>
      <c r="AA23" s="1065">
        <v>83</v>
      </c>
      <c r="AB23" s="1065"/>
      <c r="AC23" s="1065"/>
      <c r="AD23" s="1065"/>
      <c r="AE23" s="1066"/>
      <c r="AF23" s="1067">
        <v>65</v>
      </c>
      <c r="AG23" s="1065"/>
      <c r="AH23" s="1065"/>
      <c r="AI23" s="1065"/>
      <c r="AJ23" s="1068"/>
      <c r="AK23" s="1069"/>
      <c r="AL23" s="1070"/>
      <c r="AM23" s="1070"/>
      <c r="AN23" s="1070"/>
      <c r="AO23" s="1070"/>
      <c r="AP23" s="1065">
        <v>5213</v>
      </c>
      <c r="AQ23" s="1065"/>
      <c r="AR23" s="1065"/>
      <c r="AS23" s="1065"/>
      <c r="AT23" s="1065"/>
      <c r="AU23" s="1071"/>
      <c r="AV23" s="1071"/>
      <c r="AW23" s="1071"/>
      <c r="AX23" s="1071"/>
      <c r="AY23" s="1072"/>
      <c r="AZ23" s="1061" t="s">
        <v>365</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1866</v>
      </c>
      <c r="R28" s="1050"/>
      <c r="S28" s="1050"/>
      <c r="T28" s="1050"/>
      <c r="U28" s="1050"/>
      <c r="V28" s="1050">
        <v>1744</v>
      </c>
      <c r="W28" s="1050"/>
      <c r="X28" s="1050"/>
      <c r="Y28" s="1050"/>
      <c r="Z28" s="1050"/>
      <c r="AA28" s="1050">
        <v>122</v>
      </c>
      <c r="AB28" s="1050"/>
      <c r="AC28" s="1050"/>
      <c r="AD28" s="1050"/>
      <c r="AE28" s="1051"/>
      <c r="AF28" s="1052">
        <v>122</v>
      </c>
      <c r="AG28" s="1050"/>
      <c r="AH28" s="1050"/>
      <c r="AI28" s="1050"/>
      <c r="AJ28" s="1053"/>
      <c r="AK28" s="1054">
        <v>154</v>
      </c>
      <c r="AL28" s="1042"/>
      <c r="AM28" s="1042"/>
      <c r="AN28" s="1042"/>
      <c r="AO28" s="1042"/>
      <c r="AP28" s="1042" t="s">
        <v>483</v>
      </c>
      <c r="AQ28" s="1042"/>
      <c r="AR28" s="1042"/>
      <c r="AS28" s="1042"/>
      <c r="AT28" s="1042"/>
      <c r="AU28" s="1042" t="s">
        <v>483</v>
      </c>
      <c r="AV28" s="1042"/>
      <c r="AW28" s="1042"/>
      <c r="AX28" s="1042"/>
      <c r="AY28" s="1042"/>
      <c r="AZ28" s="1043" t="s">
        <v>483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377</v>
      </c>
      <c r="C29" s="1028"/>
      <c r="D29" s="1028"/>
      <c r="E29" s="1028"/>
      <c r="F29" s="1028"/>
      <c r="G29" s="1028"/>
      <c r="H29" s="1028"/>
      <c r="I29" s="1028"/>
      <c r="J29" s="1028"/>
      <c r="K29" s="1028"/>
      <c r="L29" s="1028"/>
      <c r="M29" s="1028"/>
      <c r="N29" s="1028"/>
      <c r="O29" s="1028"/>
      <c r="P29" s="1029"/>
      <c r="Q29" s="1039">
        <v>1284</v>
      </c>
      <c r="R29" s="1040"/>
      <c r="S29" s="1040"/>
      <c r="T29" s="1040"/>
      <c r="U29" s="1040"/>
      <c r="V29" s="1040">
        <v>1225</v>
      </c>
      <c r="W29" s="1040"/>
      <c r="X29" s="1040"/>
      <c r="Y29" s="1040"/>
      <c r="Z29" s="1040"/>
      <c r="AA29" s="1040">
        <v>59</v>
      </c>
      <c r="AB29" s="1040"/>
      <c r="AC29" s="1040"/>
      <c r="AD29" s="1040"/>
      <c r="AE29" s="1041"/>
      <c r="AF29" s="1033">
        <v>59</v>
      </c>
      <c r="AG29" s="1034"/>
      <c r="AH29" s="1034"/>
      <c r="AI29" s="1034"/>
      <c r="AJ29" s="1035"/>
      <c r="AK29" s="976">
        <v>213</v>
      </c>
      <c r="AL29" s="967"/>
      <c r="AM29" s="967"/>
      <c r="AN29" s="967"/>
      <c r="AO29" s="967"/>
      <c r="AP29" s="967" t="s">
        <v>483</v>
      </c>
      <c r="AQ29" s="967"/>
      <c r="AR29" s="967"/>
      <c r="AS29" s="967"/>
      <c r="AT29" s="967"/>
      <c r="AU29" s="967" t="s">
        <v>483</v>
      </c>
      <c r="AV29" s="967"/>
      <c r="AW29" s="967"/>
      <c r="AX29" s="967"/>
      <c r="AY29" s="967"/>
      <c r="AZ29" s="1038" t="s">
        <v>483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378</v>
      </c>
      <c r="C30" s="1028"/>
      <c r="D30" s="1028"/>
      <c r="E30" s="1028"/>
      <c r="F30" s="1028"/>
      <c r="G30" s="1028"/>
      <c r="H30" s="1028"/>
      <c r="I30" s="1028"/>
      <c r="J30" s="1028"/>
      <c r="K30" s="1028"/>
      <c r="L30" s="1028"/>
      <c r="M30" s="1028"/>
      <c r="N30" s="1028"/>
      <c r="O30" s="1028"/>
      <c r="P30" s="1029"/>
      <c r="Q30" s="1039">
        <v>230</v>
      </c>
      <c r="R30" s="1040"/>
      <c r="S30" s="1040"/>
      <c r="T30" s="1040"/>
      <c r="U30" s="1040"/>
      <c r="V30" s="1040">
        <v>222</v>
      </c>
      <c r="W30" s="1040"/>
      <c r="X30" s="1040"/>
      <c r="Y30" s="1040"/>
      <c r="Z30" s="1040"/>
      <c r="AA30" s="1040">
        <v>8</v>
      </c>
      <c r="AB30" s="1040"/>
      <c r="AC30" s="1040"/>
      <c r="AD30" s="1040"/>
      <c r="AE30" s="1041"/>
      <c r="AF30" s="1033">
        <v>8</v>
      </c>
      <c r="AG30" s="1034"/>
      <c r="AH30" s="1034"/>
      <c r="AI30" s="1034"/>
      <c r="AJ30" s="1035"/>
      <c r="AK30" s="976">
        <v>51</v>
      </c>
      <c r="AL30" s="967"/>
      <c r="AM30" s="967"/>
      <c r="AN30" s="967"/>
      <c r="AO30" s="967"/>
      <c r="AP30" s="967" t="s">
        <v>483</v>
      </c>
      <c r="AQ30" s="967"/>
      <c r="AR30" s="967"/>
      <c r="AS30" s="967"/>
      <c r="AT30" s="967"/>
      <c r="AU30" s="967" t="s">
        <v>483</v>
      </c>
      <c r="AV30" s="967"/>
      <c r="AW30" s="967"/>
      <c r="AX30" s="967"/>
      <c r="AY30" s="967"/>
      <c r="AZ30" s="1038" t="s">
        <v>483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379</v>
      </c>
      <c r="C31" s="1028"/>
      <c r="D31" s="1028"/>
      <c r="E31" s="1028"/>
      <c r="F31" s="1028"/>
      <c r="G31" s="1028"/>
      <c r="H31" s="1028"/>
      <c r="I31" s="1028"/>
      <c r="J31" s="1028"/>
      <c r="K31" s="1028"/>
      <c r="L31" s="1028"/>
      <c r="M31" s="1028"/>
      <c r="N31" s="1028"/>
      <c r="O31" s="1028"/>
      <c r="P31" s="1029"/>
      <c r="Q31" s="1039">
        <v>447</v>
      </c>
      <c r="R31" s="1040"/>
      <c r="S31" s="1040"/>
      <c r="T31" s="1040"/>
      <c r="U31" s="1040"/>
      <c r="V31" s="1040">
        <v>440</v>
      </c>
      <c r="W31" s="1040"/>
      <c r="X31" s="1040"/>
      <c r="Y31" s="1040"/>
      <c r="Z31" s="1040"/>
      <c r="AA31" s="1040">
        <v>7</v>
      </c>
      <c r="AB31" s="1040"/>
      <c r="AC31" s="1040"/>
      <c r="AD31" s="1040"/>
      <c r="AE31" s="1041"/>
      <c r="AF31" s="1033">
        <v>383</v>
      </c>
      <c r="AG31" s="1034"/>
      <c r="AH31" s="1034"/>
      <c r="AI31" s="1034"/>
      <c r="AJ31" s="1035"/>
      <c r="AK31" s="976">
        <v>20</v>
      </c>
      <c r="AL31" s="967"/>
      <c r="AM31" s="967"/>
      <c r="AN31" s="967"/>
      <c r="AO31" s="967"/>
      <c r="AP31" s="967">
        <v>855</v>
      </c>
      <c r="AQ31" s="967"/>
      <c r="AR31" s="967"/>
      <c r="AS31" s="967"/>
      <c r="AT31" s="967"/>
      <c r="AU31" s="967">
        <v>33</v>
      </c>
      <c r="AV31" s="967"/>
      <c r="AW31" s="967"/>
      <c r="AX31" s="967"/>
      <c r="AY31" s="967"/>
      <c r="AZ31" s="1038" t="s">
        <v>483</v>
      </c>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381</v>
      </c>
      <c r="C32" s="1028"/>
      <c r="D32" s="1028"/>
      <c r="E32" s="1028"/>
      <c r="F32" s="1028"/>
      <c r="G32" s="1028"/>
      <c r="H32" s="1028"/>
      <c r="I32" s="1028"/>
      <c r="J32" s="1028"/>
      <c r="K32" s="1028"/>
      <c r="L32" s="1028"/>
      <c r="M32" s="1028"/>
      <c r="N32" s="1028"/>
      <c r="O32" s="1028"/>
      <c r="P32" s="1029"/>
      <c r="Q32" s="1039">
        <v>466</v>
      </c>
      <c r="R32" s="1040"/>
      <c r="S32" s="1040"/>
      <c r="T32" s="1040"/>
      <c r="U32" s="1040"/>
      <c r="V32" s="1040">
        <v>458</v>
      </c>
      <c r="W32" s="1040"/>
      <c r="X32" s="1040"/>
      <c r="Y32" s="1040"/>
      <c r="Z32" s="1040"/>
      <c r="AA32" s="1040">
        <v>8</v>
      </c>
      <c r="AB32" s="1040"/>
      <c r="AC32" s="1040"/>
      <c r="AD32" s="1040"/>
      <c r="AE32" s="1041"/>
      <c r="AF32" s="1033">
        <v>3</v>
      </c>
      <c r="AG32" s="1034"/>
      <c r="AH32" s="1034"/>
      <c r="AI32" s="1034"/>
      <c r="AJ32" s="1035"/>
      <c r="AK32" s="976">
        <v>90</v>
      </c>
      <c r="AL32" s="967"/>
      <c r="AM32" s="967"/>
      <c r="AN32" s="967"/>
      <c r="AO32" s="967"/>
      <c r="AP32" s="967">
        <v>1609</v>
      </c>
      <c r="AQ32" s="967"/>
      <c r="AR32" s="967"/>
      <c r="AS32" s="967"/>
      <c r="AT32" s="967"/>
      <c r="AU32" s="967">
        <v>512</v>
      </c>
      <c r="AV32" s="967"/>
      <c r="AW32" s="967"/>
      <c r="AX32" s="967"/>
      <c r="AY32" s="967"/>
      <c r="AZ32" s="1038" t="s">
        <v>483</v>
      </c>
      <c r="BA32" s="1038"/>
      <c r="BB32" s="1038"/>
      <c r="BC32" s="1038"/>
      <c r="BD32" s="1038"/>
      <c r="BE32" s="1022" t="s">
        <v>382</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363</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575</v>
      </c>
      <c r="AG63" s="955"/>
      <c r="AH63" s="955"/>
      <c r="AI63" s="955"/>
      <c r="AJ63" s="1020"/>
      <c r="AK63" s="1021"/>
      <c r="AL63" s="959"/>
      <c r="AM63" s="959"/>
      <c r="AN63" s="959"/>
      <c r="AO63" s="959"/>
      <c r="AP63" s="955">
        <v>2465</v>
      </c>
      <c r="AQ63" s="955"/>
      <c r="AR63" s="955"/>
      <c r="AS63" s="955"/>
      <c r="AT63" s="955"/>
      <c r="AU63" s="955">
        <v>544</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387</v>
      </c>
      <c r="R66" s="998"/>
      <c r="S66" s="998"/>
      <c r="T66" s="998"/>
      <c r="U66" s="999"/>
      <c r="V66" s="997" t="s">
        <v>388</v>
      </c>
      <c r="W66" s="998"/>
      <c r="X66" s="998"/>
      <c r="Y66" s="998"/>
      <c r="Z66" s="999"/>
      <c r="AA66" s="997" t="s">
        <v>389</v>
      </c>
      <c r="AB66" s="998"/>
      <c r="AC66" s="998"/>
      <c r="AD66" s="998"/>
      <c r="AE66" s="999"/>
      <c r="AF66" s="1003" t="s">
        <v>390</v>
      </c>
      <c r="AG66" s="1004"/>
      <c r="AH66" s="1004"/>
      <c r="AI66" s="1004"/>
      <c r="AJ66" s="1005"/>
      <c r="AK66" s="997" t="s">
        <v>391</v>
      </c>
      <c r="AL66" s="992"/>
      <c r="AM66" s="992"/>
      <c r="AN66" s="992"/>
      <c r="AO66" s="993"/>
      <c r="AP66" s="997" t="s">
        <v>392</v>
      </c>
      <c r="AQ66" s="998"/>
      <c r="AR66" s="998"/>
      <c r="AS66" s="998"/>
      <c r="AT66" s="999"/>
      <c r="AU66" s="997" t="s">
        <v>393</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537</v>
      </c>
      <c r="C68" s="982"/>
      <c r="D68" s="982"/>
      <c r="E68" s="982"/>
      <c r="F68" s="982"/>
      <c r="G68" s="982"/>
      <c r="H68" s="982"/>
      <c r="I68" s="982"/>
      <c r="J68" s="982"/>
      <c r="K68" s="982"/>
      <c r="L68" s="982"/>
      <c r="M68" s="982"/>
      <c r="N68" s="982"/>
      <c r="O68" s="982"/>
      <c r="P68" s="983"/>
      <c r="Q68" s="984">
        <v>3057</v>
      </c>
      <c r="R68" s="978"/>
      <c r="S68" s="978"/>
      <c r="T68" s="978"/>
      <c r="U68" s="978"/>
      <c r="V68" s="978">
        <v>3033</v>
      </c>
      <c r="W68" s="978"/>
      <c r="X68" s="978"/>
      <c r="Y68" s="978"/>
      <c r="Z68" s="978"/>
      <c r="AA68" s="978">
        <v>24</v>
      </c>
      <c r="AB68" s="978"/>
      <c r="AC68" s="978"/>
      <c r="AD68" s="978"/>
      <c r="AE68" s="978"/>
      <c r="AF68" s="978">
        <v>24</v>
      </c>
      <c r="AG68" s="978"/>
      <c r="AH68" s="978"/>
      <c r="AI68" s="978"/>
      <c r="AJ68" s="978"/>
      <c r="AK68" s="978">
        <v>20</v>
      </c>
      <c r="AL68" s="978"/>
      <c r="AM68" s="978"/>
      <c r="AN68" s="978"/>
      <c r="AO68" s="978"/>
      <c r="AP68" s="978">
        <v>2498</v>
      </c>
      <c r="AQ68" s="978"/>
      <c r="AR68" s="978"/>
      <c r="AS68" s="978"/>
      <c r="AT68" s="978"/>
      <c r="AU68" s="978">
        <v>257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439</v>
      </c>
      <c r="R69" s="967"/>
      <c r="S69" s="967"/>
      <c r="T69" s="967"/>
      <c r="U69" s="967"/>
      <c r="V69" s="967">
        <v>423</v>
      </c>
      <c r="W69" s="967"/>
      <c r="X69" s="967"/>
      <c r="Y69" s="967"/>
      <c r="Z69" s="967"/>
      <c r="AA69" s="967">
        <v>16</v>
      </c>
      <c r="AB69" s="967"/>
      <c r="AC69" s="967"/>
      <c r="AD69" s="967"/>
      <c r="AE69" s="967"/>
      <c r="AF69" s="967">
        <v>16</v>
      </c>
      <c r="AG69" s="967"/>
      <c r="AH69" s="967"/>
      <c r="AI69" s="967"/>
      <c r="AJ69" s="967"/>
      <c r="AK69" s="967">
        <v>10</v>
      </c>
      <c r="AL69" s="967"/>
      <c r="AM69" s="967"/>
      <c r="AN69" s="967"/>
      <c r="AO69" s="967"/>
      <c r="AP69" s="967" t="s">
        <v>483</v>
      </c>
      <c r="AQ69" s="967"/>
      <c r="AR69" s="967"/>
      <c r="AS69" s="967"/>
      <c r="AT69" s="967"/>
      <c r="AU69" s="967" t="s">
        <v>483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2295</v>
      </c>
      <c r="R70" s="967"/>
      <c r="S70" s="967"/>
      <c r="T70" s="967"/>
      <c r="U70" s="967"/>
      <c r="V70" s="967">
        <v>2267</v>
      </c>
      <c r="W70" s="967"/>
      <c r="X70" s="967"/>
      <c r="Y70" s="967"/>
      <c r="Z70" s="967"/>
      <c r="AA70" s="967">
        <v>28</v>
      </c>
      <c r="AB70" s="967"/>
      <c r="AC70" s="967"/>
      <c r="AD70" s="967"/>
      <c r="AE70" s="967"/>
      <c r="AF70" s="967">
        <v>26</v>
      </c>
      <c r="AG70" s="967"/>
      <c r="AH70" s="967"/>
      <c r="AI70" s="967"/>
      <c r="AJ70" s="967"/>
      <c r="AK70" s="967">
        <v>12</v>
      </c>
      <c r="AL70" s="967"/>
      <c r="AM70" s="967"/>
      <c r="AN70" s="967"/>
      <c r="AO70" s="967"/>
      <c r="AP70" s="967">
        <v>1209</v>
      </c>
      <c r="AQ70" s="967"/>
      <c r="AR70" s="967"/>
      <c r="AS70" s="967"/>
      <c r="AT70" s="967"/>
      <c r="AU70" s="967">
        <v>125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540</v>
      </c>
      <c r="C71" s="971"/>
      <c r="D71" s="971"/>
      <c r="E71" s="971"/>
      <c r="F71" s="971"/>
      <c r="G71" s="971"/>
      <c r="H71" s="971"/>
      <c r="I71" s="971"/>
      <c r="J71" s="971"/>
      <c r="K71" s="971"/>
      <c r="L71" s="971"/>
      <c r="M71" s="971"/>
      <c r="N71" s="971"/>
      <c r="O71" s="971"/>
      <c r="P71" s="972"/>
      <c r="Q71" s="973">
        <v>120</v>
      </c>
      <c r="R71" s="967"/>
      <c r="S71" s="967"/>
      <c r="T71" s="967"/>
      <c r="U71" s="967"/>
      <c r="V71" s="967">
        <v>107</v>
      </c>
      <c r="W71" s="967"/>
      <c r="X71" s="967"/>
      <c r="Y71" s="967"/>
      <c r="Z71" s="967"/>
      <c r="AA71" s="967">
        <v>13</v>
      </c>
      <c r="AB71" s="967"/>
      <c r="AC71" s="967"/>
      <c r="AD71" s="967"/>
      <c r="AE71" s="967"/>
      <c r="AF71" s="967">
        <v>13</v>
      </c>
      <c r="AG71" s="967"/>
      <c r="AH71" s="967"/>
      <c r="AI71" s="967"/>
      <c r="AJ71" s="967"/>
      <c r="AK71" s="967">
        <v>11</v>
      </c>
      <c r="AL71" s="967"/>
      <c r="AM71" s="967"/>
      <c r="AN71" s="967"/>
      <c r="AO71" s="967"/>
      <c r="AP71" s="967" t="s">
        <v>483</v>
      </c>
      <c r="AQ71" s="967"/>
      <c r="AR71" s="967"/>
      <c r="AS71" s="967"/>
      <c r="AT71" s="967"/>
      <c r="AU71" s="967" t="s">
        <v>483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541</v>
      </c>
      <c r="C72" s="971"/>
      <c r="D72" s="971"/>
      <c r="E72" s="971"/>
      <c r="F72" s="971"/>
      <c r="G72" s="971"/>
      <c r="H72" s="971"/>
      <c r="I72" s="971"/>
      <c r="J72" s="971"/>
      <c r="K72" s="971"/>
      <c r="L72" s="971"/>
      <c r="M72" s="971"/>
      <c r="N72" s="971"/>
      <c r="O72" s="971"/>
      <c r="P72" s="972"/>
      <c r="Q72" s="973">
        <v>4871</v>
      </c>
      <c r="R72" s="967"/>
      <c r="S72" s="967"/>
      <c r="T72" s="967"/>
      <c r="U72" s="967"/>
      <c r="V72" s="967">
        <v>4402</v>
      </c>
      <c r="W72" s="967"/>
      <c r="X72" s="967"/>
      <c r="Y72" s="967"/>
      <c r="Z72" s="967"/>
      <c r="AA72" s="967">
        <v>468</v>
      </c>
      <c r="AB72" s="967"/>
      <c r="AC72" s="967"/>
      <c r="AD72" s="967"/>
      <c r="AE72" s="967"/>
      <c r="AF72" s="967">
        <v>468</v>
      </c>
      <c r="AG72" s="967"/>
      <c r="AH72" s="967"/>
      <c r="AI72" s="967"/>
      <c r="AJ72" s="967"/>
      <c r="AK72" s="967" t="s">
        <v>483</v>
      </c>
      <c r="AL72" s="967"/>
      <c r="AM72" s="967"/>
      <c r="AN72" s="967"/>
      <c r="AO72" s="967"/>
      <c r="AP72" s="967" t="s">
        <v>483</v>
      </c>
      <c r="AQ72" s="967"/>
      <c r="AR72" s="967"/>
      <c r="AS72" s="967"/>
      <c r="AT72" s="967"/>
      <c r="AU72" s="967" t="s">
        <v>483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542</v>
      </c>
      <c r="C73" s="971"/>
      <c r="D73" s="971"/>
      <c r="E73" s="971"/>
      <c r="F73" s="971"/>
      <c r="G73" s="971"/>
      <c r="H73" s="971"/>
      <c r="I73" s="971"/>
      <c r="J73" s="971"/>
      <c r="K73" s="971"/>
      <c r="L73" s="971"/>
      <c r="M73" s="971"/>
      <c r="N73" s="971"/>
      <c r="O73" s="971"/>
      <c r="P73" s="972"/>
      <c r="Q73" s="973">
        <v>2420</v>
      </c>
      <c r="R73" s="967"/>
      <c r="S73" s="967"/>
      <c r="T73" s="967"/>
      <c r="U73" s="967"/>
      <c r="V73" s="967">
        <v>2371</v>
      </c>
      <c r="W73" s="967"/>
      <c r="X73" s="967"/>
      <c r="Y73" s="967"/>
      <c r="Z73" s="967"/>
      <c r="AA73" s="967">
        <v>50</v>
      </c>
      <c r="AB73" s="967"/>
      <c r="AC73" s="967"/>
      <c r="AD73" s="967"/>
      <c r="AE73" s="967"/>
      <c r="AF73" s="967">
        <v>50</v>
      </c>
      <c r="AG73" s="967"/>
      <c r="AH73" s="967"/>
      <c r="AI73" s="967"/>
      <c r="AJ73" s="967"/>
      <c r="AK73" s="967">
        <v>15</v>
      </c>
      <c r="AL73" s="967"/>
      <c r="AM73" s="967"/>
      <c r="AN73" s="967"/>
      <c r="AO73" s="967"/>
      <c r="AP73" s="967" t="s">
        <v>483</v>
      </c>
      <c r="AQ73" s="967"/>
      <c r="AR73" s="967"/>
      <c r="AS73" s="967"/>
      <c r="AT73" s="967"/>
      <c r="AU73" s="967" t="s">
        <v>483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543</v>
      </c>
      <c r="C74" s="971"/>
      <c r="D74" s="971"/>
      <c r="E74" s="971"/>
      <c r="F74" s="971"/>
      <c r="G74" s="971"/>
      <c r="H74" s="971"/>
      <c r="I74" s="971"/>
      <c r="J74" s="971"/>
      <c r="K74" s="971"/>
      <c r="L74" s="971"/>
      <c r="M74" s="971"/>
      <c r="N74" s="971"/>
      <c r="O74" s="971"/>
      <c r="P74" s="972"/>
      <c r="Q74" s="973">
        <v>336761</v>
      </c>
      <c r="R74" s="967"/>
      <c r="S74" s="967"/>
      <c r="T74" s="967"/>
      <c r="U74" s="967"/>
      <c r="V74" s="967">
        <v>321618</v>
      </c>
      <c r="W74" s="967"/>
      <c r="X74" s="967"/>
      <c r="Y74" s="967"/>
      <c r="Z74" s="967"/>
      <c r="AA74" s="967">
        <v>15143</v>
      </c>
      <c r="AB74" s="967"/>
      <c r="AC74" s="967"/>
      <c r="AD74" s="967"/>
      <c r="AE74" s="967"/>
      <c r="AF74" s="967">
        <v>15143</v>
      </c>
      <c r="AG74" s="967"/>
      <c r="AH74" s="967"/>
      <c r="AI74" s="967"/>
      <c r="AJ74" s="967"/>
      <c r="AK74" s="967">
        <v>1625</v>
      </c>
      <c r="AL74" s="967"/>
      <c r="AM74" s="967"/>
      <c r="AN74" s="967"/>
      <c r="AO74" s="967"/>
      <c r="AP74" s="967" t="s">
        <v>483</v>
      </c>
      <c r="AQ74" s="967"/>
      <c r="AR74" s="967"/>
      <c r="AS74" s="967"/>
      <c r="AT74" s="967"/>
      <c r="AU74" s="967" t="s">
        <v>483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544</v>
      </c>
      <c r="C75" s="971"/>
      <c r="D75" s="971"/>
      <c r="E75" s="971"/>
      <c r="F75" s="971"/>
      <c r="G75" s="971"/>
      <c r="H75" s="971"/>
      <c r="I75" s="971"/>
      <c r="J75" s="971"/>
      <c r="K75" s="971"/>
      <c r="L75" s="971"/>
      <c r="M75" s="971"/>
      <c r="N75" s="971"/>
      <c r="O75" s="971"/>
      <c r="P75" s="972"/>
      <c r="Q75" s="974">
        <v>8</v>
      </c>
      <c r="R75" s="975"/>
      <c r="S75" s="975"/>
      <c r="T75" s="975"/>
      <c r="U75" s="976"/>
      <c r="V75" s="977">
        <v>6</v>
      </c>
      <c r="W75" s="975"/>
      <c r="X75" s="975"/>
      <c r="Y75" s="975"/>
      <c r="Z75" s="976"/>
      <c r="AA75" s="977">
        <v>2</v>
      </c>
      <c r="AB75" s="975"/>
      <c r="AC75" s="975"/>
      <c r="AD75" s="975"/>
      <c r="AE75" s="976"/>
      <c r="AF75" s="977">
        <v>2</v>
      </c>
      <c r="AG75" s="975"/>
      <c r="AH75" s="975"/>
      <c r="AI75" s="975"/>
      <c r="AJ75" s="976"/>
      <c r="AK75" s="977" t="s">
        <v>483</v>
      </c>
      <c r="AL75" s="975"/>
      <c r="AM75" s="975"/>
      <c r="AN75" s="975"/>
      <c r="AO75" s="976"/>
      <c r="AP75" s="977" t="s">
        <v>483</v>
      </c>
      <c r="AQ75" s="975"/>
      <c r="AR75" s="975"/>
      <c r="AS75" s="975"/>
      <c r="AT75" s="976"/>
      <c r="AU75" s="977" t="s">
        <v>483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545</v>
      </c>
      <c r="C76" s="971"/>
      <c r="D76" s="971"/>
      <c r="E76" s="971"/>
      <c r="F76" s="971"/>
      <c r="G76" s="971"/>
      <c r="H76" s="971"/>
      <c r="I76" s="971"/>
      <c r="J76" s="971"/>
      <c r="K76" s="971"/>
      <c r="L76" s="971"/>
      <c r="M76" s="971"/>
      <c r="N76" s="971"/>
      <c r="O76" s="971"/>
      <c r="P76" s="972"/>
      <c r="Q76" s="974">
        <v>3</v>
      </c>
      <c r="R76" s="975"/>
      <c r="S76" s="975"/>
      <c r="T76" s="975"/>
      <c r="U76" s="976"/>
      <c r="V76" s="977">
        <v>1</v>
      </c>
      <c r="W76" s="975"/>
      <c r="X76" s="975"/>
      <c r="Y76" s="975"/>
      <c r="Z76" s="976"/>
      <c r="AA76" s="977">
        <v>2</v>
      </c>
      <c r="AB76" s="975"/>
      <c r="AC76" s="975"/>
      <c r="AD76" s="975"/>
      <c r="AE76" s="976"/>
      <c r="AF76" s="977">
        <v>2</v>
      </c>
      <c r="AG76" s="975"/>
      <c r="AH76" s="975"/>
      <c r="AI76" s="975"/>
      <c r="AJ76" s="976"/>
      <c r="AK76" s="977" t="s">
        <v>483</v>
      </c>
      <c r="AL76" s="975"/>
      <c r="AM76" s="975"/>
      <c r="AN76" s="975"/>
      <c r="AO76" s="976"/>
      <c r="AP76" s="977" t="s">
        <v>483</v>
      </c>
      <c r="AQ76" s="975"/>
      <c r="AR76" s="975"/>
      <c r="AS76" s="975"/>
      <c r="AT76" s="976"/>
      <c r="AU76" s="977" t="s">
        <v>483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546</v>
      </c>
      <c r="C77" s="971"/>
      <c r="D77" s="971"/>
      <c r="E77" s="971"/>
      <c r="F77" s="971"/>
      <c r="G77" s="971"/>
      <c r="H77" s="971"/>
      <c r="I77" s="971"/>
      <c r="J77" s="971"/>
      <c r="K77" s="971"/>
      <c r="L77" s="971"/>
      <c r="M77" s="971"/>
      <c r="N77" s="971"/>
      <c r="O77" s="971"/>
      <c r="P77" s="972"/>
      <c r="Q77" s="974">
        <v>2416</v>
      </c>
      <c r="R77" s="975"/>
      <c r="S77" s="975"/>
      <c r="T77" s="975"/>
      <c r="U77" s="976"/>
      <c r="V77" s="977">
        <v>2416</v>
      </c>
      <c r="W77" s="975"/>
      <c r="X77" s="975"/>
      <c r="Y77" s="975"/>
      <c r="Z77" s="976"/>
      <c r="AA77" s="977">
        <v>0</v>
      </c>
      <c r="AB77" s="975"/>
      <c r="AC77" s="975"/>
      <c r="AD77" s="975"/>
      <c r="AE77" s="976"/>
      <c r="AF77" s="977">
        <v>0</v>
      </c>
      <c r="AG77" s="975"/>
      <c r="AH77" s="975"/>
      <c r="AI77" s="975"/>
      <c r="AJ77" s="976"/>
      <c r="AK77" s="977" t="s">
        <v>483</v>
      </c>
      <c r="AL77" s="975"/>
      <c r="AM77" s="975"/>
      <c r="AN77" s="975"/>
      <c r="AO77" s="976"/>
      <c r="AP77" s="977" t="s">
        <v>483</v>
      </c>
      <c r="AQ77" s="975"/>
      <c r="AR77" s="975"/>
      <c r="AS77" s="975"/>
      <c r="AT77" s="976"/>
      <c r="AU77" s="977" t="s">
        <v>483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15745</v>
      </c>
      <c r="AG88" s="955"/>
      <c r="AH88" s="955"/>
      <c r="AI88" s="955"/>
      <c r="AJ88" s="955"/>
      <c r="AK88" s="959"/>
      <c r="AL88" s="959"/>
      <c r="AM88" s="959"/>
      <c r="AN88" s="959"/>
      <c r="AO88" s="959"/>
      <c r="AP88" s="955">
        <v>3707</v>
      </c>
      <c r="AQ88" s="955"/>
      <c r="AR88" s="955"/>
      <c r="AS88" s="955"/>
      <c r="AT88" s="955"/>
      <c r="AU88" s="955">
        <v>382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v>
      </c>
      <c r="CS102" s="947"/>
      <c r="CT102" s="947"/>
      <c r="CU102" s="947"/>
      <c r="CV102" s="948"/>
      <c r="CW102" s="946">
        <v>7</v>
      </c>
      <c r="CX102" s="947"/>
      <c r="CY102" s="947"/>
      <c r="CZ102" s="947"/>
      <c r="DA102" s="948"/>
      <c r="DB102" s="946" t="s">
        <v>483</v>
      </c>
      <c r="DC102" s="947"/>
      <c r="DD102" s="947"/>
      <c r="DE102" s="947"/>
      <c r="DF102" s="948"/>
      <c r="DG102" s="946">
        <v>107</v>
      </c>
      <c r="DH102" s="947"/>
      <c r="DI102" s="947"/>
      <c r="DJ102" s="947"/>
      <c r="DK102" s="948"/>
      <c r="DL102" s="946" t="s">
        <v>483</v>
      </c>
      <c r="DM102" s="947"/>
      <c r="DN102" s="947"/>
      <c r="DO102" s="947"/>
      <c r="DP102" s="948"/>
      <c r="DQ102" s="946" t="s">
        <v>483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284</v>
      </c>
      <c r="AG109" s="888"/>
      <c r="AH109" s="888"/>
      <c r="AI109" s="888"/>
      <c r="AJ109" s="889"/>
      <c r="AK109" s="890" t="s">
        <v>283</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284</v>
      </c>
      <c r="BW109" s="888"/>
      <c r="BX109" s="888"/>
      <c r="BY109" s="888"/>
      <c r="BZ109" s="889"/>
      <c r="CA109" s="890" t="s">
        <v>283</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284</v>
      </c>
      <c r="DM109" s="888"/>
      <c r="DN109" s="888"/>
      <c r="DO109" s="888"/>
      <c r="DP109" s="889"/>
      <c r="DQ109" s="890" t="s">
        <v>283</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526243</v>
      </c>
      <c r="AB110" s="873"/>
      <c r="AC110" s="873"/>
      <c r="AD110" s="873"/>
      <c r="AE110" s="874"/>
      <c r="AF110" s="875">
        <v>514903</v>
      </c>
      <c r="AG110" s="873"/>
      <c r="AH110" s="873"/>
      <c r="AI110" s="873"/>
      <c r="AJ110" s="874"/>
      <c r="AK110" s="875">
        <v>484781</v>
      </c>
      <c r="AL110" s="873"/>
      <c r="AM110" s="873"/>
      <c r="AN110" s="873"/>
      <c r="AO110" s="874"/>
      <c r="AP110" s="876">
        <v>14.5</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4990581</v>
      </c>
      <c r="BR110" s="800"/>
      <c r="BS110" s="800"/>
      <c r="BT110" s="800"/>
      <c r="BU110" s="800"/>
      <c r="BV110" s="800">
        <v>5022313</v>
      </c>
      <c r="BW110" s="800"/>
      <c r="BX110" s="800"/>
      <c r="BY110" s="800"/>
      <c r="BZ110" s="800"/>
      <c r="CA110" s="800">
        <v>5212875</v>
      </c>
      <c r="CB110" s="800"/>
      <c r="CC110" s="800"/>
      <c r="CD110" s="800"/>
      <c r="CE110" s="800"/>
      <c r="CF110" s="861">
        <v>155.80000000000001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410</v>
      </c>
      <c r="DH110" s="800"/>
      <c r="DI110" s="800"/>
      <c r="DJ110" s="800"/>
      <c r="DK110" s="800"/>
      <c r="DL110" s="800" t="s">
        <v>410</v>
      </c>
      <c r="DM110" s="800"/>
      <c r="DN110" s="800"/>
      <c r="DO110" s="800"/>
      <c r="DP110" s="800"/>
      <c r="DQ110" s="800" t="s">
        <v>410</v>
      </c>
      <c r="DR110" s="800"/>
      <c r="DS110" s="800"/>
      <c r="DT110" s="800"/>
      <c r="DU110" s="800"/>
      <c r="DV110" s="801" t="s">
        <v>410</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117236</v>
      </c>
      <c r="BR111" s="771"/>
      <c r="BS111" s="771"/>
      <c r="BT111" s="771"/>
      <c r="BU111" s="771"/>
      <c r="BV111" s="771">
        <v>116282</v>
      </c>
      <c r="BW111" s="771"/>
      <c r="BX111" s="771"/>
      <c r="BY111" s="771"/>
      <c r="BZ111" s="771"/>
      <c r="CA111" s="771">
        <v>114681</v>
      </c>
      <c r="CB111" s="771"/>
      <c r="CC111" s="771"/>
      <c r="CD111" s="771"/>
      <c r="CE111" s="771"/>
      <c r="CF111" s="848">
        <v>3.4</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738950</v>
      </c>
      <c r="BR112" s="771"/>
      <c r="BS112" s="771"/>
      <c r="BT112" s="771"/>
      <c r="BU112" s="771"/>
      <c r="BV112" s="771">
        <v>583142</v>
      </c>
      <c r="BW112" s="771"/>
      <c r="BX112" s="771"/>
      <c r="BY112" s="771"/>
      <c r="BZ112" s="771"/>
      <c r="CA112" s="771">
        <v>544263</v>
      </c>
      <c r="CB112" s="771"/>
      <c r="CC112" s="771"/>
      <c r="CD112" s="771"/>
      <c r="CE112" s="771"/>
      <c r="CF112" s="848">
        <v>16.3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65049</v>
      </c>
      <c r="AB113" s="909"/>
      <c r="AC113" s="909"/>
      <c r="AD113" s="909"/>
      <c r="AE113" s="910"/>
      <c r="AF113" s="911">
        <v>39675</v>
      </c>
      <c r="AG113" s="909"/>
      <c r="AH113" s="909"/>
      <c r="AI113" s="909"/>
      <c r="AJ113" s="910"/>
      <c r="AK113" s="911">
        <v>72112</v>
      </c>
      <c r="AL113" s="909"/>
      <c r="AM113" s="909"/>
      <c r="AN113" s="909"/>
      <c r="AO113" s="910"/>
      <c r="AP113" s="912">
        <v>2.2000000000000002</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287931</v>
      </c>
      <c r="BR113" s="771"/>
      <c r="BS113" s="771"/>
      <c r="BT113" s="771"/>
      <c r="BU113" s="771"/>
      <c r="BV113" s="771">
        <v>279794</v>
      </c>
      <c r="BW113" s="771"/>
      <c r="BX113" s="771"/>
      <c r="BY113" s="771"/>
      <c r="BZ113" s="771"/>
      <c r="CA113" s="771">
        <v>381771</v>
      </c>
      <c r="CB113" s="771"/>
      <c r="CC113" s="771"/>
      <c r="CD113" s="771"/>
      <c r="CE113" s="771"/>
      <c r="CF113" s="848">
        <v>11.4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61839</v>
      </c>
      <c r="AB114" s="784"/>
      <c r="AC114" s="784"/>
      <c r="AD114" s="784"/>
      <c r="AE114" s="785"/>
      <c r="AF114" s="786">
        <v>65739</v>
      </c>
      <c r="AG114" s="784"/>
      <c r="AH114" s="784"/>
      <c r="AI114" s="784"/>
      <c r="AJ114" s="785"/>
      <c r="AK114" s="786">
        <v>64138</v>
      </c>
      <c r="AL114" s="784"/>
      <c r="AM114" s="784"/>
      <c r="AN114" s="784"/>
      <c r="AO114" s="785"/>
      <c r="AP114" s="754">
        <v>1.9</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1385101</v>
      </c>
      <c r="BR114" s="771"/>
      <c r="BS114" s="771"/>
      <c r="BT114" s="771"/>
      <c r="BU114" s="771"/>
      <c r="BV114" s="771">
        <v>1229181</v>
      </c>
      <c r="BW114" s="771"/>
      <c r="BX114" s="771"/>
      <c r="BY114" s="771"/>
      <c r="BZ114" s="771"/>
      <c r="CA114" s="771">
        <v>1198533</v>
      </c>
      <c r="CB114" s="771"/>
      <c r="CC114" s="771"/>
      <c r="CD114" s="771"/>
      <c r="CE114" s="771"/>
      <c r="CF114" s="848">
        <v>35.799999999999997</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102955</v>
      </c>
      <c r="AB115" s="909"/>
      <c r="AC115" s="909"/>
      <c r="AD115" s="909"/>
      <c r="AE115" s="910"/>
      <c r="AF115" s="911">
        <v>1841</v>
      </c>
      <c r="AG115" s="909"/>
      <c r="AH115" s="909"/>
      <c r="AI115" s="909"/>
      <c r="AJ115" s="910"/>
      <c r="AK115" s="911">
        <v>1843</v>
      </c>
      <c r="AL115" s="909"/>
      <c r="AM115" s="909"/>
      <c r="AN115" s="909"/>
      <c r="AO115" s="910"/>
      <c r="AP115" s="912">
        <v>0.1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106750</v>
      </c>
      <c r="DH115" s="784"/>
      <c r="DI115" s="784"/>
      <c r="DJ115" s="784"/>
      <c r="DK115" s="785"/>
      <c r="DL115" s="786">
        <v>106751</v>
      </c>
      <c r="DM115" s="784"/>
      <c r="DN115" s="784"/>
      <c r="DO115" s="784"/>
      <c r="DP115" s="785"/>
      <c r="DQ115" s="786">
        <v>106750</v>
      </c>
      <c r="DR115" s="784"/>
      <c r="DS115" s="784"/>
      <c r="DT115" s="784"/>
      <c r="DU115" s="785"/>
      <c r="DV115" s="754">
        <v>3.2</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14</v>
      </c>
      <c r="AB116" s="784"/>
      <c r="AC116" s="784"/>
      <c r="AD116" s="784"/>
      <c r="AE116" s="785"/>
      <c r="AF116" s="786">
        <v>244</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10486</v>
      </c>
      <c r="DH116" s="784"/>
      <c r="DI116" s="784"/>
      <c r="DJ116" s="784"/>
      <c r="DK116" s="785"/>
      <c r="DL116" s="786">
        <v>9531</v>
      </c>
      <c r="DM116" s="784"/>
      <c r="DN116" s="784"/>
      <c r="DO116" s="784"/>
      <c r="DP116" s="785"/>
      <c r="DQ116" s="786">
        <v>7931</v>
      </c>
      <c r="DR116" s="784"/>
      <c r="DS116" s="784"/>
      <c r="DT116" s="784"/>
      <c r="DU116" s="785"/>
      <c r="DV116" s="754">
        <v>0.2</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756100</v>
      </c>
      <c r="AB117" s="895"/>
      <c r="AC117" s="895"/>
      <c r="AD117" s="895"/>
      <c r="AE117" s="896"/>
      <c r="AF117" s="898">
        <v>622402</v>
      </c>
      <c r="AG117" s="895"/>
      <c r="AH117" s="895"/>
      <c r="AI117" s="895"/>
      <c r="AJ117" s="896"/>
      <c r="AK117" s="898">
        <v>622874</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284</v>
      </c>
      <c r="AG118" s="888"/>
      <c r="AH118" s="888"/>
      <c r="AI118" s="888"/>
      <c r="AJ118" s="889"/>
      <c r="AK118" s="890" t="s">
        <v>283</v>
      </c>
      <c r="AL118" s="888"/>
      <c r="AM118" s="888"/>
      <c r="AN118" s="888"/>
      <c r="AO118" s="889"/>
      <c r="AP118" s="891" t="s">
        <v>404</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433</v>
      </c>
      <c r="BP118" s="838"/>
      <c r="BQ118" s="857">
        <v>7519799</v>
      </c>
      <c r="BR118" s="858"/>
      <c r="BS118" s="858"/>
      <c r="BT118" s="858"/>
      <c r="BU118" s="858"/>
      <c r="BV118" s="858">
        <v>7230712</v>
      </c>
      <c r="BW118" s="858"/>
      <c r="BX118" s="858"/>
      <c r="BY118" s="858"/>
      <c r="BZ118" s="858"/>
      <c r="CA118" s="858">
        <v>7452123</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413380</v>
      </c>
      <c r="BR119" s="800"/>
      <c r="BS119" s="800"/>
      <c r="BT119" s="800"/>
      <c r="BU119" s="800"/>
      <c r="BV119" s="800">
        <v>458305</v>
      </c>
      <c r="BW119" s="800"/>
      <c r="BX119" s="800"/>
      <c r="BY119" s="800"/>
      <c r="BZ119" s="800"/>
      <c r="CA119" s="800">
        <v>557427</v>
      </c>
      <c r="CB119" s="800"/>
      <c r="CC119" s="800"/>
      <c r="CD119" s="800"/>
      <c r="CE119" s="800"/>
      <c r="CF119" s="861">
        <v>16.7</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t="s">
        <v>108</v>
      </c>
      <c r="BR120" s="771"/>
      <c r="BS120" s="771"/>
      <c r="BT120" s="771"/>
      <c r="BU120" s="771"/>
      <c r="BV120" s="771" t="s">
        <v>108</v>
      </c>
      <c r="BW120" s="771"/>
      <c r="BX120" s="771"/>
      <c r="BY120" s="771"/>
      <c r="BZ120" s="771"/>
      <c r="CA120" s="771" t="s">
        <v>108</v>
      </c>
      <c r="CB120" s="771"/>
      <c r="CC120" s="771"/>
      <c r="CD120" s="771"/>
      <c r="CE120" s="771"/>
      <c r="CF120" s="848" t="s">
        <v>108</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707867</v>
      </c>
      <c r="DH120" s="800"/>
      <c r="DI120" s="800"/>
      <c r="DJ120" s="800"/>
      <c r="DK120" s="800"/>
      <c r="DL120" s="800">
        <v>559828</v>
      </c>
      <c r="DM120" s="800"/>
      <c r="DN120" s="800"/>
      <c r="DO120" s="800"/>
      <c r="DP120" s="800"/>
      <c r="DQ120" s="800">
        <v>511757</v>
      </c>
      <c r="DR120" s="800"/>
      <c r="DS120" s="800"/>
      <c r="DT120" s="800"/>
      <c r="DU120" s="800"/>
      <c r="DV120" s="801">
        <v>15.3</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5063937</v>
      </c>
      <c r="BR121" s="858"/>
      <c r="BS121" s="858"/>
      <c r="BT121" s="858"/>
      <c r="BU121" s="858"/>
      <c r="BV121" s="858">
        <v>5071767</v>
      </c>
      <c r="BW121" s="858"/>
      <c r="BX121" s="858"/>
      <c r="BY121" s="858"/>
      <c r="BZ121" s="858"/>
      <c r="CA121" s="858">
        <v>5246641</v>
      </c>
      <c r="CB121" s="858"/>
      <c r="CC121" s="858"/>
      <c r="CD121" s="858"/>
      <c r="CE121" s="858"/>
      <c r="CF121" s="859">
        <v>156.80000000000001</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v>31083</v>
      </c>
      <c r="DH121" s="771"/>
      <c r="DI121" s="771"/>
      <c r="DJ121" s="771"/>
      <c r="DK121" s="771"/>
      <c r="DL121" s="771">
        <v>23314</v>
      </c>
      <c r="DM121" s="771"/>
      <c r="DN121" s="771"/>
      <c r="DO121" s="771"/>
      <c r="DP121" s="771"/>
      <c r="DQ121" s="771">
        <v>32506</v>
      </c>
      <c r="DR121" s="771"/>
      <c r="DS121" s="771"/>
      <c r="DT121" s="771"/>
      <c r="DU121" s="771"/>
      <c r="DV121" s="823">
        <v>1</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444</v>
      </c>
      <c r="BP122" s="838"/>
      <c r="BQ122" s="839">
        <v>5477317</v>
      </c>
      <c r="BR122" s="840"/>
      <c r="BS122" s="840"/>
      <c r="BT122" s="840"/>
      <c r="BU122" s="840"/>
      <c r="BV122" s="840">
        <v>5530072</v>
      </c>
      <c r="BW122" s="840"/>
      <c r="BX122" s="840"/>
      <c r="BY122" s="840"/>
      <c r="BZ122" s="840"/>
      <c r="CA122" s="840">
        <v>5804068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1031</v>
      </c>
      <c r="AB123" s="784"/>
      <c r="AC123" s="784"/>
      <c r="AD123" s="784"/>
      <c r="AE123" s="785"/>
      <c r="AF123" s="786">
        <v>731</v>
      </c>
      <c r="AG123" s="784"/>
      <c r="AH123" s="784"/>
      <c r="AI123" s="784"/>
      <c r="AJ123" s="785"/>
      <c r="AK123" s="786">
        <v>731</v>
      </c>
      <c r="AL123" s="784"/>
      <c r="AM123" s="784"/>
      <c r="AN123" s="784"/>
      <c r="AO123" s="785"/>
      <c r="AP123" s="754">
        <v>0</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62.3</v>
      </c>
      <c r="BR123" s="832"/>
      <c r="BS123" s="832"/>
      <c r="BT123" s="832"/>
      <c r="BU123" s="832"/>
      <c r="BV123" s="832">
        <v>52.1</v>
      </c>
      <c r="BW123" s="832"/>
      <c r="BX123" s="832"/>
      <c r="BY123" s="832"/>
      <c r="BZ123" s="832"/>
      <c r="CA123" s="832">
        <v>49.2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446</v>
      </c>
      <c r="DH124" s="717"/>
      <c r="DI124" s="717"/>
      <c r="DJ124" s="717"/>
      <c r="DK124" s="718"/>
      <c r="DL124" s="719" t="s">
        <v>446</v>
      </c>
      <c r="DM124" s="717"/>
      <c r="DN124" s="717"/>
      <c r="DO124" s="717"/>
      <c r="DP124" s="718"/>
      <c r="DQ124" s="719" t="s">
        <v>446</v>
      </c>
      <c r="DR124" s="717"/>
      <c r="DS124" s="717"/>
      <c r="DT124" s="717"/>
      <c r="DU124" s="718"/>
      <c r="DV124" s="807" t="s">
        <v>446</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101924</v>
      </c>
      <c r="AB126" s="784"/>
      <c r="AC126" s="784"/>
      <c r="AD126" s="784"/>
      <c r="AE126" s="785"/>
      <c r="AF126" s="786">
        <v>1110</v>
      </c>
      <c r="AG126" s="784"/>
      <c r="AH126" s="784"/>
      <c r="AI126" s="784"/>
      <c r="AJ126" s="785"/>
      <c r="AK126" s="786">
        <v>1112</v>
      </c>
      <c r="AL126" s="784"/>
      <c r="AM126" s="784"/>
      <c r="AN126" s="784"/>
      <c r="AO126" s="785"/>
      <c r="AP126" s="754">
        <v>0</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446</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446</v>
      </c>
      <c r="AB127" s="784"/>
      <c r="AC127" s="784"/>
      <c r="AD127" s="784"/>
      <c r="AE127" s="785"/>
      <c r="AF127" s="786" t="s">
        <v>446</v>
      </c>
      <c r="AG127" s="784"/>
      <c r="AH127" s="784"/>
      <c r="AI127" s="784"/>
      <c r="AJ127" s="785"/>
      <c r="AK127" s="786" t="s">
        <v>446</v>
      </c>
      <c r="AL127" s="784"/>
      <c r="AM127" s="784"/>
      <c r="AN127" s="784"/>
      <c r="AO127" s="785"/>
      <c r="AP127" s="754" t="s">
        <v>446</v>
      </c>
      <c r="AQ127" s="755"/>
      <c r="AR127" s="755"/>
      <c r="AS127" s="755"/>
      <c r="AT127" s="756"/>
      <c r="AU127" s="233"/>
      <c r="AV127" s="233"/>
      <c r="AW127" s="233"/>
      <c r="AX127" s="757" t="s">
        <v>456</v>
      </c>
      <c r="AY127" s="758"/>
      <c r="AZ127" s="758"/>
      <c r="BA127" s="758"/>
      <c r="BB127" s="758"/>
      <c r="BC127" s="758"/>
      <c r="BD127" s="758"/>
      <c r="BE127" s="759"/>
      <c r="BF127" s="760" t="s">
        <v>446</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458</v>
      </c>
      <c r="DH127" s="820"/>
      <c r="DI127" s="820"/>
      <c r="DJ127" s="820"/>
      <c r="DK127" s="820"/>
      <c r="DL127" s="820" t="s">
        <v>459</v>
      </c>
      <c r="DM127" s="820"/>
      <c r="DN127" s="820"/>
      <c r="DO127" s="820"/>
      <c r="DP127" s="820"/>
      <c r="DQ127" s="820" t="s">
        <v>459</v>
      </c>
      <c r="DR127" s="820"/>
      <c r="DS127" s="820"/>
      <c r="DT127" s="820"/>
      <c r="DU127" s="820"/>
      <c r="DV127" s="821" t="s">
        <v>459</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t="s">
        <v>446</v>
      </c>
      <c r="AB128" s="724"/>
      <c r="AC128" s="724"/>
      <c r="AD128" s="724"/>
      <c r="AE128" s="725"/>
      <c r="AF128" s="726" t="s">
        <v>446</v>
      </c>
      <c r="AG128" s="724"/>
      <c r="AH128" s="724"/>
      <c r="AI128" s="724"/>
      <c r="AJ128" s="725"/>
      <c r="AK128" s="726" t="s">
        <v>446</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446</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3705473</v>
      </c>
      <c r="AB129" s="784"/>
      <c r="AC129" s="784"/>
      <c r="AD129" s="784"/>
      <c r="AE129" s="785"/>
      <c r="AF129" s="786">
        <v>3706497</v>
      </c>
      <c r="AG129" s="784"/>
      <c r="AH129" s="784"/>
      <c r="AI129" s="784"/>
      <c r="AJ129" s="785"/>
      <c r="AK129" s="786">
        <v>3768665</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7.1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430526</v>
      </c>
      <c r="AB130" s="784"/>
      <c r="AC130" s="784"/>
      <c r="AD130" s="784"/>
      <c r="AE130" s="785"/>
      <c r="AF130" s="786">
        <v>444295</v>
      </c>
      <c r="AG130" s="784"/>
      <c r="AH130" s="784"/>
      <c r="AI130" s="784"/>
      <c r="AJ130" s="785"/>
      <c r="AK130" s="786">
        <v>421941</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49.2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3274947</v>
      </c>
      <c r="AB131" s="717"/>
      <c r="AC131" s="717"/>
      <c r="AD131" s="717"/>
      <c r="AE131" s="718"/>
      <c r="AF131" s="719">
        <v>3262202</v>
      </c>
      <c r="AG131" s="717"/>
      <c r="AH131" s="717"/>
      <c r="AI131" s="717"/>
      <c r="AJ131" s="718"/>
      <c r="AK131" s="719">
        <v>3346724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9.9413517230000004</v>
      </c>
      <c r="AB132" s="740"/>
      <c r="AC132" s="740"/>
      <c r="AD132" s="740"/>
      <c r="AE132" s="741"/>
      <c r="AF132" s="742">
        <v>5.4597170869999996</v>
      </c>
      <c r="AG132" s="740"/>
      <c r="AH132" s="740"/>
      <c r="AI132" s="740"/>
      <c r="AJ132" s="741"/>
      <c r="AK132" s="742">
        <v>6.0038712480000003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14</v>
      </c>
      <c r="AB133" s="749"/>
      <c r="AC133" s="749"/>
      <c r="AD133" s="749"/>
      <c r="AE133" s="750"/>
      <c r="AF133" s="748">
        <v>9.8000000000000007</v>
      </c>
      <c r="AG133" s="749"/>
      <c r="AH133" s="749"/>
      <c r="AI133" s="749"/>
      <c r="AJ133" s="750"/>
      <c r="AK133" s="748">
        <v>7.1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I92" sqref="I9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6" sqref="G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1208124</v>
      </c>
      <c r="L9" s="264">
        <v>77628</v>
      </c>
      <c r="M9" s="265">
        <v>80077</v>
      </c>
      <c r="N9" s="266">
        <v>-3.1</v>
      </c>
    </row>
    <row r="10" spans="1:16" x14ac:dyDescent="0.15">
      <c r="A10" s="248"/>
      <c r="B10" s="244"/>
      <c r="C10" s="244"/>
      <c r="D10" s="244"/>
      <c r="E10" s="244"/>
      <c r="F10" s="244"/>
      <c r="G10" s="1133" t="s">
        <v>480</v>
      </c>
      <c r="H10" s="1134"/>
      <c r="I10" s="1134"/>
      <c r="J10" s="1135"/>
      <c r="K10" s="267">
        <v>44614</v>
      </c>
      <c r="L10" s="268">
        <v>2867</v>
      </c>
      <c r="M10" s="269">
        <v>7955</v>
      </c>
      <c r="N10" s="270">
        <v>-64</v>
      </c>
    </row>
    <row r="11" spans="1:16" ht="13.5" customHeight="1" x14ac:dyDescent="0.15">
      <c r="A11" s="248"/>
      <c r="B11" s="244"/>
      <c r="C11" s="244"/>
      <c r="D11" s="244"/>
      <c r="E11" s="244"/>
      <c r="F11" s="244"/>
      <c r="G11" s="1133" t="s">
        <v>481</v>
      </c>
      <c r="H11" s="1134"/>
      <c r="I11" s="1134"/>
      <c r="J11" s="1135"/>
      <c r="K11" s="267">
        <v>301587</v>
      </c>
      <c r="L11" s="268">
        <v>19378</v>
      </c>
      <c r="M11" s="269">
        <v>10951</v>
      </c>
      <c r="N11" s="270">
        <v>77</v>
      </c>
    </row>
    <row r="12" spans="1:16" ht="13.5" customHeight="1" x14ac:dyDescent="0.15">
      <c r="A12" s="248"/>
      <c r="B12" s="244"/>
      <c r="C12" s="244"/>
      <c r="D12" s="244"/>
      <c r="E12" s="244"/>
      <c r="F12" s="244"/>
      <c r="G12" s="1133" t="s">
        <v>482</v>
      </c>
      <c r="H12" s="1134"/>
      <c r="I12" s="1134"/>
      <c r="J12" s="1135"/>
      <c r="K12" s="267" t="s">
        <v>483</v>
      </c>
      <c r="L12" s="268" t="s">
        <v>483</v>
      </c>
      <c r="M12" s="269">
        <v>416</v>
      </c>
      <c r="N12" s="270" t="s">
        <v>483</v>
      </c>
    </row>
    <row r="13" spans="1:16" ht="13.5" customHeight="1" x14ac:dyDescent="0.15">
      <c r="A13" s="248"/>
      <c r="B13" s="244"/>
      <c r="C13" s="244"/>
      <c r="D13" s="244"/>
      <c r="E13" s="244"/>
      <c r="F13" s="244"/>
      <c r="G13" s="1133" t="s">
        <v>484</v>
      </c>
      <c r="H13" s="1134"/>
      <c r="I13" s="1134"/>
      <c r="J13" s="1135"/>
      <c r="K13" s="267" t="s">
        <v>483</v>
      </c>
      <c r="L13" s="268" t="s">
        <v>483</v>
      </c>
      <c r="M13" s="269" t="s">
        <v>483</v>
      </c>
      <c r="N13" s="270" t="s">
        <v>483</v>
      </c>
    </row>
    <row r="14" spans="1:16" ht="13.5" customHeight="1" x14ac:dyDescent="0.15">
      <c r="A14" s="248"/>
      <c r="B14" s="244"/>
      <c r="C14" s="244"/>
      <c r="D14" s="244"/>
      <c r="E14" s="244"/>
      <c r="F14" s="244"/>
      <c r="G14" s="1133" t="s">
        <v>485</v>
      </c>
      <c r="H14" s="1134"/>
      <c r="I14" s="1134"/>
      <c r="J14" s="1135"/>
      <c r="K14" s="267">
        <v>78173</v>
      </c>
      <c r="L14" s="268">
        <v>5023</v>
      </c>
      <c r="M14" s="269">
        <v>3811</v>
      </c>
      <c r="N14" s="270">
        <v>31.8</v>
      </c>
    </row>
    <row r="15" spans="1:16" ht="13.5" customHeight="1" x14ac:dyDescent="0.15">
      <c r="A15" s="248"/>
      <c r="B15" s="244"/>
      <c r="C15" s="244"/>
      <c r="D15" s="244"/>
      <c r="E15" s="244"/>
      <c r="F15" s="244"/>
      <c r="G15" s="1133" t="s">
        <v>486</v>
      </c>
      <c r="H15" s="1134"/>
      <c r="I15" s="1134"/>
      <c r="J15" s="1135"/>
      <c r="K15" s="267">
        <v>7530</v>
      </c>
      <c r="L15" s="268">
        <v>484</v>
      </c>
      <c r="M15" s="269">
        <v>1566</v>
      </c>
      <c r="N15" s="270">
        <v>-69.099999999999994</v>
      </c>
    </row>
    <row r="16" spans="1:16" x14ac:dyDescent="0.15">
      <c r="A16" s="248"/>
      <c r="B16" s="244"/>
      <c r="C16" s="244"/>
      <c r="D16" s="244"/>
      <c r="E16" s="244"/>
      <c r="F16" s="244"/>
      <c r="G16" s="1136" t="s">
        <v>487</v>
      </c>
      <c r="H16" s="1137"/>
      <c r="I16" s="1137"/>
      <c r="J16" s="1138"/>
      <c r="K16" s="268">
        <v>-140344</v>
      </c>
      <c r="L16" s="268">
        <v>-9018</v>
      </c>
      <c r="M16" s="269">
        <v>-8208</v>
      </c>
      <c r="N16" s="270">
        <v>9.9</v>
      </c>
    </row>
    <row r="17" spans="1:16" x14ac:dyDescent="0.15">
      <c r="A17" s="248"/>
      <c r="B17" s="244"/>
      <c r="C17" s="244"/>
      <c r="D17" s="244"/>
      <c r="E17" s="244"/>
      <c r="F17" s="244"/>
      <c r="G17" s="1136" t="s">
        <v>167</v>
      </c>
      <c r="H17" s="1137"/>
      <c r="I17" s="1137"/>
      <c r="J17" s="1138"/>
      <c r="K17" s="268">
        <v>1499684</v>
      </c>
      <c r="L17" s="268">
        <v>96362</v>
      </c>
      <c r="M17" s="269">
        <v>96567</v>
      </c>
      <c r="N17" s="270">
        <v>-0.2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7.97</v>
      </c>
      <c r="L21" s="281">
        <v>8.9</v>
      </c>
      <c r="M21" s="282">
        <v>-0.93</v>
      </c>
      <c r="N21" s="249"/>
      <c r="O21" s="283"/>
      <c r="P21" s="279"/>
    </row>
    <row r="22" spans="1:16" s="284" customFormat="1" x14ac:dyDescent="0.15">
      <c r="A22" s="279"/>
      <c r="B22" s="249"/>
      <c r="C22" s="249"/>
      <c r="D22" s="249"/>
      <c r="E22" s="249"/>
      <c r="F22" s="249"/>
      <c r="G22" s="1130" t="s">
        <v>493</v>
      </c>
      <c r="H22" s="1131"/>
      <c r="I22" s="1131"/>
      <c r="J22" s="1132"/>
      <c r="K22" s="285">
        <v>103.9</v>
      </c>
      <c r="L22" s="286">
        <v>97.4</v>
      </c>
      <c r="M22" s="287">
        <v>6.5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497</v>
      </c>
      <c r="H32" s="1122"/>
      <c r="I32" s="1122"/>
      <c r="J32" s="1123"/>
      <c r="K32" s="294">
        <v>484781</v>
      </c>
      <c r="L32" s="294">
        <v>31150</v>
      </c>
      <c r="M32" s="295">
        <v>47101</v>
      </c>
      <c r="N32" s="296">
        <v>-33.9</v>
      </c>
    </row>
    <row r="33" spans="1:16" ht="13.5" customHeight="1" x14ac:dyDescent="0.15">
      <c r="A33" s="248"/>
      <c r="B33" s="244"/>
      <c r="C33" s="244"/>
      <c r="D33" s="244"/>
      <c r="E33" s="244"/>
      <c r="F33" s="244"/>
      <c r="G33" s="1121" t="s">
        <v>498</v>
      </c>
      <c r="H33" s="1122"/>
      <c r="I33" s="1122"/>
      <c r="J33" s="1123"/>
      <c r="K33" s="294" t="s">
        <v>483</v>
      </c>
      <c r="L33" s="294" t="s">
        <v>483</v>
      </c>
      <c r="M33" s="295" t="s">
        <v>483</v>
      </c>
      <c r="N33" s="296" t="s">
        <v>483</v>
      </c>
    </row>
    <row r="34" spans="1:16" ht="27" customHeight="1" x14ac:dyDescent="0.15">
      <c r="A34" s="248"/>
      <c r="B34" s="244"/>
      <c r="C34" s="244"/>
      <c r="D34" s="244"/>
      <c r="E34" s="244"/>
      <c r="F34" s="244"/>
      <c r="G34" s="1121" t="s">
        <v>499</v>
      </c>
      <c r="H34" s="1122"/>
      <c r="I34" s="1122"/>
      <c r="J34" s="1123"/>
      <c r="K34" s="294" t="s">
        <v>483</v>
      </c>
      <c r="L34" s="294" t="s">
        <v>483</v>
      </c>
      <c r="M34" s="295">
        <v>22</v>
      </c>
      <c r="N34" s="296" t="s">
        <v>483</v>
      </c>
    </row>
    <row r="35" spans="1:16" ht="27" customHeight="1" x14ac:dyDescent="0.15">
      <c r="A35" s="248"/>
      <c r="B35" s="244"/>
      <c r="C35" s="244"/>
      <c r="D35" s="244"/>
      <c r="E35" s="244"/>
      <c r="F35" s="244"/>
      <c r="G35" s="1121" t="s">
        <v>500</v>
      </c>
      <c r="H35" s="1122"/>
      <c r="I35" s="1122"/>
      <c r="J35" s="1123"/>
      <c r="K35" s="294">
        <v>72112</v>
      </c>
      <c r="L35" s="294">
        <v>4634</v>
      </c>
      <c r="M35" s="295">
        <v>14567</v>
      </c>
      <c r="N35" s="296">
        <v>-68.2</v>
      </c>
    </row>
    <row r="36" spans="1:16" ht="27" customHeight="1" x14ac:dyDescent="0.15">
      <c r="A36" s="248"/>
      <c r="B36" s="244"/>
      <c r="C36" s="244"/>
      <c r="D36" s="244"/>
      <c r="E36" s="244"/>
      <c r="F36" s="244"/>
      <c r="G36" s="1121" t="s">
        <v>501</v>
      </c>
      <c r="H36" s="1122"/>
      <c r="I36" s="1122"/>
      <c r="J36" s="1123"/>
      <c r="K36" s="294">
        <v>64138</v>
      </c>
      <c r="L36" s="294">
        <v>4121</v>
      </c>
      <c r="M36" s="295">
        <v>3162</v>
      </c>
      <c r="N36" s="296">
        <v>30.3</v>
      </c>
    </row>
    <row r="37" spans="1:16" ht="13.5" customHeight="1" x14ac:dyDescent="0.15">
      <c r="A37" s="248"/>
      <c r="B37" s="244"/>
      <c r="C37" s="244"/>
      <c r="D37" s="244"/>
      <c r="E37" s="244"/>
      <c r="F37" s="244"/>
      <c r="G37" s="1121" t="s">
        <v>502</v>
      </c>
      <c r="H37" s="1122"/>
      <c r="I37" s="1122"/>
      <c r="J37" s="1123"/>
      <c r="K37" s="294">
        <v>1843</v>
      </c>
      <c r="L37" s="294">
        <v>118</v>
      </c>
      <c r="M37" s="295">
        <v>1050</v>
      </c>
      <c r="N37" s="296">
        <v>-88.8</v>
      </c>
    </row>
    <row r="38" spans="1:16" ht="27" customHeight="1" x14ac:dyDescent="0.15">
      <c r="A38" s="248"/>
      <c r="B38" s="244"/>
      <c r="C38" s="244"/>
      <c r="D38" s="244"/>
      <c r="E38" s="244"/>
      <c r="F38" s="244"/>
      <c r="G38" s="1124" t="s">
        <v>503</v>
      </c>
      <c r="H38" s="1125"/>
      <c r="I38" s="1125"/>
      <c r="J38" s="1126"/>
      <c r="K38" s="297" t="s">
        <v>483</v>
      </c>
      <c r="L38" s="297" t="s">
        <v>483</v>
      </c>
      <c r="M38" s="298">
        <v>8</v>
      </c>
      <c r="N38" s="299" t="s">
        <v>483</v>
      </c>
      <c r="O38" s="293"/>
    </row>
    <row r="39" spans="1:16" x14ac:dyDescent="0.15">
      <c r="A39" s="248"/>
      <c r="B39" s="244"/>
      <c r="C39" s="244"/>
      <c r="D39" s="244"/>
      <c r="E39" s="244"/>
      <c r="F39" s="244"/>
      <c r="G39" s="1124" t="s">
        <v>504</v>
      </c>
      <c r="H39" s="1125"/>
      <c r="I39" s="1125"/>
      <c r="J39" s="1126"/>
      <c r="K39" s="300" t="s">
        <v>483</v>
      </c>
      <c r="L39" s="300" t="s">
        <v>483</v>
      </c>
      <c r="M39" s="301">
        <v>-3518</v>
      </c>
      <c r="N39" s="302" t="s">
        <v>483</v>
      </c>
      <c r="O39" s="293"/>
    </row>
    <row r="40" spans="1:16" ht="27" customHeight="1" x14ac:dyDescent="0.15">
      <c r="A40" s="248"/>
      <c r="B40" s="244"/>
      <c r="C40" s="244"/>
      <c r="D40" s="244"/>
      <c r="E40" s="244"/>
      <c r="F40" s="244"/>
      <c r="G40" s="1121" t="s">
        <v>505</v>
      </c>
      <c r="H40" s="1122"/>
      <c r="I40" s="1122"/>
      <c r="J40" s="1123"/>
      <c r="K40" s="300">
        <v>-421941</v>
      </c>
      <c r="L40" s="300">
        <v>-27112</v>
      </c>
      <c r="M40" s="301">
        <v>-41712</v>
      </c>
      <c r="N40" s="302">
        <v>-35</v>
      </c>
      <c r="O40" s="293"/>
    </row>
    <row r="41" spans="1:16" x14ac:dyDescent="0.15">
      <c r="A41" s="248"/>
      <c r="B41" s="244"/>
      <c r="C41" s="244"/>
      <c r="D41" s="244"/>
      <c r="E41" s="244"/>
      <c r="F41" s="244"/>
      <c r="G41" s="1127" t="s">
        <v>278</v>
      </c>
      <c r="H41" s="1128"/>
      <c r="I41" s="1128"/>
      <c r="J41" s="1129"/>
      <c r="K41" s="294">
        <v>200933</v>
      </c>
      <c r="L41" s="300">
        <v>12911</v>
      </c>
      <c r="M41" s="301">
        <v>20682</v>
      </c>
      <c r="N41" s="302">
        <v>-37.6</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509</v>
      </c>
      <c r="K49" s="1117"/>
      <c r="L49" s="1117"/>
      <c r="M49" s="1117"/>
      <c r="N49" s="1118"/>
    </row>
    <row r="50" spans="1:14" x14ac:dyDescent="0.15">
      <c r="A50" s="248"/>
      <c r="B50" s="244"/>
      <c r="C50" s="244"/>
      <c r="D50" s="244"/>
      <c r="E50" s="244"/>
      <c r="F50" s="244"/>
      <c r="G50" s="312"/>
      <c r="H50" s="313"/>
      <c r="I50" s="1115"/>
      <c r="J50" s="314" t="s">
        <v>510</v>
      </c>
      <c r="K50" s="315" t="s">
        <v>511</v>
      </c>
      <c r="L50" s="316" t="s">
        <v>512</v>
      </c>
      <c r="M50" s="317" t="s">
        <v>513</v>
      </c>
      <c r="N50" s="318" t="s">
        <v>514</v>
      </c>
    </row>
    <row r="51" spans="1:14" x14ac:dyDescent="0.15">
      <c r="A51" s="248"/>
      <c r="B51" s="244"/>
      <c r="C51" s="244"/>
      <c r="D51" s="244"/>
      <c r="E51" s="244"/>
      <c r="F51" s="244"/>
      <c r="G51" s="310" t="s">
        <v>515</v>
      </c>
      <c r="H51" s="311"/>
      <c r="I51" s="319">
        <v>837694</v>
      </c>
      <c r="J51" s="320">
        <v>54587</v>
      </c>
      <c r="K51" s="321">
        <v>-20.3</v>
      </c>
      <c r="L51" s="322">
        <v>61557</v>
      </c>
      <c r="M51" s="323">
        <v>-4.9000000000000004</v>
      </c>
      <c r="N51" s="324">
        <v>-15.4</v>
      </c>
    </row>
    <row r="52" spans="1:14" x14ac:dyDescent="0.15">
      <c r="A52" s="248"/>
      <c r="B52" s="244"/>
      <c r="C52" s="244"/>
      <c r="D52" s="244"/>
      <c r="E52" s="244"/>
      <c r="F52" s="244"/>
      <c r="G52" s="325"/>
      <c r="H52" s="326" t="s">
        <v>516</v>
      </c>
      <c r="I52" s="327">
        <v>643902</v>
      </c>
      <c r="J52" s="328">
        <v>41959</v>
      </c>
      <c r="K52" s="329">
        <v>-25.2</v>
      </c>
      <c r="L52" s="330">
        <v>32497</v>
      </c>
      <c r="M52" s="331">
        <v>1.8</v>
      </c>
      <c r="N52" s="332">
        <v>-27</v>
      </c>
    </row>
    <row r="53" spans="1:14" x14ac:dyDescent="0.15">
      <c r="A53" s="248"/>
      <c r="B53" s="244"/>
      <c r="C53" s="244"/>
      <c r="D53" s="244"/>
      <c r="E53" s="244"/>
      <c r="F53" s="244"/>
      <c r="G53" s="310" t="s">
        <v>517</v>
      </c>
      <c r="H53" s="311"/>
      <c r="I53" s="319">
        <v>360146</v>
      </c>
      <c r="J53" s="320">
        <v>23368</v>
      </c>
      <c r="K53" s="321">
        <v>-57.2</v>
      </c>
      <c r="L53" s="322">
        <v>69806</v>
      </c>
      <c r="M53" s="323">
        <v>13.4</v>
      </c>
      <c r="N53" s="324">
        <v>-70.599999999999994</v>
      </c>
    </row>
    <row r="54" spans="1:14" x14ac:dyDescent="0.15">
      <c r="A54" s="248"/>
      <c r="B54" s="244"/>
      <c r="C54" s="244"/>
      <c r="D54" s="244"/>
      <c r="E54" s="244"/>
      <c r="F54" s="244"/>
      <c r="G54" s="325"/>
      <c r="H54" s="326" t="s">
        <v>516</v>
      </c>
      <c r="I54" s="327">
        <v>271685</v>
      </c>
      <c r="J54" s="328">
        <v>17628</v>
      </c>
      <c r="K54" s="329">
        <v>-58</v>
      </c>
      <c r="L54" s="330">
        <v>32823</v>
      </c>
      <c r="M54" s="331">
        <v>1</v>
      </c>
      <c r="N54" s="332">
        <v>-59</v>
      </c>
    </row>
    <row r="55" spans="1:14" x14ac:dyDescent="0.15">
      <c r="A55" s="248"/>
      <c r="B55" s="244"/>
      <c r="C55" s="244"/>
      <c r="D55" s="244"/>
      <c r="E55" s="244"/>
      <c r="F55" s="244"/>
      <c r="G55" s="310" t="s">
        <v>518</v>
      </c>
      <c r="H55" s="311"/>
      <c r="I55" s="319">
        <v>358844</v>
      </c>
      <c r="J55" s="320">
        <v>23246</v>
      </c>
      <c r="K55" s="321">
        <v>-0.5</v>
      </c>
      <c r="L55" s="322">
        <v>74444</v>
      </c>
      <c r="M55" s="323">
        <v>6.6</v>
      </c>
      <c r="N55" s="324">
        <v>-7.1</v>
      </c>
    </row>
    <row r="56" spans="1:14" x14ac:dyDescent="0.15">
      <c r="A56" s="248"/>
      <c r="B56" s="244"/>
      <c r="C56" s="244"/>
      <c r="D56" s="244"/>
      <c r="E56" s="244"/>
      <c r="F56" s="244"/>
      <c r="G56" s="325"/>
      <c r="H56" s="326" t="s">
        <v>516</v>
      </c>
      <c r="I56" s="327">
        <v>239613</v>
      </c>
      <c r="J56" s="328">
        <v>15522</v>
      </c>
      <c r="K56" s="329">
        <v>-11.9</v>
      </c>
      <c r="L56" s="330">
        <v>34175</v>
      </c>
      <c r="M56" s="331">
        <v>4.0999999999999996</v>
      </c>
      <c r="N56" s="332">
        <v>-16</v>
      </c>
    </row>
    <row r="57" spans="1:14" x14ac:dyDescent="0.15">
      <c r="A57" s="248"/>
      <c r="B57" s="244"/>
      <c r="C57" s="244"/>
      <c r="D57" s="244"/>
      <c r="E57" s="244"/>
      <c r="F57" s="244"/>
      <c r="G57" s="310" t="s">
        <v>519</v>
      </c>
      <c r="H57" s="311"/>
      <c r="I57" s="319">
        <v>348394</v>
      </c>
      <c r="J57" s="320">
        <v>22524</v>
      </c>
      <c r="K57" s="321">
        <v>-3.1</v>
      </c>
      <c r="L57" s="322">
        <v>85205</v>
      </c>
      <c r="M57" s="323">
        <v>14.5</v>
      </c>
      <c r="N57" s="324">
        <v>-17.600000000000001</v>
      </c>
    </row>
    <row r="58" spans="1:14" x14ac:dyDescent="0.15">
      <c r="A58" s="248"/>
      <c r="B58" s="244"/>
      <c r="C58" s="244"/>
      <c r="D58" s="244"/>
      <c r="E58" s="244"/>
      <c r="F58" s="244"/>
      <c r="G58" s="325"/>
      <c r="H58" s="326" t="s">
        <v>516</v>
      </c>
      <c r="I58" s="327">
        <v>95043</v>
      </c>
      <c r="J58" s="328">
        <v>6144</v>
      </c>
      <c r="K58" s="329">
        <v>-60.4</v>
      </c>
      <c r="L58" s="330">
        <v>38847</v>
      </c>
      <c r="M58" s="331">
        <v>13.7</v>
      </c>
      <c r="N58" s="332">
        <v>-74.099999999999994</v>
      </c>
    </row>
    <row r="59" spans="1:14" x14ac:dyDescent="0.15">
      <c r="A59" s="248"/>
      <c r="B59" s="244"/>
      <c r="C59" s="244"/>
      <c r="D59" s="244"/>
      <c r="E59" s="244"/>
      <c r="F59" s="244"/>
      <c r="G59" s="310" t="s">
        <v>520</v>
      </c>
      <c r="H59" s="311"/>
      <c r="I59" s="319">
        <v>376624</v>
      </c>
      <c r="J59" s="320">
        <v>24200</v>
      </c>
      <c r="K59" s="321">
        <v>7.4</v>
      </c>
      <c r="L59" s="322">
        <v>69469</v>
      </c>
      <c r="M59" s="323">
        <v>-18.5</v>
      </c>
      <c r="N59" s="324">
        <v>25.9</v>
      </c>
    </row>
    <row r="60" spans="1:14" x14ac:dyDescent="0.15">
      <c r="A60" s="248"/>
      <c r="B60" s="244"/>
      <c r="C60" s="244"/>
      <c r="D60" s="244"/>
      <c r="E60" s="244"/>
      <c r="F60" s="244"/>
      <c r="G60" s="325"/>
      <c r="H60" s="326" t="s">
        <v>516</v>
      </c>
      <c r="I60" s="333">
        <v>181129</v>
      </c>
      <c r="J60" s="328">
        <v>11638</v>
      </c>
      <c r="K60" s="329">
        <v>89.4</v>
      </c>
      <c r="L60" s="330">
        <v>38215</v>
      </c>
      <c r="M60" s="331">
        <v>-1.6</v>
      </c>
      <c r="N60" s="332">
        <v>91</v>
      </c>
    </row>
    <row r="61" spans="1:14" x14ac:dyDescent="0.15">
      <c r="A61" s="248"/>
      <c r="B61" s="244"/>
      <c r="C61" s="244"/>
      <c r="D61" s="244"/>
      <c r="E61" s="244"/>
      <c r="F61" s="244"/>
      <c r="G61" s="310" t="s">
        <v>521</v>
      </c>
      <c r="H61" s="334"/>
      <c r="I61" s="335">
        <v>456340</v>
      </c>
      <c r="J61" s="336">
        <v>29585</v>
      </c>
      <c r="K61" s="337">
        <v>-14.7</v>
      </c>
      <c r="L61" s="338">
        <v>72096</v>
      </c>
      <c r="M61" s="339">
        <v>2.2000000000000002</v>
      </c>
      <c r="N61" s="324">
        <v>-16.899999999999999</v>
      </c>
    </row>
    <row r="62" spans="1:14" x14ac:dyDescent="0.15">
      <c r="A62" s="248"/>
      <c r="B62" s="244"/>
      <c r="C62" s="244"/>
      <c r="D62" s="244"/>
      <c r="E62" s="244"/>
      <c r="F62" s="244"/>
      <c r="G62" s="325"/>
      <c r="H62" s="326" t="s">
        <v>516</v>
      </c>
      <c r="I62" s="327">
        <v>286274</v>
      </c>
      <c r="J62" s="328">
        <v>18578</v>
      </c>
      <c r="K62" s="329">
        <v>-13.2</v>
      </c>
      <c r="L62" s="330">
        <v>35311</v>
      </c>
      <c r="M62" s="331">
        <v>3.8</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9" sqref="I9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9.06</v>
      </c>
      <c r="G47" s="12">
        <v>8.99</v>
      </c>
      <c r="H47" s="12">
        <v>6.53</v>
      </c>
      <c r="I47" s="12">
        <v>8.74</v>
      </c>
      <c r="J47" s="13">
        <v>10.039999999999999</v>
      </c>
    </row>
    <row r="48" spans="2:10" ht="57.75" customHeight="1" x14ac:dyDescent="0.15">
      <c r="B48" s="14"/>
      <c r="C48" s="1141" t="s">
        <v>4</v>
      </c>
      <c r="D48" s="1141"/>
      <c r="E48" s="1142"/>
      <c r="F48" s="15">
        <v>3.68</v>
      </c>
      <c r="G48" s="16">
        <v>4.12</v>
      </c>
      <c r="H48" s="16">
        <v>2.9</v>
      </c>
      <c r="I48" s="16">
        <v>2.58</v>
      </c>
      <c r="J48" s="17">
        <v>1.72</v>
      </c>
    </row>
    <row r="49" spans="2:10" ht="57.75" customHeight="1" thickBot="1" x14ac:dyDescent="0.2">
      <c r="B49" s="18"/>
      <c r="C49" s="1143" t="s">
        <v>5</v>
      </c>
      <c r="D49" s="1143"/>
      <c r="E49" s="1144"/>
      <c r="F49" s="19">
        <v>2.72</v>
      </c>
      <c r="G49" s="20">
        <v>2.02</v>
      </c>
      <c r="H49" s="20" t="s">
        <v>528</v>
      </c>
      <c r="I49" s="20">
        <v>1.9</v>
      </c>
      <c r="J49" s="21">
        <v>0.62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2017-02-24T05:53:02Z</cp:lastPrinted>
  <dcterms:created xsi:type="dcterms:W3CDTF">2017-02-15T20:19:57Z</dcterms:created>
  <dcterms:modified xsi:type="dcterms:W3CDTF">2017-05-15T01:27:03Z</dcterms:modified>
  <cp:category/>
</cp:coreProperties>
</file>