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alcMode="manual"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CO34" i="9"/>
  <c r="CO35" i="9" s="1"/>
  <c r="CO36" i="9" s="1"/>
  <c r="BW34" i="9"/>
  <c r="BW35" i="9" s="1"/>
  <c r="BW36" i="9" s="1"/>
  <c r="BW37" i="9" s="1"/>
  <c r="BW38" i="9" s="1"/>
  <c r="BW39" i="9" s="1"/>
  <c r="BW40" i="9" s="1"/>
  <c r="BW41" i="9" s="1"/>
  <c r="BW42" i="9" s="1"/>
  <c r="BW43"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<sst xmlns="http://schemas.openxmlformats.org/spreadsheetml/2006/main" count="1056" uniqueCount="566">
  <si>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</si>
  <si>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</si>
  <si>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</si>
  <si>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</si>
  <si>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</si>
  <si>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</si>
  <si>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</si>
  <si>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</si>
  <si>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</si>
  <si>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</si>
  <si>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</si>
  <si>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</si>
  <si>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</si>
  <si>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</si>
  <si>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</si>
  <si>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</si>
  <si>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</si>
  <si>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</si>
  <si>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</si>
  <si>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</si>
  <si>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</si>
  <si>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</si>
  <si>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</si>
  <si>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</si>
  <si>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</si>
  <si>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</si>
  <si>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</si>
  <si>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</si>
  <si>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</si>
  <si>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</si>
  <si>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</si>
  <si>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</si>
  <si>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</si>
  <si>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</si>
  <si>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</si>
  <si>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</si>
  <si>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</si>
  <si>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</si>
  <si>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</si>
  <si>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</si>
  <si>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</si>
  <si>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</si>
  <si>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</si>
  <si>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</si>
  <si>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</si>
  <si>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</si>
  <si>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</si>
  <si>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</si>
  <si>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</si>
  <si>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</si>
  <si>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</si>
  <si>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</si>
  <si>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</si>
  <si>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</si>
  <si>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</si>
  <si>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</si>
  <si>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</si>
  <si>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</si>
  <si>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</si>
  <si>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</si>
  <si>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</si>
  <si>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</si>
  <si>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</si>
  <si>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</si>
  <si>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</si>
  <si>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</si>
  <si>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</si>
  <si>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</si>
  <si>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</si>
  <si>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</si>
  <si>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</si>
  <si>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</si>
  <si>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</si>
  <si>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</si>
  <si>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</si>
  <si>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</si>
  <si>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</si>
  <si>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</si>
  <si>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</si>
  <si>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</si>
  <si>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</si>
  <si>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</si>
  <si>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</si>
  <si>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</si>
  <si>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</si>
  <si>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</si>
  <si>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</si>
  <si>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</si>
  <si>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</si>
  <si>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</si>
  <si>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</si>
  <si>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</si>
  <si>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</si>
  <si>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</si>
  <si>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</si>
  <si>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</si>
  <si>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</si>
  <si>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</si>
  <si>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</si>
  <si>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</si>
  <si>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</si>
  <si>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</si>
  <si>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</si>
  <si>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</si>
  <si>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</si>
  <si>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</si>
  <si>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</si>
  <si>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</si>
  <si>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</si>
  <si>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</si>
  <si>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</si>
  <si>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</si>
  <si>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</si>
  <si>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</si>
  <si>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</si>
  <si>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</si>
  <si>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</si>
  <si>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</si>
  <si>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</si>
  <si>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</si>
  <si>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</si>
  <si>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</si>
  <si>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</si>
  <si>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</si>
  <si>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</si>
  <si>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</si>
  <si>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</si>
  <si>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</si>
  <si>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</si>
  <si>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</si>
  <si>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</si>
  <si>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</si>
  <si>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</si>
  <si>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</si>
  <si>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</si>
  <si>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</si>
  <si>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</si>
  <si>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</si>
  <si>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</si>
  <si>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</si>
  <si>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</si>
  <si>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</si>
  <si>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</si>
  <si>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</si>
  <si>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</si>
  <si>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</si>
  <si>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</si>
  <si>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</si>
  <si>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</si>
  <si>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</si>
  <si>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</si>
  <si>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</si>
  <si>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</si>
  <si>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</si>
  <si>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</si>
  <si>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</si>
  <si>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</si>
  <si>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</si>
  <si>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</si>
  <si>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</si>
  <si>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</si>
  <si>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</si>
  <si>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</si>
  <si>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</si>
  <si>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</si>
  <si>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</si>
  <si>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</si>
  <si>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</si>
  <si>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</si>
  <si>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</si>
  <si>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</si>
  <si>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</si>
  <si>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</si>
  <si>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</si>
  <si>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</si>
  <si>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</si>
  <si>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</si>
  <si>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</si>
  <si>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</si>
  <si>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</si>
  <si>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</si>
  <si>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</si>
  <si>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</si>
  <si>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</si>
  <si>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</si>
  <si>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</si>
  <si>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</si>
  <si>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</si>
  <si>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</si>
  <si>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</si>
  <si>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</si>
  <si>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</si>
  <si>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</si>
  <si>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京都府木津川市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</si>
  <si>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</si>
  <si>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</si>
  <si>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</si>
  <si>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</si>
  <si>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</si>
  <si>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</si>
  <si>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</si>
  <si>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</si>
  <si>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</si>
  <si>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</si>
  <si>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</si>
  <si>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</si>
  <si>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</si>
  <si>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</si>
  <si>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</si>
  <si>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</si>
  <si>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</si>
  <si>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</si>
  <si>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</si>
  <si>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</si>
  <si>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</si>
  <si>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</si>
  <si>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</si>
  <si>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</si>
  <si>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</si>
  <si>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</si>
  <si>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</si>
  <si>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</si>
  <si>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</si>
  <si>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</si>
  <si>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</si>
  <si>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</si>
  <si>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</si>
  <si>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</si>
  <si>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</si>
  <si>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</si>
  <si>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</si>
  <si>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</si>
  <si>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</si>
  <si>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</si>
  <si>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</si>
  <si>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</si>
  <si>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</si>
  <si>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</si>
  <si>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</si>
  <si>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</si>
  <si>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</si>
  <si>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</si>
  <si>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</si>
  <si>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</si>
  <si>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</si>
  <si>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</si>
  <si>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</si>
  <si>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</si>
  <si>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</si>
  <si>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</si>
  <si>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</si>
  <si>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</si>
  <si>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</si>
  <si>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</si>
  <si>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</si>
  <si>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</si>
  <si>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</si>
  <si>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</si>
  <si>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</si>
  <si>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</si>
  <si>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</si>
  <si>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</si>
  <si>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</si>
  <si>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</si>
  <si>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</si>
  <si>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</si>
  <si>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</si>
  <si>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</si>
  <si>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</si>
  <si>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</si>
  <si>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</si>
  <si>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</si>
  <si>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</si>
  <si>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</si>
  <si>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</si>
  <si>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</si>
  <si>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</si>
  <si>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</si>
  <si>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</si>
  <si>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</si>
  <si>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</si>
  <si>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</si>
  <si>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</si>
  <si>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</si>
  <si>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</si>
  <si>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</si>
  <si>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</si>
  <si>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</si>
  <si>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</si>
  <si>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</si>
  <si>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</si>
  <si>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</si>
  <si>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</si>
  <si>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</si>
  <si>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</si>
  <si>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</si>
  <si>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</si>
  <si>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</si>
  <si>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</si>
  <si>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</si>
  <si>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</si>
  <si>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</si>
  <si>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</si>
  <si>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</si>
  <si>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</si>
  <si>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</si>
  <si>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</si>
  <si>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</si>
  <si>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</si>
  <si>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</si>
  <si>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</si>
  <si>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</si>
  <si>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</si>
  <si>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</si>
  <si>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</si>
  <si>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</si>
  <si>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</si>
  <si>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</si>
  <si>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</si>
  <si>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</si>
  <si>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</si>
  <si>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</si>
  <si>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</si>
  <si>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</si>
  <si>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</si>
  <si>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</si>
  <si>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</si>
  <si>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</si>
  <si>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</si>
  <si>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</si>
  <si>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</si>
  <si>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</si>
  <si>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</si>
  <si>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</si>
  <si>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</si>
  <si>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</si>
  <si>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</si>
  <si>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</si>
  <si>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</si>
  <si>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</si>
  <si>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</si>
  <si>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京都府木津川市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</si>
  <si>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</si>
  <si>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</si>
  <si>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</si>
  <si>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</si>
  <si>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</si>
  <si>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</si>
  <si>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</si>
  <si>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</si>
  <si>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</si>
  <si>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</si>
  <si>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</si>
  <si>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</si>
  <si>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</si>
  <si>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</si>
  <si>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</si>
  <si>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</si>
  <si>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</si>
  <si>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</si>
  <si>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</si>
  <si>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</si>
  <si>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</si>
  <si>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</si>
  <si>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</si>
  <si>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</si>
  <si>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</si>
  <si>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</si>
  <si>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</si>
  <si>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</si>
  <si>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</si>
  <si>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</si>
  <si>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</si>
  <si>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</si>
  <si>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</si>
  <si>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</si>
  <si>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</si>
  <si>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</si>
  <si>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</si>
  <si>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</si>
  <si>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</si>
  <si>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</si>
  <si>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</si>
  <si>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</si>
  <si>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</si>
  <si>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</si>
  <si>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</si>
  <si>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</si>
  <si>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</si>
  <si>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</si>
  <si>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</si>
  <si>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</si>
  <si>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</si>
  <si>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</si>
  <si>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</si>
  <si>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</si>
  <si>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</si>
  <si>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</si>
  <si>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</si>
  <si>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</si>
  <si>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</si>
  <si>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</si>
  <si>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</si>
  <si>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</si>
  <si>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</si>
  <si>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</si>
  <si>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</si>
  <si>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</si>
  <si>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</si>
  <si>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</si>
  <si>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</si>
  <si>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</si>
  <si>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</si>
  <si>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</si>
  <si>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</si>
  <si>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</si>
  <si>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</si>
  <si>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</si>
  <si>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</si>
  <si>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</si>
  <si>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</si>
  <si>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</si>
  <si>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</si>
  <si>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</si>
  <si>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</si>
  <si>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</si>
  <si>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</si>
  <si>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</si>
  <si>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</si>
  <si>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</si>
  <si>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</si>
  <si>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</si>
  <si>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</si>
  <si>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</si>
  <si>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</si>
  <si>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</si>
  <si>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</si>
  <si>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</si>
  <si>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</si>
  <si>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駐車場整備事業特別会計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</si>
  <si>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</si>
  <si>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</si>
  <si>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</si>
  <si>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</si>
  <si>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</si>
  <si>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</si>
  <si>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</si>
  <si>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</si>
  <si>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</si>
  <si>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</si>
  <si>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</si>
  <si>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</si>
  <si>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</si>
  <si>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</si>
  <si>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</si>
  <si>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</si>
  <si>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</si>
  <si>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</si>
  <si>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</si>
  <si>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</si>
  <si>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</si>
  <si>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</si>
  <si>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</si>
  <si>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</si>
  <si>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</si>
  <si>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</si>
  <si>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</si>
  <si>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</si>
  <si>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</si>
  <si>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</si>
  <si>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</si>
  <si>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</si>
  <si>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</si>
  <si>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</si>
  <si>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</si>
  <si>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</si>
  <si>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</si>
  <si>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</si>
  <si>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</si>
  <si>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</si>
  <si>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</si>
  <si>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</si>
  <si>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</si>
  <si>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</si>
  <si>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</si>
  <si>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</si>
  <si>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</si>
  <si>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</si>
  <si>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</si>
  <si>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</si>
  <si>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</si>
  <si>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</si>
  <si>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</si>
  <si>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</si>
  <si>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</si>
  <si>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</si>
  <si>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</si>
  <si>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</si>
  <si>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</si>
  <si>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</si>
  <si>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</si>
  <si>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</si>
  <si>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</si>
  <si>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</si>
  <si>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</si>
  <si>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</si>
  <si>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</si>
  <si>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</si>
  <si>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</si>
  <si>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</si>
  <si>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</si>
  <si>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</si>
  <si>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</si>
  <si>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</si>
  <si>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</si>
  <si>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</si>
  <si>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</si>
  <si>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</si>
  <si>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</si>
  <si>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</si>
  <si>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</si>
  <si>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</si>
  <si>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</si>
  <si>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</si>
  <si>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4.04</t>
  </si>
  <si>
    <t>国民健康保険特別会計</t>
  </si>
  <si>
    <t>▲ 0.16</t>
  </si>
  <si>
    <t>水道事業会計</t>
  </si>
  <si>
    <t>一般会計</t>
  </si>
  <si>
    <t>介護保険特別会計</t>
  </si>
  <si>
    <t>公共下水道事業特別会計</t>
  </si>
  <si>
    <t>後期高齢者医療特別会計</t>
  </si>
  <si>
    <t>簡易水道事業特別会計</t>
  </si>
  <si>
    <t>駐車場整備事業特別会計</t>
  </si>
  <si>
    <t>その他会計（赤字）</t>
  </si>
  <si>
    <t>その他会計（黒字）</t>
  </si>
  <si>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5"/>
  </si>
  <si>
    <t>国民健康保険山城病院組合（介護老人保健施設事業会計）</t>
    <rPh sb="13" eb="15">
      <t>カイゴ</t>
    </rPh>
    <rPh sb="15" eb="17">
      <t>ロウジン</t>
    </rPh>
    <rPh sb="17" eb="19">
      <t>ホケン</t>
    </rPh>
    <rPh sb="19" eb="21">
      <t>シセツ</t>
    </rPh>
    <rPh sb="21" eb="23">
      <t>ジギョウ</t>
    </rPh>
    <rPh sb="23" eb="25">
      <t>カイケイ</t>
    </rPh>
    <phoneticPr fontId="5"/>
  </si>
  <si>
    <t>相楽郡西部塵埃処理組合</t>
    <rPh sb="0" eb="2">
      <t>ソウラク</t>
    </rPh>
    <rPh sb="2" eb="3">
      <t>グン</t>
    </rPh>
    <rPh sb="3" eb="5">
      <t>セイブ</t>
    </rPh>
    <rPh sb="5" eb="6">
      <t>チリ</t>
    </rPh>
    <rPh sb="6" eb="7">
      <t>ホコリ</t>
    </rPh>
    <rPh sb="7" eb="9">
      <t>ショリ</t>
    </rPh>
    <rPh sb="9" eb="11">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</si>
  <si>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</si>
  <si>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</si>
  <si>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相楽中部消防組合</t>
    <rPh sb="0" eb="2">
      <t>ソウラク</t>
    </rPh>
    <rPh sb="2" eb="4">
      <t>チュウブ</t>
    </rPh>
    <rPh sb="4" eb="6">
      <t>ショウボウ</t>
    </rPh>
    <rPh sb="6" eb="8">
      <t>クミアイ</t>
    </rPh>
    <phoneticPr fontId="5"/>
  </si>
  <si>
    <t>相楽郡広域事務組合（一般会計）</t>
    <rPh sb="0" eb="2">
      <t>ソウラク</t>
    </rPh>
    <rPh sb="2" eb="3">
      <t>グン</t>
    </rPh>
    <rPh sb="3" eb="5">
      <t>コウイキ</t>
    </rPh>
    <rPh sb="5" eb="7">
      <t>ジム</t>
    </rPh>
    <rPh sb="7" eb="9">
      <t>クミアイ</t>
    </rPh>
    <rPh sb="10" eb="12">
      <t>イッパン</t>
    </rPh>
    <rPh sb="12" eb="14">
      <t>カイケイ</t>
    </rPh>
    <phoneticPr fontId="5"/>
  </si>
  <si>
    <t>相楽郡広域事務組合（相楽地区ふるさと市町村圏振興事業特別会計）</t>
    <rPh sb="10" eb="12">
      <t>ソウラク</t>
    </rPh>
    <rPh sb="12" eb="14">
      <t>チク</t>
    </rPh>
    <rPh sb="18" eb="21">
      <t>シチョウソン</t>
    </rPh>
    <rPh sb="21" eb="22">
      <t>ケン</t>
    </rPh>
    <rPh sb="22" eb="24">
      <t>シンコウ</t>
    </rPh>
    <rPh sb="24" eb="26">
      <t>ジギョウ</t>
    </rPh>
    <rPh sb="26" eb="28">
      <t>トクベツ</t>
    </rPh>
    <rPh sb="28" eb="30">
      <t>カイケイ</t>
    </rPh>
    <phoneticPr fontId="5"/>
  </si>
  <si>
    <t>京都府自治会館管理組合</t>
    <rPh sb="0" eb="3">
      <t>キョウトフ</t>
    </rPh>
    <rPh sb="3" eb="5">
      <t>ジチ</t>
    </rPh>
    <rPh sb="5" eb="7">
      <t>カイカン</t>
    </rPh>
    <rPh sb="7" eb="9">
      <t>カンリ</t>
    </rPh>
    <rPh sb="9" eb="11">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</si>
  <si>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</si>
  <si>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19" eb="21">
      <t>トクベツ</t>
    </rPh>
    <rPh sb="21" eb="23">
      <t>カイケイ</t>
    </rPh>
    <phoneticPr fontId="5"/>
  </si>
  <si>
    <t>京都府後期高齢者医療広域連合（一般会計）</t>
    <rPh sb="0" eb="2">
      <t>キョウト</t>
    </rPh>
    <rPh sb="2" eb="3">
      <t>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</si>
  <si>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15" eb="17">
      <t>コウキ</t>
    </rPh>
    <rPh sb="17" eb="20">
      <t>コウレイシャ</t>
    </rPh>
    <rPh sb="20" eb="22">
      <t>イリョウ</t>
    </rPh>
    <rPh sb="22" eb="24">
      <t>トクベツ</t>
    </rPh>
    <rPh sb="24" eb="26">
      <t>カイケイ</t>
    </rPh>
    <phoneticPr fontId="5"/>
  </si>
  <si>
    <t>京都地方税機構</t>
    <rPh sb="0" eb="2">
      <t>キョウト</t>
    </rPh>
    <rPh sb="2" eb="5">
      <t>チホウゼイ</t>
    </rPh>
    <rPh sb="5" eb="7">
      <t>キコウ</t>
    </rPh>
    <phoneticPr fontId="5"/>
  </si>
  <si>
    <t>○</t>
  </si>
  <si>
    <t>学研都市京都土地開発公社</t>
    <rPh sb="0" eb="4">
      <t>ガッケントシ</t>
    </rPh>
    <rPh sb="4" eb="6">
      <t>キョウト</t>
    </rPh>
    <rPh sb="6" eb="8">
      <t>トチ</t>
    </rPh>
    <rPh sb="8" eb="10">
      <t>カイハツ</t>
    </rPh>
    <rPh sb="10" eb="12">
      <t>コウシャ</t>
    </rPh>
    <phoneticPr fontId="2"/>
  </si>
  <si>
    <t>木津川市公園都市緑化協会</t>
  </si>
  <si>
    <t>木津川市緑と文化・スポーツ振興事業団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</si>
  <si>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</si>
  <si>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</si>
  <si>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</si>
  <si>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</si>
  <si>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</si>
  <si>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</si>
  <si>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</si>
  <si>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</si>
  <si>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</si>
  <si>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人口の増加が進む本市では、都市基盤の整備や、教育施設の建築・改修等の大規模事業の実施が多いことから、類似団体内平均値と比較し、将来負担比率及び実質公債費比率が高い値で推移している。
　本市では、今後も公共施設等の整備や新クリーンセンターの建設等に伴う起債を予定していることから、更なる財源の確保に取り組み、将来負担の抑制と平準化を図ると共に、事業内容や起債計画の精査により公債費負担の抑制に努める必要がある。</t>
    <rPh sb="1" eb="3">
      <t>ジンコウ</t>
    </rPh>
    <rPh sb="4" eb="6">
      <t>ゾウカ</t>
    </rPh>
    <rPh sb="7" eb="8">
      <t>スス</t>
    </rPh>
    <rPh sb="9" eb="10">
      <t>ホン</t>
    </rPh>
    <rPh sb="10" eb="11">
      <t>シ</t>
    </rPh>
    <rPh sb="14" eb="16">
      <t>トシ</t>
    </rPh>
    <rPh sb="16" eb="18">
      <t>キバン</t>
    </rPh>
    <rPh sb="19" eb="21">
      <t>セイビ</t>
    </rPh>
    <rPh sb="23" eb="25">
      <t>キョウイク</t>
    </rPh>
    <rPh sb="28" eb="30">
      <t>ケンチク</t>
    </rPh>
    <rPh sb="31" eb="33">
      <t>カイシュウ</t>
    </rPh>
    <rPh sb="33" eb="34">
      <t>ナド</t>
    </rPh>
    <rPh sb="35" eb="38">
      <t>ダイキボ</t>
    </rPh>
    <rPh sb="38" eb="40">
      <t>ジギョウ</t>
    </rPh>
    <rPh sb="41" eb="43">
      <t>ジッシ</t>
    </rPh>
    <rPh sb="44" eb="45">
      <t>オオ</t>
    </rPh>
    <rPh sb="51" eb="53">
      <t>ルイジ</t>
    </rPh>
    <rPh sb="53" eb="55">
      <t>ダンタイ</t>
    </rPh>
    <rPh sb="55" eb="56">
      <t>ナイ</t>
    </rPh>
    <rPh sb="56" eb="59">
      <t>ヘイキンチ</t>
    </rPh>
    <rPh sb="60" eb="62">
      <t>ヒカク</t>
    </rPh>
    <rPh sb="64" eb="66">
      <t>ショウライ</t>
    </rPh>
    <rPh sb="66" eb="68">
      <t>フタン</t>
    </rPh>
    <rPh sb="68" eb="70">
      <t>ヒリツ</t>
    </rPh>
    <rPh sb="70" eb="71">
      <t>オヨ</t>
    </rPh>
    <rPh sb="72" eb="74">
      <t>ジッシツ</t>
    </rPh>
    <rPh sb="74" eb="77">
      <t>コウサイヒ</t>
    </rPh>
    <rPh sb="77" eb="79">
      <t>ヒリツ</t>
    </rPh>
    <rPh sb="80" eb="81">
      <t>タカ</t>
    </rPh>
    <rPh sb="82" eb="83">
      <t>アタイ</t>
    </rPh>
    <rPh sb="84" eb="86">
      <t>スイイ</t>
    </rPh>
    <rPh sb="93" eb="94">
      <t>ホン</t>
    </rPh>
    <rPh sb="94" eb="95">
      <t>シ</t>
    </rPh>
    <rPh sb="98" eb="100">
      <t>コンゴ</t>
    </rPh>
    <rPh sb="101" eb="103">
      <t>コウキョウ</t>
    </rPh>
    <rPh sb="103" eb="106">
      <t>シセツナド</t>
    </rPh>
    <rPh sb="107" eb="109">
      <t>セイビ</t>
    </rPh>
    <rPh sb="110" eb="111">
      <t>シン</t>
    </rPh>
    <rPh sb="120" eb="123">
      <t>ケンセツナド</t>
    </rPh>
    <rPh sb="124" eb="125">
      <t>トモナ</t>
    </rPh>
    <rPh sb="126" eb="128">
      <t>キサイ</t>
    </rPh>
    <rPh sb="129" eb="131">
      <t>ヨテイ</t>
    </rPh>
    <rPh sb="140" eb="141">
      <t>サラ</t>
    </rPh>
    <rPh sb="143" eb="145">
      <t>ザイゲン</t>
    </rPh>
    <rPh sb="146" eb="148">
      <t>カクホ</t>
    </rPh>
    <rPh sb="149" eb="150">
      <t>ト</t>
    </rPh>
    <rPh sb="151" eb="152">
      <t>ク</t>
    </rPh>
    <rPh sb="154" eb="156">
      <t>ショウライ</t>
    </rPh>
    <rPh sb="156" eb="158">
      <t>フタン</t>
    </rPh>
    <rPh sb="159" eb="161">
      <t>ヨクセイ</t>
    </rPh>
    <rPh sb="162" eb="165">
      <t>ヘイジュンカ</t>
    </rPh>
    <rPh sb="166" eb="167">
      <t>ハカ</t>
    </rPh>
    <rPh sb="169" eb="170">
      <t>トモ</t>
    </rPh>
    <rPh sb="172" eb="174">
      <t>ジギョウ</t>
    </rPh>
    <rPh sb="174" eb="176">
      <t>ナイヨウ</t>
    </rPh>
    <rPh sb="177" eb="179">
      <t>キサイ</t>
    </rPh>
    <rPh sb="179" eb="181">
      <t>ケイカク</t>
    </rPh>
    <rPh sb="182" eb="184">
      <t>セイサ</t>
    </rPh>
    <rPh sb="196" eb="197">
      <t>ツト</t>
    </rPh>
    <rPh sb="199" eb="20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</si>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</sst>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34525</c:v>
                </c:pt>
                <c:pt idx="1">
                  <c:v>64771</c:v>
                </c:pt>
                <c:pt idx="2">
                  <c:v>63242</c:v>
                </c:pt>
                <c:pt idx="3">
                  <c:v>27479</c:v>
                </c:pt>
                <c:pt idx="4">
                  <c:v>81357</c:v>
                </c:pt>
              </c:numCache>
            </c:numRef>
          </c:val>
          <c:smooth val="0"/>
        </c:ser>
        <c:dLbls>
          <c:showLegendKey val="0"/>
          <c:showVal val="0"/>
          <c:showCatName val="0"/>
          <c:showSerName val="0"/>
          <c:showPercent val="0"/>
          <c:showBubbleSize val="0"/>
        </c:dLbls>
        <c:marker val="1"/>
        <c:smooth val="0"/>
        <c:axId val="99646848"/>
        <c:axId val="99776000"/>
      </c:lineChart>
      <c:catAx>
        <c:axId val="99646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76000"/>
        <c:crosses val="autoZero"/>
        <c:auto val="1"/>
        <c:lblAlgn val="ctr"/>
        <c:lblOffset val="100"/>
        <c:tickLblSkip val="1"/>
        <c:tickMarkSkip val="1"/>
        <c:noMultiLvlLbl val="0"/>
      </c:catAx>
      <c:valAx>
        <c:axId val="99776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4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2.62</c:v>
                </c:pt>
                <c:pt idx="1">
                  <c:v>2.93</c:v>
                </c:pt>
                <c:pt idx="2">
                  <c:v>2.5</c:v>
                </c:pt>
                <c:pt idx="3">
                  <c:v>1.9</c:v>
                </c:pt>
                <c:pt idx="4">
                  <c:v>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25.36</c:v>
                </c:pt>
                <c:pt idx="1">
                  <c:v>27.29</c:v>
                </c:pt>
                <c:pt idx="2">
                  <c:v>29.87</c:v>
                </c:pt>
                <c:pt idx="3">
                  <c:v>26.13</c:v>
                </c:pt>
                <c:pt idx="4">
                  <c:v>26.54</c:v>
                </c:pt>
              </c:numCache>
            </c:numRef>
          </c:val>
        </c:ser>
        <c:dLbls>
          <c:showLegendKey val="0"/>
          <c:showVal val="0"/>
          <c:showCatName val="0"/>
          <c:showSerName val="0"/>
          <c:showPercent val="0"/>
          <c:showBubbleSize val="0"/>
        </c:dLbls>
        <c:gapWidth val="250"/>
        <c:overlap val="100"/>
        <c:axId val="100206464"/>
        <c:axId val="10022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c:v>
                </c:pt>
                <c:pt idx="1">
                  <c:v>2.93</c:v>
                </c:pt>
                <c:pt idx="2">
                  <c:v>2.5499999999999998</c:v>
                </c:pt>
                <c:pt idx="3">
                  <c:v>-4.04</c:v>
                </c:pt>
                <c:pt idx="4">
                  <c:v>1.43</c:v>
                </c:pt>
              </c:numCache>
            </c:numRef>
          </c:val>
          <c:smooth val="0"/>
        </c:ser>
        <c:dLbls>
          <c:showLegendKey val="0"/>
          <c:showVal val="0"/>
          <c:showCatName val="0"/>
          <c:showSerName val="0"/>
          <c:showPercent val="0"/>
          <c:showBubbleSize val="0"/>
        </c:dLbls>
        <c:marker val="1"/>
        <c:smooth val="0"/>
        <c:axId val="100206464"/>
        <c:axId val="100225024"/>
      </c:lineChart>
      <c:catAx>
        <c:axId val="1002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25024"/>
        <c:crosses val="autoZero"/>
        <c:auto val="1"/>
        <c:lblAlgn val="ctr"/>
        <c:lblOffset val="100"/>
        <c:tickLblSkip val="1"/>
        <c:tickMarkSkip val="1"/>
        <c:noMultiLvlLbl val="0"/>
      </c:catAx>
      <c:valAx>
        <c:axId val="10022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0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0.05</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0.13</c:v>
                </c:pt>
                <c:pt idx="4">
                  <c:v>#N/A</c:v>
                </c:pt>
                <c:pt idx="5">
                  <c:v>0.09</c:v>
                </c:pt>
                <c:pt idx="6">
                  <c:v>#N/A</c:v>
                </c:pt>
                <c:pt idx="7">
                  <c:v>0.05</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0.2</c:v>
                </c:pt>
                <c:pt idx="4">
                  <c:v>#N/A</c:v>
                </c:pt>
                <c:pt idx="5">
                  <c:v>0.7</c:v>
                </c:pt>
                <c:pt idx="6">
                  <c:v>#N/A</c:v>
                </c:pt>
                <c:pt idx="7">
                  <c:v>0.85</c:v>
                </c:pt>
                <c:pt idx="8">
                  <c:v>#N/A</c:v>
                </c:pt>
                <c:pt idx="9">
                  <c:v>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2.61</c:v>
                </c:pt>
                <c:pt idx="2">
                  <c:v>#N/A</c:v>
                </c:pt>
                <c:pt idx="3">
                  <c:v>2.92</c:v>
                </c:pt>
                <c:pt idx="4">
                  <c:v>#N/A</c:v>
                </c:pt>
                <c:pt idx="5">
                  <c:v>2.4900000000000002</c:v>
                </c:pt>
                <c:pt idx="6">
                  <c:v>#N/A</c:v>
                </c:pt>
                <c:pt idx="7">
                  <c:v>1.89</c:v>
                </c:pt>
                <c:pt idx="8">
                  <c:v>#N/A</c:v>
                </c:pt>
                <c:pt idx="9">
                  <c:v>2.3199999999999998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8.64</c:v>
                </c:pt>
                <c:pt idx="2">
                  <c:v>#N/A</c:v>
                </c:pt>
                <c:pt idx="3">
                  <c:v>9.2899999999999991</c:v>
                </c:pt>
                <c:pt idx="4">
                  <c:v>#N/A</c:v>
                </c:pt>
                <c:pt idx="5">
                  <c:v>10.79</c:v>
                </c:pt>
                <c:pt idx="6">
                  <c:v>#N/A</c:v>
                </c:pt>
                <c:pt idx="7">
                  <c:v>12.43</c:v>
                </c:pt>
                <c:pt idx="8">
                  <c:v>#N/A</c:v>
                </c:pt>
                <c:pt idx="9">
                  <c:v>13.77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c:v>
                </c:pt>
                <c:pt idx="2">
                  <c:v>#N/A</c:v>
                </c:pt>
                <c:pt idx="3">
                  <c:v>0.56999999999999995</c:v>
                </c:pt>
                <c:pt idx="4">
                  <c:v>#N/A</c:v>
                </c:pt>
                <c:pt idx="5">
                  <c:v>0.36</c:v>
                </c:pt>
                <c:pt idx="6">
                  <c:v>#N/A</c:v>
                </c:pt>
                <c:pt idx="7">
                  <c:v>0.14000000000000001</c:v>
                </c:pt>
                <c:pt idx="8">
                  <c:v>0.16</c:v>
                </c:pt>
                <c:pt idx="9">
                  <c:v>#N/A</c:v>
                </c:pt>
              </c:numCache>
            </c:numRef>
          </c:val>
        </c:ser>
        <c:dLbls>
          <c:showLegendKey val="0"/>
          <c:showVal val="0"/>
          <c:showCatName val="0"/>
          <c:showSerName val="0"/>
          <c:showPercent val="0"/>
          <c:showBubbleSize val="0"/>
        </c:dLbls>
        <c:gapWidth val="150"/>
        <c:overlap val="100"/>
        <c:axId val="114577792"/>
        <c:axId val="114579328"/>
      </c:barChart>
      <c:catAx>
        <c:axId val="1145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79328"/>
        <c:crosses val="autoZero"/>
        <c:auto val="1"/>
        <c:lblAlgn val="ctr"/>
        <c:lblOffset val="100"/>
        <c:tickLblSkip val="1"/>
        <c:tickMarkSkip val="1"/>
        <c:noMultiLvlLbl val="0"/>
      </c:catAx>
      <c:valAx>
        <c:axId val="1145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7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2583</c:v>
                </c:pt>
                <c:pt idx="5">
                  <c:v>5177</c:v>
                </c:pt>
                <c:pt idx="8">
                  <c:v>3703</c:v>
                </c:pt>
                <c:pt idx="11">
                  <c:v>2728</c:v>
                </c:pt>
                <c:pt idx="14">
                  <c:v>4704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471</c:v>
                </c:pt>
                <c:pt idx="3">
                  <c:v>2809</c:v>
                </c:pt>
                <c:pt idx="6">
                  <c:v>1462</c:v>
                </c:pt>
                <c:pt idx="9">
                  <c:v>175</c:v>
                </c:pt>
                <c:pt idx="12">
                  <c:v>2156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468</c:v>
                </c:pt>
                <c:pt idx="3">
                  <c:v>475</c:v>
                </c:pt>
                <c:pt idx="6">
                  <c:v>532</c:v>
                </c:pt>
                <c:pt idx="9">
                  <c:v>529</c:v>
                </c:pt>
                <c:pt idx="12">
                  <c:v>496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670</c:v>
                </c:pt>
                <c:pt idx="3">
                  <c:v>688</c:v>
                </c:pt>
                <c:pt idx="6">
                  <c:v>628</c:v>
                </c:pt>
                <c:pt idx="9">
                  <c:v>741</c:v>
                </c:pt>
                <c:pt idx="12">
                  <c:v>777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2780</c:v>
                </c:pt>
                <c:pt idx="3">
                  <c:v>2846</c:v>
                </c:pt>
                <c:pt idx="6">
                  <c:v>2817</c:v>
                </c:pt>
                <c:pt idx="9">
                  <c:v>2902</c:v>
                </c:pt>
                <c:pt idx="12">
                  <c:v>2820</c:v>
                </c:pt>
              </c:numCache>
            </c:numRef>
          </c:val>
        </c:ser>
        <c:dLbls>
          <c:showLegendKey val="0"/>
          <c:showVal val="0"/>
          <c:showCatName val="0"/>
          <c:showSerName val="0"/>
          <c:showPercent val="0"/>
          <c:showBubbleSize val="0"/>
        </c:dLbls>
        <c:gapWidth val="100"/>
        <c:overlap val="100"/>
        <c:axId val="114676480"/>
        <c:axId val="11467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1806</c:v>
                </c:pt>
                <c:pt idx="2">
                  <c:v>#N/A</c:v>
                </c:pt>
                <c:pt idx="3">
                  <c:v>#N/A</c:v>
                </c:pt>
                <c:pt idx="4">
                  <c:v>1641</c:v>
                </c:pt>
                <c:pt idx="5">
                  <c:v>#N/A</c:v>
                </c:pt>
                <c:pt idx="6">
                  <c:v>#N/A</c:v>
                </c:pt>
                <c:pt idx="7">
                  <c:v>1736</c:v>
                </c:pt>
                <c:pt idx="8">
                  <c:v>#N/A</c:v>
                </c:pt>
                <c:pt idx="9">
                  <c:v>#N/A</c:v>
                </c:pt>
                <c:pt idx="10">
                  <c:v>1619</c:v>
                </c:pt>
                <c:pt idx="11">
                  <c:v>#N/A</c:v>
                </c:pt>
                <c:pt idx="12">
                  <c:v>#N/A</c:v>
                </c:pt>
                <c:pt idx="13">
                  <c:v>1545</c:v>
                </c:pt>
                <c:pt idx="14">
                  <c:v>#N/A</c:v>
                </c:pt>
              </c:numCache>
            </c:numRef>
          </c:val>
          <c:smooth val="0"/>
        </c:ser>
        <c:dLbls>
          <c:showLegendKey val="0"/>
          <c:showVal val="0"/>
          <c:showCatName val="0"/>
          <c:showSerName val="0"/>
          <c:showPercent val="0"/>
          <c:showBubbleSize val="0"/>
        </c:dLbls>
        <c:marker val="1"/>
        <c:smooth val="0"/>
        <c:axId val="114676480"/>
        <c:axId val="114678400"/>
      </c:lineChart>
      <c:catAx>
        <c:axId val="1146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78400"/>
        <c:crosses val="autoZero"/>
        <c:auto val="1"/>
        <c:lblAlgn val="ctr"/>
        <c:lblOffset val="100"/>
        <c:tickLblSkip val="1"/>
        <c:tickMarkSkip val="1"/>
        <c:noMultiLvlLbl val="0"/>
      </c:catAx>
      <c:valAx>
        <c:axId val="11467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25347</c:v>
                </c:pt>
                <c:pt idx="5">
                  <c:v>26164</c:v>
                </c:pt>
                <c:pt idx="8">
                  <c:v>27499</c:v>
                </c:pt>
                <c:pt idx="11">
                  <c:v>27171</c:v>
                </c:pt>
                <c:pt idx="14">
                  <c:v>27949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4925</c:v>
                </c:pt>
                <c:pt idx="5">
                  <c:v>4101</c:v>
                </c:pt>
                <c:pt idx="8">
                  <c:v>3981</c:v>
                </c:pt>
                <c:pt idx="11">
                  <c:v>4769</c:v>
                </c:pt>
                <c:pt idx="14">
                  <c:v>3711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10751</c:v>
                </c:pt>
                <c:pt idx="5">
                  <c:v>11313</c:v>
                </c:pt>
                <c:pt idx="8">
                  <c:v>12424</c:v>
                </c:pt>
                <c:pt idx="11">
                  <c:v>12068</c:v>
                </c:pt>
                <c:pt idx="14">
                  <c:v>12552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3535</c:v>
                </c:pt>
                <c:pt idx="3">
                  <c:v>3694</c:v>
                </c:pt>
                <c:pt idx="6">
                  <c:v>3669</c:v>
                </c:pt>
                <c:pt idx="9">
                  <c:v>3434</c:v>
                </c:pt>
                <c:pt idx="12">
                  <c:v>3317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5416</c:v>
                </c:pt>
                <c:pt idx="3">
                  <c:v>5347</c:v>
                </c:pt>
                <c:pt idx="6">
                  <c:v>5340</c:v>
                </c:pt>
                <c:pt idx="9">
                  <c:v>5026</c:v>
                </c:pt>
                <c:pt idx="12">
                  <c:v>4914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9946</c:v>
                </c:pt>
                <c:pt idx="3">
                  <c:v>9648</c:v>
                </c:pt>
                <c:pt idx="6">
                  <c:v>9190</c:v>
                </c:pt>
                <c:pt idx="9">
                  <c:v>9109</c:v>
                </c:pt>
                <c:pt idx="12">
                  <c:v>9127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5004</c:v>
                </c:pt>
                <c:pt idx="3">
                  <c:v>3210</c:v>
                </c:pt>
                <c:pt idx="6">
                  <c:v>6011</c:v>
                </c:pt>
                <c:pt idx="9">
                  <c:v>5712</c:v>
                </c:pt>
                <c:pt idx="12">
                  <c:v>3598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28030</c:v>
                </c:pt>
                <c:pt idx="3">
                  <c:v>29285</c:v>
                </c:pt>
                <c:pt idx="6">
                  <c:v>30345</c:v>
                </c:pt>
                <c:pt idx="9">
                  <c:v>29648</c:v>
                </c:pt>
                <c:pt idx="12">
                  <c:v>30903</c:v>
                </c:pt>
              </c:numCache>
            </c:numRef>
          </c:val>
        </c:ser>
        <c:dLbls>
          <c:showLegendKey val="0"/>
          <c:showVal val="0"/>
          <c:showCatName val="0"/>
          <c:showSerName val="0"/>
          <c:showPercent val="0"/>
          <c:showBubbleSize val="0"/>
        </c:dLbls>
        <c:gapWidth val="100"/>
        <c:overlap val="100"/>
        <c:axId val="114555136"/>
        <c:axId val="11479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10908</c:v>
                </c:pt>
                <c:pt idx="2">
                  <c:v>#N/A</c:v>
                </c:pt>
                <c:pt idx="3">
                  <c:v>#N/A</c:v>
                </c:pt>
                <c:pt idx="4">
                  <c:v>9606</c:v>
                </c:pt>
                <c:pt idx="5">
                  <c:v>#N/A</c:v>
                </c:pt>
                <c:pt idx="6">
                  <c:v>#N/A</c:v>
                </c:pt>
                <c:pt idx="7">
                  <c:v>10651</c:v>
                </c:pt>
                <c:pt idx="8">
                  <c:v>#N/A</c:v>
                </c:pt>
                <c:pt idx="9">
                  <c:v>#N/A</c:v>
                </c:pt>
                <c:pt idx="10">
                  <c:v>8921</c:v>
                </c:pt>
                <c:pt idx="11">
                  <c:v>#N/A</c:v>
                </c:pt>
                <c:pt idx="12">
                  <c:v>#N/A</c:v>
                </c:pt>
                <c:pt idx="13">
                  <c:v>7647</c:v>
                </c:pt>
                <c:pt idx="14">
                  <c:v>#N/A</c:v>
                </c:pt>
              </c:numCache>
            </c:numRef>
          </c:val>
          <c:smooth val="0"/>
        </c:ser>
        <c:dLbls>
          <c:showLegendKey val="0"/>
          <c:showVal val="0"/>
          <c:showCatName val="0"/>
          <c:showSerName val="0"/>
          <c:showPercent val="0"/>
          <c:showBubbleSize val="0"/>
        </c:dLbls>
        <c:marker val="1"/>
        <c:smooth val="0"/>
        <c:axId val="114555136"/>
        <c:axId val="114790784"/>
      </c:lineChart>
      <c:catAx>
        <c:axId val="1145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90784"/>
        <c:crosses val="autoZero"/>
        <c:auto val="1"/>
        <c:lblAlgn val="ctr"/>
        <c:lblOffset val="100"/>
        <c:tickLblSkip val="1"/>
        <c:tickMarkSkip val="1"/>
        <c:noMultiLvlLbl val="0"/>
      </c:catAx>
      <c:valAx>
        <c:axId val="11479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8633600"/>
        <c:axId val="78344960"/>
      </c:scatterChart>
      <c:valAx>
        <c:axId val="78633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44960"/>
        <c:crosses val="autoZero"/>
        <c:crossBetween val="midCat"/>
      </c:valAx>
      <c:valAx>
        <c:axId val="783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633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12.3</c:v>
                </c:pt>
                <c:pt idx="2">
                  <c:v>12.5</c:v>
                </c:pt>
                <c:pt idx="3">
                  <c:v>12</c:v>
                </c:pt>
                <c:pt idx="4">
                  <c:v>11.6</c:v>
                </c:pt>
              </c:numCache>
            </c:numRef>
          </c:xVal>
          <c:yVal>
            <c:numRef>
              <c:f>公会計指標分析・財政指標組合せ分析表!$K$73:$O$73</c:f>
              <c:numCache>
                <c:formatCode>#,##0.0;"▲ "#,##0.0</c:formatCode>
                <c:ptCount val="5"/>
                <c:pt idx="0">
                  <c:v>79.8</c:v>
                </c:pt>
                <c:pt idx="1">
                  <c:v>70.099999999999994</c:v>
                </c:pt>
                <c:pt idx="2">
                  <c:v>76.599999999999994</c:v>
                </c:pt>
                <c:pt idx="3">
                  <c:v>64</c:v>
                </c:pt>
                <c:pt idx="4">
                  <c:v>53.6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78366592"/>
        <c:axId val="78483456"/>
      </c:scatterChart>
      <c:valAx>
        <c:axId val="78366592"/>
        <c:scaling>
          <c:orientation val="minMax"/>
          <c:max val="13.2"/>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483456"/>
        <c:crosses val="autoZero"/>
        <c:crossBetween val="midCat"/>
      </c:valAx>
      <c:valAx>
        <c:axId val="78483456"/>
        <c:scaling>
          <c:orientation val="minMax"/>
          <c:max val="8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66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城山台小学校建設事業及び木津中学校改築事業に係る立替金償還金の支出により、債務負担行為に基づく支出額が、前年度から増加したものの、これに係る国庫支出金及び地方債を財源として計上したことにより、算入公債費等も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は、今後も公共施設等の整備や、新クリーンセンターの建設等に伴う起債を予定しており、また平成２８年度から普通交付税合併特例措置が段階的に縮減されていくことから、事業内容及び起債計画の精査等により、更なる公債費負担の抑制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等の起債により地方債現在高が増加したものの、退職手当負担見込額の減少、交付税算入見込額の増、清掃センター建設整備基金等への積立等による充当可能基金の増により、将来負担比率の分子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は、今後も義務教育施設の整備や新クリーンセンターの建設等に伴う起債を予定しており、また平成２８年度から普通交付税合併特例措置が段階的に縮減されることから、更なる財源の確保及び将来負担の抑制と平準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平成１９年度以降、本市の基準財政需要額は年々大きくなっており、平成２７年度は前年度から増加し</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12,213,145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千円となった。基準財政収入額についても、税収等の伸びにより、前年度から増加し</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7,968,057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千円となったものの、基準財政需要額の増加が基準財政収入額の増加を上回ったことにより、単年度の財政力指数（０．６５２）は、前年度の数値（０．６５５）を下回った。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３年平均における財政力指数は、前年度と同数値となり、０．６５前後を推移している。類似団体内平均値が０．１ポイント減少したことを鑑みると、相対的には改善しているともいえ、引き続き財政基盤の強化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46567</xdr:rowOff>
    </xdr:to>
    <xdr:cxnSp macro="">
      <xdr:nvCxnSpPr>
        <xdr:cNvPr id="77" name="直線コネクタ 76"/>
        <xdr:cNvCxnSpPr/>
      </xdr:nvCxnSpPr>
      <xdr:spPr>
        <a:xfrm>
          <a:off x="1447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歳出の経常経費に係る一般財源所要額において、物件費や補助費等、繰出金等が増となったことにより、前年度から増加となったものの、歳入に係る経常一般財源に臨時財政対策債を加えた額も増加しており、歳出に係る経常一般財源の伸びを上回ったことから、経常収支比率は０．５ポイント好転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しかし、類似団体内平均値についても、本市を上回る２．２ポイントの改善がされたことで本市との差は広がっており、類似団体内順位も最下位に近い。</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引き続き歳入の確保に取り組むと共に、行財政改革の推進により、経常経費の抑制に努める必要がある。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72209</xdr:rowOff>
    </xdr:from>
    <xdr:to>
      <xdr:col>7</xdr:col>
      <xdr:colOff>152400</xdr:colOff>
      <xdr:row>66</xdr:row>
      <xdr:rowOff>106680</xdr:rowOff>
    </xdr:to>
    <xdr:cxnSp macro="">
      <xdr:nvCxnSpPr>
        <xdr:cNvPr id="133" name="直線コネクタ 132"/>
        <xdr:cNvCxnSpPr/>
      </xdr:nvCxnSpPr>
      <xdr:spPr>
        <a:xfrm flipV="1">
          <a:off x="4114800" y="1138790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23041</xdr:rowOff>
    </xdr:from>
    <xdr:to>
      <xdr:col>6</xdr:col>
      <xdr:colOff>0</xdr:colOff>
      <xdr:row>66</xdr:row>
      <xdr:rowOff>106680</xdr:rowOff>
    </xdr:to>
    <xdr:cxnSp macro="">
      <xdr:nvCxnSpPr>
        <xdr:cNvPr id="136" name="直線コネクタ 135"/>
        <xdr:cNvCxnSpPr/>
      </xdr:nvCxnSpPr>
      <xdr:spPr>
        <a:xfrm>
          <a:off x="3225800" y="1116729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23041</xdr:rowOff>
    </xdr:from>
    <xdr:to>
      <xdr:col>4</xdr:col>
      <xdr:colOff>482600</xdr:colOff>
      <xdr:row>65</xdr:row>
      <xdr:rowOff>23041</xdr:rowOff>
    </xdr:to>
    <xdr:cxnSp macro="">
      <xdr:nvCxnSpPr>
        <xdr:cNvPr id="139" name="直線コネクタ 138"/>
        <xdr:cNvCxnSpPr/>
      </xdr:nvCxnSpPr>
      <xdr:spPr>
        <a:xfrm>
          <a:off x="2336800" y="11167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91077</xdr:rowOff>
    </xdr:from>
    <xdr:to>
      <xdr:col>3</xdr:col>
      <xdr:colOff>279400</xdr:colOff>
      <xdr:row>65</xdr:row>
      <xdr:rowOff>23041</xdr:rowOff>
    </xdr:to>
    <xdr:cxnSp macro="">
      <xdr:nvCxnSpPr>
        <xdr:cNvPr id="142" name="直線コネクタ 141"/>
        <xdr:cNvCxnSpPr/>
      </xdr:nvCxnSpPr>
      <xdr:spPr>
        <a:xfrm>
          <a:off x="1447800" y="110638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21409</xdr:rowOff>
    </xdr:from>
    <xdr:to>
      <xdr:col>7</xdr:col>
      <xdr:colOff>203200</xdr:colOff>
      <xdr:row>66</xdr:row>
      <xdr:rowOff>123009</xdr:rowOff>
    </xdr:to>
    <xdr:sp macro="" textlink="">
      <xdr:nvSpPr>
        <xdr:cNvPr id="152" name="円/楕円 151"/>
        <xdr:cNvSpPr/>
      </xdr:nvSpPr>
      <xdr:spPr>
        <a:xfrm>
          <a:off x="49022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88736</xdr:rowOff>
    </xdr:from>
    <xdr:ext cx="762000" cy="259045"/>
    <xdr:sp macro="" textlink="">
      <xdr:nvSpPr>
        <xdr:cNvPr id="153" name="財政構造の弾力性該当値テキスト"/>
        <xdr:cNvSpPr txBox="1"/>
      </xdr:nvSpPr>
      <xdr:spPr>
        <a:xfrm>
          <a:off x="5041900" y="112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4" name="円/楕円 153"/>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5" name="テキスト ボックス 154"/>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143691</xdr:rowOff>
    </xdr:from>
    <xdr:to>
      <xdr:col>4</xdr:col>
      <xdr:colOff>533400</xdr:colOff>
      <xdr:row>65</xdr:row>
      <xdr:rowOff>73841</xdr:rowOff>
    </xdr:to>
    <xdr:sp macro="" textlink="">
      <xdr:nvSpPr>
        <xdr:cNvPr id="156" name="円/楕円 155"/>
        <xdr:cNvSpPr/>
      </xdr:nvSpPr>
      <xdr:spPr>
        <a:xfrm>
          <a:off x="3175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58618</xdr:rowOff>
    </xdr:from>
    <xdr:ext cx="762000" cy="259045"/>
    <xdr:sp macro="" textlink="">
      <xdr:nvSpPr>
        <xdr:cNvPr id="157" name="テキスト ボックス 156"/>
        <xdr:cNvSpPr txBox="1"/>
      </xdr:nvSpPr>
      <xdr:spPr>
        <a:xfrm>
          <a:off x="2844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143691</xdr:rowOff>
    </xdr:from>
    <xdr:to>
      <xdr:col>3</xdr:col>
      <xdr:colOff>330200</xdr:colOff>
      <xdr:row>65</xdr:row>
      <xdr:rowOff>73841</xdr:rowOff>
    </xdr:to>
    <xdr:sp macro="" textlink="">
      <xdr:nvSpPr>
        <xdr:cNvPr id="158" name="円/楕円 157"/>
        <xdr:cNvSpPr/>
      </xdr:nvSpPr>
      <xdr:spPr>
        <a:xfrm>
          <a:off x="2286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58618</xdr:rowOff>
    </xdr:from>
    <xdr:ext cx="762000" cy="259045"/>
    <xdr:sp macro="" textlink="">
      <xdr:nvSpPr>
        <xdr:cNvPr id="159" name="テキスト ボックス 158"/>
        <xdr:cNvSpPr txBox="1"/>
      </xdr:nvSpPr>
      <xdr:spPr>
        <a:xfrm>
          <a:off x="1955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40277</xdr:rowOff>
    </xdr:from>
    <xdr:to>
      <xdr:col>2</xdr:col>
      <xdr:colOff>127000</xdr:colOff>
      <xdr:row>64</xdr:row>
      <xdr:rowOff>141877</xdr:rowOff>
    </xdr:to>
    <xdr:sp macro="" textlink="">
      <xdr:nvSpPr>
        <xdr:cNvPr id="160" name="円/楕円 159"/>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126654</xdr:rowOff>
    </xdr:from>
    <xdr:ext cx="762000" cy="259045"/>
    <xdr:sp macro="" textlink="">
      <xdr:nvSpPr>
        <xdr:cNvPr id="161" name="テキスト ボックス 160"/>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国勢調査実施に伴う調査員報酬の皆増や、平成２７年人事院勧告に準じた改定実施に伴い職員給等が増えたこと等により、人件費の決算額が増となった。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また、物件費においても、学校給食数の増加に対応するための備品購入や給食調理・配送業務の直営から委託への切替えがあったこと等により、前年度から増加しており、人口１人当たりの人件費・物件費等決算額は前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2,454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円増となる</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108,650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円となった。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なお、類似団体内平均値と比較すると、本市は清掃及び消防業務を一部事務組合で行っていること等により、同平均値より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36,395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円下回っている。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149239</xdr:rowOff>
    </xdr:from>
    <xdr:to>
      <xdr:col>7</xdr:col>
      <xdr:colOff>152400</xdr:colOff>
      <xdr:row>80</xdr:row>
      <xdr:rowOff>152059</xdr:rowOff>
    </xdr:to>
    <xdr:cxnSp macro="">
      <xdr:nvCxnSpPr>
        <xdr:cNvPr id="197" name="直線コネクタ 196"/>
        <xdr:cNvCxnSpPr/>
      </xdr:nvCxnSpPr>
      <xdr:spPr>
        <a:xfrm>
          <a:off x="4114800" y="13865239"/>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136835</xdr:rowOff>
    </xdr:from>
    <xdr:ext cx="762000" cy="259045"/>
    <xdr:sp macro="" textlink="">
      <xdr:nvSpPr>
        <xdr:cNvPr id="198" name="人件費・物件費等の状況平均値テキスト"/>
        <xdr:cNvSpPr txBox="1"/>
      </xdr:nvSpPr>
      <xdr:spPr>
        <a:xfrm>
          <a:off x="5041900" y="13852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143996</xdr:rowOff>
    </xdr:from>
    <xdr:to>
      <xdr:col>6</xdr:col>
      <xdr:colOff>0</xdr:colOff>
      <xdr:row>80</xdr:row>
      <xdr:rowOff>149239</xdr:rowOff>
    </xdr:to>
    <xdr:cxnSp macro="">
      <xdr:nvCxnSpPr>
        <xdr:cNvPr id="200" name="直線コネクタ 199"/>
        <xdr:cNvCxnSpPr/>
      </xdr:nvCxnSpPr>
      <xdr:spPr>
        <a:xfrm>
          <a:off x="3225800" y="13859996"/>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143996</xdr:rowOff>
    </xdr:from>
    <xdr:to>
      <xdr:col>4</xdr:col>
      <xdr:colOff>482600</xdr:colOff>
      <xdr:row>80</xdr:row>
      <xdr:rowOff>145526</xdr:rowOff>
    </xdr:to>
    <xdr:cxnSp macro="">
      <xdr:nvCxnSpPr>
        <xdr:cNvPr id="203" name="直線コネクタ 202"/>
        <xdr:cNvCxnSpPr/>
      </xdr:nvCxnSpPr>
      <xdr:spPr>
        <a:xfrm flipV="1">
          <a:off x="2336800" y="13859996"/>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145526</xdr:rowOff>
    </xdr:from>
    <xdr:to>
      <xdr:col>3</xdr:col>
      <xdr:colOff>279400</xdr:colOff>
      <xdr:row>80</xdr:row>
      <xdr:rowOff>150740</xdr:rowOff>
    </xdr:to>
    <xdr:cxnSp macro="">
      <xdr:nvCxnSpPr>
        <xdr:cNvPr id="206" name="直線コネクタ 205"/>
        <xdr:cNvCxnSpPr/>
      </xdr:nvCxnSpPr>
      <xdr:spPr>
        <a:xfrm flipV="1">
          <a:off x="1447800" y="1386152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101259</xdr:rowOff>
    </xdr:from>
    <xdr:to>
      <xdr:col>7</xdr:col>
      <xdr:colOff>203200</xdr:colOff>
      <xdr:row>81</xdr:row>
      <xdr:rowOff>31409</xdr:rowOff>
    </xdr:to>
    <xdr:sp macro="" textlink="">
      <xdr:nvSpPr>
        <xdr:cNvPr id="216" name="円/楕円 215"/>
        <xdr:cNvSpPr/>
      </xdr:nvSpPr>
      <xdr:spPr>
        <a:xfrm>
          <a:off x="4902200" y="138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22536</xdr:rowOff>
    </xdr:from>
    <xdr:ext cx="762000" cy="259045"/>
    <xdr:sp macro="" textlink="">
      <xdr:nvSpPr>
        <xdr:cNvPr id="217" name="人件費・物件費等の状況該当値テキスト"/>
        <xdr:cNvSpPr txBox="1"/>
      </xdr:nvSpPr>
      <xdr:spPr>
        <a:xfrm>
          <a:off x="5041900" y="137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98439</xdr:rowOff>
    </xdr:from>
    <xdr:to>
      <xdr:col>6</xdr:col>
      <xdr:colOff>50800</xdr:colOff>
      <xdr:row>81</xdr:row>
      <xdr:rowOff>28589</xdr:rowOff>
    </xdr:to>
    <xdr:sp macro="" textlink="">
      <xdr:nvSpPr>
        <xdr:cNvPr id="218" name="円/楕円 217"/>
        <xdr:cNvSpPr/>
      </xdr:nvSpPr>
      <xdr:spPr>
        <a:xfrm>
          <a:off x="4064000" y="13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38766</xdr:rowOff>
    </xdr:from>
    <xdr:ext cx="736600" cy="259045"/>
    <xdr:sp macro="" textlink="">
      <xdr:nvSpPr>
        <xdr:cNvPr id="219" name="テキスト ボックス 218"/>
        <xdr:cNvSpPr txBox="1"/>
      </xdr:nvSpPr>
      <xdr:spPr>
        <a:xfrm>
          <a:off x="3733800" y="1358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93196</xdr:rowOff>
    </xdr:from>
    <xdr:to>
      <xdr:col>4</xdr:col>
      <xdr:colOff>533400</xdr:colOff>
      <xdr:row>81</xdr:row>
      <xdr:rowOff>23346</xdr:rowOff>
    </xdr:to>
    <xdr:sp macro="" textlink="">
      <xdr:nvSpPr>
        <xdr:cNvPr id="220" name="円/楕円 219"/>
        <xdr:cNvSpPr/>
      </xdr:nvSpPr>
      <xdr:spPr>
        <a:xfrm>
          <a:off x="3175000" y="138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33523</xdr:rowOff>
    </xdr:from>
    <xdr:ext cx="762000" cy="259045"/>
    <xdr:sp macro="" textlink="">
      <xdr:nvSpPr>
        <xdr:cNvPr id="221" name="テキスト ボックス 220"/>
        <xdr:cNvSpPr txBox="1"/>
      </xdr:nvSpPr>
      <xdr:spPr>
        <a:xfrm>
          <a:off x="2844800" y="1357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94726</xdr:rowOff>
    </xdr:from>
    <xdr:to>
      <xdr:col>3</xdr:col>
      <xdr:colOff>330200</xdr:colOff>
      <xdr:row>81</xdr:row>
      <xdr:rowOff>24876</xdr:rowOff>
    </xdr:to>
    <xdr:sp macro="" textlink="">
      <xdr:nvSpPr>
        <xdr:cNvPr id="222" name="円/楕円 221"/>
        <xdr:cNvSpPr/>
      </xdr:nvSpPr>
      <xdr:spPr>
        <a:xfrm>
          <a:off x="2286000" y="138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35053</xdr:rowOff>
    </xdr:from>
    <xdr:ext cx="762000" cy="259045"/>
    <xdr:sp macro="" textlink="">
      <xdr:nvSpPr>
        <xdr:cNvPr id="223" name="テキスト ボックス 222"/>
        <xdr:cNvSpPr txBox="1"/>
      </xdr:nvSpPr>
      <xdr:spPr>
        <a:xfrm>
          <a:off x="1955800" y="1357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99940</xdr:rowOff>
    </xdr:from>
    <xdr:to>
      <xdr:col>2</xdr:col>
      <xdr:colOff>127000</xdr:colOff>
      <xdr:row>81</xdr:row>
      <xdr:rowOff>30090</xdr:rowOff>
    </xdr:to>
    <xdr:sp macro="" textlink="">
      <xdr:nvSpPr>
        <xdr:cNvPr id="224" name="円/楕円 223"/>
        <xdr:cNvSpPr/>
      </xdr:nvSpPr>
      <xdr:spPr>
        <a:xfrm>
          <a:off x="1397000" y="138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40267</xdr:rowOff>
    </xdr:from>
    <xdr:ext cx="762000" cy="259045"/>
    <xdr:sp macro="" textlink="">
      <xdr:nvSpPr>
        <xdr:cNvPr id="225" name="テキスト ボックス 224"/>
        <xdr:cNvSpPr txBox="1"/>
      </xdr:nvSpPr>
      <xdr:spPr>
        <a:xfrm>
          <a:off x="1066800" y="135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本市におけるラスパイレス指数は、昨年度から０．９ポイント低下した。類似団体内平均値よりわずかに上回っているものの、人口規模等に見合った給与水準といえる。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人件費の財源の大半が一般財源であり、財政硬直化の原因となることから、今後もより一層の総人件費抑制に努める。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152929</xdr:rowOff>
    </xdr:from>
    <xdr:to>
      <xdr:col>24</xdr:col>
      <xdr:colOff>558800</xdr:colOff>
      <xdr:row>85</xdr:row>
      <xdr:rowOff>71966</xdr:rowOff>
    </xdr:to>
    <xdr:cxnSp macro="">
      <xdr:nvCxnSpPr>
        <xdr:cNvPr id="263" name="直線コネクタ 262"/>
        <xdr:cNvCxnSpPr/>
      </xdr:nvCxnSpPr>
      <xdr:spPr>
        <a:xfrm flipV="1">
          <a:off x="16179800" y="14554729"/>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21696</xdr:rowOff>
    </xdr:from>
    <xdr:to>
      <xdr:col>23</xdr:col>
      <xdr:colOff>406400</xdr:colOff>
      <xdr:row>85</xdr:row>
      <xdr:rowOff>71966</xdr:rowOff>
    </xdr:to>
    <xdr:cxnSp macro="">
      <xdr:nvCxnSpPr>
        <xdr:cNvPr id="266" name="直線コネクタ 265"/>
        <xdr:cNvCxnSpPr/>
      </xdr:nvCxnSpPr>
      <xdr:spPr>
        <a:xfrm>
          <a:off x="15290800" y="145949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68" name="テキスト ボックス 267"/>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21696</xdr:rowOff>
    </xdr:from>
    <xdr:to>
      <xdr:col>22</xdr:col>
      <xdr:colOff>203200</xdr:colOff>
      <xdr:row>89</xdr:row>
      <xdr:rowOff>120121</xdr:rowOff>
    </xdr:to>
    <xdr:cxnSp macro="">
      <xdr:nvCxnSpPr>
        <xdr:cNvPr id="269" name="直線コネクタ 268"/>
        <xdr:cNvCxnSpPr/>
      </xdr:nvCxnSpPr>
      <xdr:spPr>
        <a:xfrm flipV="1">
          <a:off x="14401800" y="14594946"/>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120121</xdr:rowOff>
    </xdr:from>
    <xdr:to>
      <xdr:col>21</xdr:col>
      <xdr:colOff>0</xdr:colOff>
      <xdr:row>89</xdr:row>
      <xdr:rowOff>120121</xdr:rowOff>
    </xdr:to>
    <xdr:cxnSp macro="">
      <xdr:nvCxnSpPr>
        <xdr:cNvPr id="272" name="直線コネクタ 271"/>
        <xdr:cNvCxnSpPr/>
      </xdr:nvCxnSpPr>
      <xdr:spPr>
        <a:xfrm>
          <a:off x="13512800" y="1537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110718</xdr:rowOff>
    </xdr:from>
    <xdr:ext cx="762000" cy="259045"/>
    <xdr:sp macro="" textlink="">
      <xdr:nvSpPr>
        <xdr:cNvPr id="274" name="テキスト ボックス 273"/>
        <xdr:cNvSpPr txBox="1"/>
      </xdr:nvSpPr>
      <xdr:spPr>
        <a:xfrm>
          <a:off x="14020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110718</xdr:rowOff>
    </xdr:from>
    <xdr:ext cx="762000" cy="259045"/>
    <xdr:sp macro="" textlink="">
      <xdr:nvSpPr>
        <xdr:cNvPr id="276" name="テキスト ボックス 275"/>
        <xdr:cNvSpPr txBox="1"/>
      </xdr:nvSpPr>
      <xdr:spPr>
        <a:xfrm>
          <a:off x="13131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102129</xdr:rowOff>
    </xdr:from>
    <xdr:to>
      <xdr:col>24</xdr:col>
      <xdr:colOff>609600</xdr:colOff>
      <xdr:row>85</xdr:row>
      <xdr:rowOff>32279</xdr:rowOff>
    </xdr:to>
    <xdr:sp macro="" textlink="">
      <xdr:nvSpPr>
        <xdr:cNvPr id="282" name="円/楕円 281"/>
        <xdr:cNvSpPr/>
      </xdr:nvSpPr>
      <xdr:spPr>
        <a:xfrm>
          <a:off x="169672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74206</xdr:rowOff>
    </xdr:from>
    <xdr:ext cx="762000" cy="259045"/>
    <xdr:sp macro="" textlink="">
      <xdr:nvSpPr>
        <xdr:cNvPr id="283" name="給与水準   （国との比較）該当値テキスト"/>
        <xdr:cNvSpPr txBox="1"/>
      </xdr:nvSpPr>
      <xdr:spPr>
        <a:xfrm>
          <a:off x="17106900" y="144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84" name="円/楕円 28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85" name="テキスト ボックス 28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142346</xdr:rowOff>
    </xdr:from>
    <xdr:to>
      <xdr:col>22</xdr:col>
      <xdr:colOff>254000</xdr:colOff>
      <xdr:row>85</xdr:row>
      <xdr:rowOff>72496</xdr:rowOff>
    </xdr:to>
    <xdr:sp macro="" textlink="">
      <xdr:nvSpPr>
        <xdr:cNvPr id="286" name="円/楕円 285"/>
        <xdr:cNvSpPr/>
      </xdr:nvSpPr>
      <xdr:spPr>
        <a:xfrm>
          <a:off x="15240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57273</xdr:rowOff>
    </xdr:from>
    <xdr:ext cx="762000" cy="259045"/>
    <xdr:sp macro="" textlink="">
      <xdr:nvSpPr>
        <xdr:cNvPr id="287" name="テキスト ボックス 286"/>
        <xdr:cNvSpPr txBox="1"/>
      </xdr:nvSpPr>
      <xdr:spPr>
        <a:xfrm>
          <a:off x="14909800" y="1463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69321</xdr:rowOff>
    </xdr:from>
    <xdr:to>
      <xdr:col>21</xdr:col>
      <xdr:colOff>50800</xdr:colOff>
      <xdr:row>89</xdr:row>
      <xdr:rowOff>170921</xdr:rowOff>
    </xdr:to>
    <xdr:sp macro="" textlink="">
      <xdr:nvSpPr>
        <xdr:cNvPr id="288" name="円/楕円 287"/>
        <xdr:cNvSpPr/>
      </xdr:nvSpPr>
      <xdr:spPr>
        <a:xfrm>
          <a:off x="14351000" y="153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155698</xdr:rowOff>
    </xdr:from>
    <xdr:ext cx="762000" cy="259045"/>
    <xdr:sp macro="" textlink="">
      <xdr:nvSpPr>
        <xdr:cNvPr id="289" name="テキスト ボックス 288"/>
        <xdr:cNvSpPr txBox="1"/>
      </xdr:nvSpPr>
      <xdr:spPr>
        <a:xfrm>
          <a:off x="14020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90" name="円/楕円 289"/>
        <xdr:cNvSpPr/>
      </xdr:nvSpPr>
      <xdr:spPr>
        <a:xfrm>
          <a:off x="13462000" y="153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91" name="テキスト ボックス 290"/>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清掃及び消防業務を一部事務組合において行っていることも類似団体内平均値を下回った要因ではあるが、合併効果を発揮するための採用抑制策が最大の要因であると考える。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引き続き市民サービス向上に直結した業務や新たな施策へ対応するため、適正な職員数の確保を図りつつ、事務事業や組織の徹底的な見直しや再任用制度の活用を行い、更なる定員適正化に取り組む。</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140546</xdr:rowOff>
    </xdr:to>
    <xdr:cxnSp macro="">
      <xdr:nvCxnSpPr>
        <xdr:cNvPr id="328" name="直線コネクタ 327"/>
        <xdr:cNvCxnSpPr/>
      </xdr:nvCxnSpPr>
      <xdr:spPr>
        <a:xfrm flipV="1">
          <a:off x="16179800" y="10253799"/>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140546</xdr:rowOff>
    </xdr:from>
    <xdr:to>
      <xdr:col>23</xdr:col>
      <xdr:colOff>406400</xdr:colOff>
      <xdr:row>59</xdr:row>
      <xdr:rowOff>153186</xdr:rowOff>
    </xdr:to>
    <xdr:cxnSp macro="">
      <xdr:nvCxnSpPr>
        <xdr:cNvPr id="331" name="直線コネクタ 330"/>
        <xdr:cNvCxnSpPr/>
      </xdr:nvCxnSpPr>
      <xdr:spPr>
        <a:xfrm flipV="1">
          <a:off x="15290800" y="1025609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153186</xdr:rowOff>
    </xdr:from>
    <xdr:to>
      <xdr:col>22</xdr:col>
      <xdr:colOff>203200</xdr:colOff>
      <xdr:row>59</xdr:row>
      <xdr:rowOff>161230</xdr:rowOff>
    </xdr:to>
    <xdr:cxnSp macro="">
      <xdr:nvCxnSpPr>
        <xdr:cNvPr id="334" name="直線コネクタ 333"/>
        <xdr:cNvCxnSpPr/>
      </xdr:nvCxnSpPr>
      <xdr:spPr>
        <a:xfrm flipV="1">
          <a:off x="14401800" y="102687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161230</xdr:rowOff>
    </xdr:from>
    <xdr:to>
      <xdr:col>21</xdr:col>
      <xdr:colOff>0</xdr:colOff>
      <xdr:row>59</xdr:row>
      <xdr:rowOff>163528</xdr:rowOff>
    </xdr:to>
    <xdr:cxnSp macro="">
      <xdr:nvCxnSpPr>
        <xdr:cNvPr id="337" name="直線コネクタ 336"/>
        <xdr:cNvCxnSpPr/>
      </xdr:nvCxnSpPr>
      <xdr:spPr>
        <a:xfrm flipV="1">
          <a:off x="13512800" y="10276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87449</xdr:rowOff>
    </xdr:from>
    <xdr:to>
      <xdr:col>24</xdr:col>
      <xdr:colOff>609600</xdr:colOff>
      <xdr:row>60</xdr:row>
      <xdr:rowOff>17599</xdr:rowOff>
    </xdr:to>
    <xdr:sp macro="" textlink="">
      <xdr:nvSpPr>
        <xdr:cNvPr id="347" name="円/楕円 346"/>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8726</xdr:rowOff>
    </xdr:from>
    <xdr:ext cx="762000" cy="259045"/>
    <xdr:sp macro="" textlink="">
      <xdr:nvSpPr>
        <xdr:cNvPr id="348" name="定員管理の状況該当値テキスト"/>
        <xdr:cNvSpPr txBox="1"/>
      </xdr:nvSpPr>
      <xdr:spPr>
        <a:xfrm>
          <a:off x="17106900" y="101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49" name="円/楕円 348"/>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50" name="テキスト ボックス 349"/>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102386</xdr:rowOff>
    </xdr:from>
    <xdr:to>
      <xdr:col>22</xdr:col>
      <xdr:colOff>254000</xdr:colOff>
      <xdr:row>60</xdr:row>
      <xdr:rowOff>32536</xdr:rowOff>
    </xdr:to>
    <xdr:sp macro="" textlink="">
      <xdr:nvSpPr>
        <xdr:cNvPr id="351" name="円/楕円 350"/>
        <xdr:cNvSpPr/>
      </xdr:nvSpPr>
      <xdr:spPr>
        <a:xfrm>
          <a:off x="15240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42713</xdr:rowOff>
    </xdr:from>
    <xdr:ext cx="762000" cy="259045"/>
    <xdr:sp macro="" textlink="">
      <xdr:nvSpPr>
        <xdr:cNvPr id="352" name="テキスト ボックス 351"/>
        <xdr:cNvSpPr txBox="1"/>
      </xdr:nvSpPr>
      <xdr:spPr>
        <a:xfrm>
          <a:off x="14909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53" name="円/楕円 352"/>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54" name="テキスト ボックス 353"/>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55" name="円/楕円 354"/>
        <xdr:cNvSpPr/>
      </xdr:nvSpPr>
      <xdr:spPr>
        <a:xfrm>
          <a:off x="13462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56" name="テキスト ボックス 355"/>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２５年度に立替施行により実施した城山台小学校建設事業及び木津中学校改築事業について、その立替金償還金に対する国庫支出金及び地方債を特定財源として計上したことや、算出上の分母となる標準財政規模が増加したことにより、実質公債費比率は前年度から０．４ポイント改善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その結果、類似団体内平均値との差は縮まったものの、類似団体内平均値を上回る水準を推移していること、また今後も引き続きクリーンセンター建設等の大規模事業の実施に係る起債を予定していることから、事業内容及び起債計画の精査により、公債費負担の抑制に努める必要が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66766</xdr:rowOff>
    </xdr:from>
    <xdr:to>
      <xdr:col>24</xdr:col>
      <xdr:colOff>558800</xdr:colOff>
      <xdr:row>42</xdr:row>
      <xdr:rowOff>94343</xdr:rowOff>
    </xdr:to>
    <xdr:cxnSp macro="">
      <xdr:nvCxnSpPr>
        <xdr:cNvPr id="391" name="直線コネクタ 390"/>
        <xdr:cNvCxnSpPr/>
      </xdr:nvCxnSpPr>
      <xdr:spPr>
        <a:xfrm flipV="1">
          <a:off x="16179800" y="726766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128815</xdr:rowOff>
    </xdr:to>
    <xdr:cxnSp macro="">
      <xdr:nvCxnSpPr>
        <xdr:cNvPr id="394" name="直線コネクタ 393"/>
        <xdr:cNvCxnSpPr/>
      </xdr:nvCxnSpPr>
      <xdr:spPr>
        <a:xfrm flipV="1">
          <a:off x="15290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115026</xdr:rowOff>
    </xdr:from>
    <xdr:to>
      <xdr:col>22</xdr:col>
      <xdr:colOff>203200</xdr:colOff>
      <xdr:row>42</xdr:row>
      <xdr:rowOff>128815</xdr:rowOff>
    </xdr:to>
    <xdr:cxnSp macro="">
      <xdr:nvCxnSpPr>
        <xdr:cNvPr id="397" name="直線コネクタ 396"/>
        <xdr:cNvCxnSpPr/>
      </xdr:nvCxnSpPr>
      <xdr:spPr>
        <a:xfrm>
          <a:off x="14401800" y="73159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115026</xdr:rowOff>
    </xdr:from>
    <xdr:to>
      <xdr:col>21</xdr:col>
      <xdr:colOff>0</xdr:colOff>
      <xdr:row>42</xdr:row>
      <xdr:rowOff>149497</xdr:rowOff>
    </xdr:to>
    <xdr:cxnSp macro="">
      <xdr:nvCxnSpPr>
        <xdr:cNvPr id="400" name="直線コネクタ 399"/>
        <xdr:cNvCxnSpPr/>
      </xdr:nvCxnSpPr>
      <xdr:spPr>
        <a:xfrm flipV="1">
          <a:off x="13512800" y="73159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15966</xdr:rowOff>
    </xdr:from>
    <xdr:to>
      <xdr:col>24</xdr:col>
      <xdr:colOff>609600</xdr:colOff>
      <xdr:row>42</xdr:row>
      <xdr:rowOff>117566</xdr:rowOff>
    </xdr:to>
    <xdr:sp macro="" textlink="">
      <xdr:nvSpPr>
        <xdr:cNvPr id="410" name="円/楕円 409"/>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159493</xdr:rowOff>
    </xdr:from>
    <xdr:ext cx="762000" cy="259045"/>
    <xdr:sp macro="" textlink="">
      <xdr:nvSpPr>
        <xdr:cNvPr id="411" name="公債費負担の状況該当値テキスト"/>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12" name="円/楕円 411"/>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413" name="テキスト ボックス 41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14" name="円/楕円 413"/>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15" name="テキスト ボックス 414"/>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64226</xdr:rowOff>
    </xdr:from>
    <xdr:to>
      <xdr:col>21</xdr:col>
      <xdr:colOff>50800</xdr:colOff>
      <xdr:row>42</xdr:row>
      <xdr:rowOff>165826</xdr:rowOff>
    </xdr:to>
    <xdr:sp macro="" textlink="">
      <xdr:nvSpPr>
        <xdr:cNvPr id="416" name="円/楕円 415"/>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150603</xdr:rowOff>
    </xdr:from>
    <xdr:ext cx="762000" cy="259045"/>
    <xdr:sp macro="" textlink="">
      <xdr:nvSpPr>
        <xdr:cNvPr id="417" name="テキスト ボックス 416"/>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418" name="円/楕円 417"/>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419" name="テキスト ボックス 418"/>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臨時財政対策債等の起債により地方債現在高が増加したものの、退職手当支給予定額が減少したことや、木津南中学校建設費立替金に対する国庫支出金を充当可能特例歳入として新たに計上したほか、算出上の分母となる標準財政規模が大きく増加したことにより、将来負担比率は、前年度から１０．４ポイント改善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その結果、類似団体内平均値との差を３．５ポイント縮めることができたものの、依然平均値を上回っており、引き続き充当可能財源の確保に努めるなど、将来負担の抑制と平準化を図る必要がある。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58589</xdr:rowOff>
    </xdr:from>
    <xdr:to>
      <xdr:col>24</xdr:col>
      <xdr:colOff>558800</xdr:colOff>
      <xdr:row>16</xdr:row>
      <xdr:rowOff>142240</xdr:rowOff>
    </xdr:to>
    <xdr:cxnSp macro="">
      <xdr:nvCxnSpPr>
        <xdr:cNvPr id="453" name="直線コネクタ 452"/>
        <xdr:cNvCxnSpPr/>
      </xdr:nvCxnSpPr>
      <xdr:spPr>
        <a:xfrm flipV="1">
          <a:off x="16179800" y="2801789"/>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17</xdr:row>
      <xdr:rowOff>72136</xdr:rowOff>
    </xdr:to>
    <xdr:cxnSp macro="">
      <xdr:nvCxnSpPr>
        <xdr:cNvPr id="456" name="直線コネクタ 455"/>
        <xdr:cNvCxnSpPr/>
      </xdr:nvCxnSpPr>
      <xdr:spPr>
        <a:xfrm flipV="1">
          <a:off x="15290800" y="28854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19854</xdr:rowOff>
    </xdr:from>
    <xdr:to>
      <xdr:col>22</xdr:col>
      <xdr:colOff>203200</xdr:colOff>
      <xdr:row>17</xdr:row>
      <xdr:rowOff>72136</xdr:rowOff>
    </xdr:to>
    <xdr:cxnSp macro="">
      <xdr:nvCxnSpPr>
        <xdr:cNvPr id="459" name="直線コネクタ 458"/>
        <xdr:cNvCxnSpPr/>
      </xdr:nvCxnSpPr>
      <xdr:spPr>
        <a:xfrm>
          <a:off x="14401800" y="293450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19854</xdr:rowOff>
    </xdr:from>
    <xdr:to>
      <xdr:col>21</xdr:col>
      <xdr:colOff>0</xdr:colOff>
      <xdr:row>17</xdr:row>
      <xdr:rowOff>97875</xdr:rowOff>
    </xdr:to>
    <xdr:cxnSp macro="">
      <xdr:nvCxnSpPr>
        <xdr:cNvPr id="462" name="直線コネクタ 461"/>
        <xdr:cNvCxnSpPr/>
      </xdr:nvCxnSpPr>
      <xdr:spPr>
        <a:xfrm flipV="1">
          <a:off x="13512800" y="2934504"/>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7789</xdr:rowOff>
    </xdr:from>
    <xdr:to>
      <xdr:col>24</xdr:col>
      <xdr:colOff>609600</xdr:colOff>
      <xdr:row>16</xdr:row>
      <xdr:rowOff>109389</xdr:rowOff>
    </xdr:to>
    <xdr:sp macro="" textlink="">
      <xdr:nvSpPr>
        <xdr:cNvPr id="472" name="円/楕円 471"/>
        <xdr:cNvSpPr/>
      </xdr:nvSpPr>
      <xdr:spPr>
        <a:xfrm>
          <a:off x="169672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151316</xdr:rowOff>
    </xdr:from>
    <xdr:ext cx="762000" cy="259045"/>
    <xdr:sp macro="" textlink="">
      <xdr:nvSpPr>
        <xdr:cNvPr id="473" name="将来負担の状況該当値テキスト"/>
        <xdr:cNvSpPr txBox="1"/>
      </xdr:nvSpPr>
      <xdr:spPr>
        <a:xfrm>
          <a:off x="17106900" y="272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74" name="円/楕円 473"/>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75" name="テキスト ボックス 474"/>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21336</xdr:rowOff>
    </xdr:from>
    <xdr:to>
      <xdr:col>22</xdr:col>
      <xdr:colOff>254000</xdr:colOff>
      <xdr:row>17</xdr:row>
      <xdr:rowOff>122936</xdr:rowOff>
    </xdr:to>
    <xdr:sp macro="" textlink="">
      <xdr:nvSpPr>
        <xdr:cNvPr id="476" name="円/楕円 475"/>
        <xdr:cNvSpPr/>
      </xdr:nvSpPr>
      <xdr:spPr>
        <a:xfrm>
          <a:off x="15240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107713</xdr:rowOff>
    </xdr:from>
    <xdr:ext cx="762000" cy="259045"/>
    <xdr:sp macro="" textlink="">
      <xdr:nvSpPr>
        <xdr:cNvPr id="477" name="テキスト ボックス 476"/>
        <xdr:cNvSpPr txBox="1"/>
      </xdr:nvSpPr>
      <xdr:spPr>
        <a:xfrm>
          <a:off x="14909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140504</xdr:rowOff>
    </xdr:from>
    <xdr:to>
      <xdr:col>21</xdr:col>
      <xdr:colOff>50800</xdr:colOff>
      <xdr:row>17</xdr:row>
      <xdr:rowOff>70654</xdr:rowOff>
    </xdr:to>
    <xdr:sp macro="" textlink="">
      <xdr:nvSpPr>
        <xdr:cNvPr id="478" name="円/楕円 477"/>
        <xdr:cNvSpPr/>
      </xdr:nvSpPr>
      <xdr:spPr>
        <a:xfrm>
          <a:off x="14351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55431</xdr:rowOff>
    </xdr:from>
    <xdr:ext cx="762000" cy="259045"/>
    <xdr:sp macro="" textlink="">
      <xdr:nvSpPr>
        <xdr:cNvPr id="479" name="テキスト ボックス 478"/>
        <xdr:cNvSpPr txBox="1"/>
      </xdr:nvSpPr>
      <xdr:spPr>
        <a:xfrm>
          <a:off x="14020800" y="297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47075</xdr:rowOff>
    </xdr:from>
    <xdr:to>
      <xdr:col>19</xdr:col>
      <xdr:colOff>533400</xdr:colOff>
      <xdr:row>17</xdr:row>
      <xdr:rowOff>148675</xdr:rowOff>
    </xdr:to>
    <xdr:sp macro="" textlink="">
      <xdr:nvSpPr>
        <xdr:cNvPr id="480" name="円/楕円 479"/>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133452</xdr:rowOff>
    </xdr:from>
    <xdr:ext cx="762000" cy="259045"/>
    <xdr:sp macro="" textlink="">
      <xdr:nvSpPr>
        <xdr:cNvPr id="481" name="テキスト ボックス 480"/>
        <xdr:cNvSpPr txBox="1"/>
      </xdr:nvSpPr>
      <xdr:spPr>
        <a:xfrm>
          <a:off x="13131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人事院勧告に準じた改定を実施したことにより職員給等が引き上げられたものの、地方消費税交付金等の増により経常一般財源が増額となったため、前年度数値から０．３ポイント改善された。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指数は、類似団体内平均値を下回る水準で推移しているものの、これは清掃及び消防等に係る業務を一部事務組合により行っていること等によるものであり、一部事務組合に対する負担金のうち人件費充当分を人件費に振り替えると、類似団体内平均値よりも高い数値となることに注意が必要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168910</xdr:rowOff>
    </xdr:to>
    <xdr:cxnSp macro="">
      <xdr:nvCxnSpPr>
        <xdr:cNvPr id="66" name="直線コネクタ 65"/>
        <xdr:cNvCxnSpPr/>
      </xdr:nvCxnSpPr>
      <xdr:spPr>
        <a:xfrm flipV="1">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168910</xdr:rowOff>
    </xdr:to>
    <xdr:cxnSp macro="">
      <xdr:nvCxnSpPr>
        <xdr:cNvPr id="69" name="直線コネクタ 68"/>
        <xdr:cNvCxnSpPr/>
      </xdr:nvCxnSpPr>
      <xdr:spPr>
        <a:xfrm>
          <a:off x="3098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20320</xdr:rowOff>
    </xdr:to>
    <xdr:cxnSp macro="">
      <xdr:nvCxnSpPr>
        <xdr:cNvPr id="72" name="直線コネクタ 71"/>
        <xdr:cNvCxnSpPr/>
      </xdr:nvCxnSpPr>
      <xdr:spPr>
        <a:xfrm flipV="1">
          <a:off x="2209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50800</xdr:rowOff>
    </xdr:to>
    <xdr:cxnSp macro="">
      <xdr:nvCxnSpPr>
        <xdr:cNvPr id="75" name="直線コネクタ 74"/>
        <xdr:cNvCxnSpPr/>
      </xdr:nvCxnSpPr>
      <xdr:spPr>
        <a:xfrm flipV="1">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給食数の増加に対応するため、備品購入費が増となったほか、学校給食の調理・配送業務を直営から外部委託に切り替えたこと等により、物件費に係る経常収支比率は前年度から０．３ポイント悪化した。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一方、類似団体内平均値は０．９ポイント改善していることから、平均値との差は、更に拡大しており、今後は、合併前から引き継いだ施設のあり方を見直すなど、更なる物件費の抑制が求められる。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31750</xdr:rowOff>
    </xdr:to>
    <xdr:cxnSp macro="">
      <xdr:nvCxnSpPr>
        <xdr:cNvPr id="127" name="直線コネクタ 126"/>
        <xdr:cNvCxnSpPr/>
      </xdr:nvCxnSpPr>
      <xdr:spPr>
        <a:xfrm>
          <a:off x="15671800" y="325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165100</xdr:rowOff>
    </xdr:to>
    <xdr:cxnSp macro="">
      <xdr:nvCxnSpPr>
        <xdr:cNvPr id="130" name="直線コネクタ 129"/>
        <xdr:cNvCxnSpPr/>
      </xdr:nvCxnSpPr>
      <xdr:spPr>
        <a:xfrm>
          <a:off x="14782800" y="3073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158750</xdr:rowOff>
    </xdr:to>
    <xdr:cxnSp macro="">
      <xdr:nvCxnSpPr>
        <xdr:cNvPr id="133" name="直線コネクタ 132"/>
        <xdr:cNvCxnSpPr/>
      </xdr:nvCxnSpPr>
      <xdr:spPr>
        <a:xfrm>
          <a:off x="13893800" y="294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31750</xdr:rowOff>
    </xdr:to>
    <xdr:cxnSp macro="">
      <xdr:nvCxnSpPr>
        <xdr:cNvPr id="136" name="直線コネクタ 135"/>
        <xdr:cNvCxnSpPr/>
      </xdr:nvCxnSpPr>
      <xdr:spPr>
        <a:xfrm>
          <a:off x="13004800" y="287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6" name="円/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107950</xdr:rowOff>
    </xdr:from>
    <xdr:to>
      <xdr:col>21</xdr:col>
      <xdr:colOff>412750</xdr:colOff>
      <xdr:row>18</xdr:row>
      <xdr:rowOff>38100</xdr:rowOff>
    </xdr:to>
    <xdr:sp macro="" textlink="">
      <xdr:nvSpPr>
        <xdr:cNvPr id="150" name="円/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51" name="テキスト ボックス 150"/>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4" name="円/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市は人口が増加しており、また人口に占める子どもの割合が高く、児童措置費をはじめとする子育て関連の扶助費が高いほか、障害者福祉費等の扶助費も年々増加傾向にある。このため、類似団体内平均値より扶助費に係る経常収支比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今後も市独自施策の充実と制度の廃止・見直しの双方の視点から検討を行い、義務的経費である扶助費が財政を圧迫することのないよう、抑制に努める。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129722</xdr:rowOff>
    </xdr:to>
    <xdr:cxnSp macro="">
      <xdr:nvCxnSpPr>
        <xdr:cNvPr id="190" name="直線コネクタ 189"/>
        <xdr:cNvCxnSpPr/>
      </xdr:nvCxnSpPr>
      <xdr:spPr>
        <a:xfrm flipV="1">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129722</xdr:rowOff>
    </xdr:to>
    <xdr:cxnSp macro="">
      <xdr:nvCxnSpPr>
        <xdr:cNvPr id="193" name="直線コネクタ 192"/>
        <xdr:cNvCxnSpPr/>
      </xdr:nvCxnSpPr>
      <xdr:spPr>
        <a:xfrm>
          <a:off x="3098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86178</xdr:rowOff>
    </xdr:to>
    <xdr:cxnSp macro="">
      <xdr:nvCxnSpPr>
        <xdr:cNvPr id="196" name="直線コネクタ 195"/>
        <xdr:cNvCxnSpPr/>
      </xdr:nvCxnSpPr>
      <xdr:spPr>
        <a:xfrm>
          <a:off x="2209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75293</xdr:rowOff>
    </xdr:to>
    <xdr:cxnSp macro="">
      <xdr:nvCxnSpPr>
        <xdr:cNvPr id="199" name="直線コネクタ 198"/>
        <xdr:cNvCxnSpPr/>
      </xdr:nvCxnSpPr>
      <xdr:spPr>
        <a:xfrm>
          <a:off x="1320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10"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繰出金及び維持補修費の増加により前年度から０．５ポイント悪化したものの、類似団体内平均値が、これを上回り１．０ポイント悪化したことから、平均値との差は拡大した。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今後は、施設整備の進捗に伴う維持補修費や、人口増加及び高齢化の進展に伴う国民健康保険、後期高齢者医療、介護保険各特別会計への基準内繰出金の増加が予想される。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24130</xdr:rowOff>
    </xdr:to>
    <xdr:cxnSp macro="">
      <xdr:nvCxnSpPr>
        <xdr:cNvPr id="251" name="直線コネクタ 250"/>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157480</xdr:rowOff>
    </xdr:to>
    <xdr:cxnSp macro="">
      <xdr:nvCxnSpPr>
        <xdr:cNvPr id="254" name="直線コネクタ 253"/>
        <xdr:cNvCxnSpPr/>
      </xdr:nvCxnSpPr>
      <xdr:spPr>
        <a:xfrm>
          <a:off x="14782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111760</xdr:rowOff>
    </xdr:to>
    <xdr:cxnSp macro="">
      <xdr:nvCxnSpPr>
        <xdr:cNvPr id="257" name="直線コネクタ 256"/>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111760</xdr:rowOff>
    </xdr:to>
    <xdr:cxnSp macro="">
      <xdr:nvCxnSpPr>
        <xdr:cNvPr id="260" name="直線コネクタ 259"/>
        <xdr:cNvCxnSpPr/>
      </xdr:nvCxnSpPr>
      <xdr:spPr>
        <a:xfrm>
          <a:off x="13004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清掃及び消防等に係る業務を一部事務組合により行っており、これに対する負担金の支出のため、類似団体内平均値を上回る水準で移行している。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類似団体内平均値が１．０ポイント改善したことにより、本市との差が拡大しており、補助費等の抑制を図るため、引き続き各種補助金の見直しを進める。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106426</xdr:rowOff>
    </xdr:to>
    <xdr:cxnSp macro="">
      <xdr:nvCxnSpPr>
        <xdr:cNvPr id="309" name="直線コネクタ 308"/>
        <xdr:cNvCxnSpPr/>
      </xdr:nvCxnSpPr>
      <xdr:spPr>
        <a:xfrm>
          <a:off x="15671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97282</xdr:rowOff>
    </xdr:to>
    <xdr:cxnSp macro="">
      <xdr:nvCxnSpPr>
        <xdr:cNvPr id="312" name="直線コネクタ 311"/>
        <xdr:cNvCxnSpPr/>
      </xdr:nvCxnSpPr>
      <xdr:spPr>
        <a:xfrm>
          <a:off x="14782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83566</xdr:rowOff>
    </xdr:to>
    <xdr:cxnSp macro="">
      <xdr:nvCxnSpPr>
        <xdr:cNvPr id="315" name="直線コネクタ 314"/>
        <xdr:cNvCxnSpPr/>
      </xdr:nvCxnSpPr>
      <xdr:spPr>
        <a:xfrm>
          <a:off x="13893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83566</xdr:rowOff>
    </xdr:to>
    <xdr:cxnSp macro="">
      <xdr:nvCxnSpPr>
        <xdr:cNvPr id="318" name="直線コネクタ 317"/>
        <xdr:cNvCxnSpPr/>
      </xdr:nvCxnSpPr>
      <xdr:spPr>
        <a:xfrm flipV="1">
          <a:off x="13004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8" name="円/楕円 327"/>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9"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30" name="円/楕円 329"/>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31" name="テキスト ボックス 330"/>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4" name="円/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6" name="円/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関西文化学術研究都市の建設に伴う公共施設整備に係る債務負担行為償還費用が、経常収支比率算定上の公債費には計上されず、また一部事務組合の施設整備に係る公債費負担分が補助費等に区分されていることから、類似団体内平均値より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過去に借り入れた臨時財政対策債等の元金償還開始により公債費に係る経常収支比率は前年度より増加しており、また前述の準公債費も計上した場合、類似団体内平均値より高い値となるため、公債費負担の適正な水準維持に注意す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51563</xdr:rowOff>
    </xdr:to>
    <xdr:cxnSp macro="">
      <xdr:nvCxnSpPr>
        <xdr:cNvPr id="368" name="直線コネクタ 367"/>
        <xdr:cNvCxnSpPr/>
      </xdr:nvCxnSpPr>
      <xdr:spPr>
        <a:xfrm flipV="1">
          <a:off x="3987800" y="131526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51563</xdr:rowOff>
    </xdr:to>
    <xdr:cxnSp macro="">
      <xdr:nvCxnSpPr>
        <xdr:cNvPr id="371" name="直線コネクタ 370"/>
        <xdr:cNvCxnSpPr/>
      </xdr:nvCxnSpPr>
      <xdr:spPr>
        <a:xfrm>
          <a:off x="3098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51563</xdr:rowOff>
    </xdr:to>
    <xdr:cxnSp macro="">
      <xdr:nvCxnSpPr>
        <xdr:cNvPr id="374" name="直線コネクタ 373"/>
        <xdr:cNvCxnSpPr/>
      </xdr:nvCxnSpPr>
      <xdr:spPr>
        <a:xfrm flipV="1">
          <a:off x="2209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51563</xdr:rowOff>
    </xdr:to>
    <xdr:cxnSp macro="">
      <xdr:nvCxnSpPr>
        <xdr:cNvPr id="377" name="直線コネクタ 376"/>
        <xdr:cNvCxnSpPr/>
      </xdr:nvCxnSpPr>
      <xdr:spPr>
        <a:xfrm>
          <a:off x="1320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7" name="円/楕円 386"/>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8"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9" name="円/楕円 388"/>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90" name="テキスト ボックス 389"/>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2" name="テキスト ボックス 39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3" name="円/楕円 392"/>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4" name="テキスト ボックス 393"/>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5" name="円/楕円 394"/>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6" name="テキスト ボックス 39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類似団体内平均値を上回る数値で推移している。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これは、物件費、扶助費及び補助費等において類似団体内平均値を上回る数値を推移していることが要因である。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一部事務組合による業務遂行の割合が高いことや、ごみ処理を市外委託せざるを得ない現状など、その構造や現況に起因する要素が大きいものの、施設整備及びその管理運営のあり方を検討し、事務事業の効率化を追求することにより、市の財政負担適正化を図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86995</xdr:rowOff>
    </xdr:from>
    <xdr:to>
      <xdr:col>24</xdr:col>
      <xdr:colOff>31750</xdr:colOff>
      <xdr:row>80</xdr:row>
      <xdr:rowOff>121286</xdr:rowOff>
    </xdr:to>
    <xdr:cxnSp macro="">
      <xdr:nvCxnSpPr>
        <xdr:cNvPr id="425" name="直線コネクタ 424"/>
        <xdr:cNvCxnSpPr/>
      </xdr:nvCxnSpPr>
      <xdr:spPr>
        <a:xfrm>
          <a:off x="15671800" y="138029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64136</xdr:rowOff>
    </xdr:from>
    <xdr:to>
      <xdr:col>22</xdr:col>
      <xdr:colOff>565150</xdr:colOff>
      <xdr:row>80</xdr:row>
      <xdr:rowOff>86995</xdr:rowOff>
    </xdr:to>
    <xdr:cxnSp macro="">
      <xdr:nvCxnSpPr>
        <xdr:cNvPr id="428" name="直線コネクタ 427"/>
        <xdr:cNvCxnSpPr/>
      </xdr:nvCxnSpPr>
      <xdr:spPr>
        <a:xfrm>
          <a:off x="14782800" y="13608686"/>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46989</xdr:rowOff>
    </xdr:from>
    <xdr:to>
      <xdr:col>21</xdr:col>
      <xdr:colOff>361950</xdr:colOff>
      <xdr:row>79</xdr:row>
      <xdr:rowOff>64136</xdr:rowOff>
    </xdr:to>
    <xdr:cxnSp macro="">
      <xdr:nvCxnSpPr>
        <xdr:cNvPr id="431" name="直線コネクタ 430"/>
        <xdr:cNvCxnSpPr/>
      </xdr:nvCxnSpPr>
      <xdr:spPr>
        <a:xfrm>
          <a:off x="13893800" y="13591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155575</xdr:rowOff>
    </xdr:from>
    <xdr:to>
      <xdr:col>20</xdr:col>
      <xdr:colOff>158750</xdr:colOff>
      <xdr:row>79</xdr:row>
      <xdr:rowOff>46989</xdr:rowOff>
    </xdr:to>
    <xdr:cxnSp macro="">
      <xdr:nvCxnSpPr>
        <xdr:cNvPr id="434" name="直線コネクタ 433"/>
        <xdr:cNvCxnSpPr/>
      </xdr:nvCxnSpPr>
      <xdr:spPr>
        <a:xfrm>
          <a:off x="13004800" y="13528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70486</xdr:rowOff>
    </xdr:from>
    <xdr:to>
      <xdr:col>24</xdr:col>
      <xdr:colOff>82550</xdr:colOff>
      <xdr:row>81</xdr:row>
      <xdr:rowOff>636</xdr:rowOff>
    </xdr:to>
    <xdr:sp macro="" textlink="">
      <xdr:nvSpPr>
        <xdr:cNvPr id="444" name="円/楕円 443"/>
        <xdr:cNvSpPr/>
      </xdr:nvSpPr>
      <xdr:spPr>
        <a:xfrm>
          <a:off x="16459200" y="137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42563</xdr:rowOff>
    </xdr:from>
    <xdr:ext cx="762000" cy="259045"/>
    <xdr:sp macro="" textlink="">
      <xdr:nvSpPr>
        <xdr:cNvPr id="445" name="公債費以外該当値テキスト"/>
        <xdr:cNvSpPr txBox="1"/>
      </xdr:nvSpPr>
      <xdr:spPr>
        <a:xfrm>
          <a:off x="165989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36195</xdr:rowOff>
    </xdr:from>
    <xdr:to>
      <xdr:col>22</xdr:col>
      <xdr:colOff>615950</xdr:colOff>
      <xdr:row>80</xdr:row>
      <xdr:rowOff>137795</xdr:rowOff>
    </xdr:to>
    <xdr:sp macro="" textlink="">
      <xdr:nvSpPr>
        <xdr:cNvPr id="446" name="円/楕円 445"/>
        <xdr:cNvSpPr/>
      </xdr:nvSpPr>
      <xdr:spPr>
        <a:xfrm>
          <a:off x="15621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122572</xdr:rowOff>
    </xdr:from>
    <xdr:ext cx="736600" cy="259045"/>
    <xdr:sp macro="" textlink="">
      <xdr:nvSpPr>
        <xdr:cNvPr id="447" name="テキスト ボックス 446"/>
        <xdr:cNvSpPr txBox="1"/>
      </xdr:nvSpPr>
      <xdr:spPr>
        <a:xfrm>
          <a:off x="15290800" y="1383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13336</xdr:rowOff>
    </xdr:from>
    <xdr:to>
      <xdr:col>21</xdr:col>
      <xdr:colOff>412750</xdr:colOff>
      <xdr:row>79</xdr:row>
      <xdr:rowOff>114936</xdr:rowOff>
    </xdr:to>
    <xdr:sp macro="" textlink="">
      <xdr:nvSpPr>
        <xdr:cNvPr id="448" name="円/楕円 447"/>
        <xdr:cNvSpPr/>
      </xdr:nvSpPr>
      <xdr:spPr>
        <a:xfrm>
          <a:off x="14732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99713</xdr:rowOff>
    </xdr:from>
    <xdr:ext cx="762000" cy="259045"/>
    <xdr:sp macro="" textlink="">
      <xdr:nvSpPr>
        <xdr:cNvPr id="449" name="テキスト ボックス 448"/>
        <xdr:cNvSpPr txBox="1"/>
      </xdr:nvSpPr>
      <xdr:spPr>
        <a:xfrm>
          <a:off x="14401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50" name="円/楕円 449"/>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51" name="テキスト ボックス 450"/>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104775</xdr:rowOff>
    </xdr:from>
    <xdr:to>
      <xdr:col>19</xdr:col>
      <xdr:colOff>6350</xdr:colOff>
      <xdr:row>79</xdr:row>
      <xdr:rowOff>34925</xdr:rowOff>
    </xdr:to>
    <xdr:sp macro="" textlink="">
      <xdr:nvSpPr>
        <xdr:cNvPr id="452" name="円/楕円 451"/>
        <xdr:cNvSpPr/>
      </xdr:nvSpPr>
      <xdr:spPr>
        <a:xfrm>
          <a:off x="12954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19702</xdr:rowOff>
    </xdr:from>
    <xdr:ext cx="762000" cy="259045"/>
    <xdr:sp macro="" textlink="">
      <xdr:nvSpPr>
        <xdr:cNvPr id="453" name="テキスト ボックス 452"/>
        <xdr:cNvSpPr txBox="1"/>
      </xdr:nvSpPr>
      <xdr:spPr>
        <a:xfrm>
          <a:off x="12623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京都府木津川市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106012</xdr:rowOff>
    </xdr:from>
    <xdr:to>
      <xdr:col>4</xdr:col>
      <xdr:colOff>1117600</xdr:colOff>
      <xdr:row>17</xdr:row>
      <xdr:rowOff>108168</xdr:rowOff>
    </xdr:to>
    <xdr:cxnSp macro="">
      <xdr:nvCxnSpPr>
        <xdr:cNvPr id="52" name="直線コネクタ 51"/>
        <xdr:cNvCxnSpPr/>
      </xdr:nvCxnSpPr>
      <xdr:spPr bwMode="auto">
        <a:xfrm flipV="1">
          <a:off x="5003800" y="3068287"/>
          <a:ext cx="6477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108168</xdr:rowOff>
    </xdr:from>
    <xdr:to>
      <xdr:col>4</xdr:col>
      <xdr:colOff>469900</xdr:colOff>
      <xdr:row>17</xdr:row>
      <xdr:rowOff>121492</xdr:rowOff>
    </xdr:to>
    <xdr:cxnSp macro="">
      <xdr:nvCxnSpPr>
        <xdr:cNvPr id="55" name="直線コネクタ 54"/>
        <xdr:cNvCxnSpPr/>
      </xdr:nvCxnSpPr>
      <xdr:spPr bwMode="auto">
        <a:xfrm flipV="1">
          <a:off x="4305300" y="3070443"/>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100983</xdr:rowOff>
    </xdr:from>
    <xdr:to>
      <xdr:col>3</xdr:col>
      <xdr:colOff>904875</xdr:colOff>
      <xdr:row>17</xdr:row>
      <xdr:rowOff>121492</xdr:rowOff>
    </xdr:to>
    <xdr:cxnSp macro="">
      <xdr:nvCxnSpPr>
        <xdr:cNvPr id="58" name="直線コネクタ 57"/>
        <xdr:cNvCxnSpPr/>
      </xdr:nvCxnSpPr>
      <xdr:spPr bwMode="auto">
        <a:xfrm>
          <a:off x="3606800" y="3063258"/>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71249</xdr:rowOff>
    </xdr:from>
    <xdr:to>
      <xdr:col>3</xdr:col>
      <xdr:colOff>206375</xdr:colOff>
      <xdr:row>17</xdr:row>
      <xdr:rowOff>100983</xdr:rowOff>
    </xdr:to>
    <xdr:cxnSp macro="">
      <xdr:nvCxnSpPr>
        <xdr:cNvPr id="61" name="直線コネクタ 60"/>
        <xdr:cNvCxnSpPr/>
      </xdr:nvCxnSpPr>
      <xdr:spPr bwMode="auto">
        <a:xfrm>
          <a:off x="2908300" y="3033524"/>
          <a:ext cx="698500" cy="29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55212</xdr:rowOff>
    </xdr:from>
    <xdr:to>
      <xdr:col>5</xdr:col>
      <xdr:colOff>34925</xdr:colOff>
      <xdr:row>17</xdr:row>
      <xdr:rowOff>156812</xdr:rowOff>
    </xdr:to>
    <xdr:sp macro="" textlink="">
      <xdr:nvSpPr>
        <xdr:cNvPr id="71" name="円/楕円 70"/>
        <xdr:cNvSpPr/>
      </xdr:nvSpPr>
      <xdr:spPr bwMode="auto">
        <a:xfrm>
          <a:off x="5600700" y="301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27289</xdr:rowOff>
    </xdr:from>
    <xdr:ext cx="762000" cy="259045"/>
    <xdr:sp macro="" textlink="">
      <xdr:nvSpPr>
        <xdr:cNvPr id="72" name="人口1人当たり決算額の推移該当値テキスト130"/>
        <xdr:cNvSpPr txBox="1"/>
      </xdr:nvSpPr>
      <xdr:spPr>
        <a:xfrm>
          <a:off x="5740400" y="29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57368</xdr:rowOff>
    </xdr:from>
    <xdr:to>
      <xdr:col>4</xdr:col>
      <xdr:colOff>520700</xdr:colOff>
      <xdr:row>17</xdr:row>
      <xdr:rowOff>158968</xdr:rowOff>
    </xdr:to>
    <xdr:sp macro="" textlink="">
      <xdr:nvSpPr>
        <xdr:cNvPr id="73" name="円/楕円 72"/>
        <xdr:cNvSpPr/>
      </xdr:nvSpPr>
      <xdr:spPr bwMode="auto">
        <a:xfrm>
          <a:off x="4953000" y="301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143745</xdr:rowOff>
    </xdr:from>
    <xdr:ext cx="736600" cy="259045"/>
    <xdr:sp macro="" textlink="">
      <xdr:nvSpPr>
        <xdr:cNvPr id="74" name="テキスト ボックス 73"/>
        <xdr:cNvSpPr txBox="1"/>
      </xdr:nvSpPr>
      <xdr:spPr>
        <a:xfrm>
          <a:off x="4622800" y="310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70692</xdr:rowOff>
    </xdr:from>
    <xdr:to>
      <xdr:col>3</xdr:col>
      <xdr:colOff>955675</xdr:colOff>
      <xdr:row>18</xdr:row>
      <xdr:rowOff>842</xdr:rowOff>
    </xdr:to>
    <xdr:sp macro="" textlink="">
      <xdr:nvSpPr>
        <xdr:cNvPr id="75" name="円/楕円 74"/>
        <xdr:cNvSpPr/>
      </xdr:nvSpPr>
      <xdr:spPr bwMode="auto">
        <a:xfrm>
          <a:off x="4254500" y="303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157069</xdr:rowOff>
    </xdr:from>
    <xdr:ext cx="762000" cy="259045"/>
    <xdr:sp macro="" textlink="">
      <xdr:nvSpPr>
        <xdr:cNvPr id="76" name="テキスト ボックス 75"/>
        <xdr:cNvSpPr txBox="1"/>
      </xdr:nvSpPr>
      <xdr:spPr>
        <a:xfrm>
          <a:off x="3924300" y="311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50183</xdr:rowOff>
    </xdr:from>
    <xdr:to>
      <xdr:col>3</xdr:col>
      <xdr:colOff>257175</xdr:colOff>
      <xdr:row>17</xdr:row>
      <xdr:rowOff>151783</xdr:rowOff>
    </xdr:to>
    <xdr:sp macro="" textlink="">
      <xdr:nvSpPr>
        <xdr:cNvPr id="77" name="円/楕円 76"/>
        <xdr:cNvSpPr/>
      </xdr:nvSpPr>
      <xdr:spPr bwMode="auto">
        <a:xfrm>
          <a:off x="3556000" y="301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136560</xdr:rowOff>
    </xdr:from>
    <xdr:ext cx="762000" cy="259045"/>
    <xdr:sp macro="" textlink="">
      <xdr:nvSpPr>
        <xdr:cNvPr id="78" name="テキスト ボックス 77"/>
        <xdr:cNvSpPr txBox="1"/>
      </xdr:nvSpPr>
      <xdr:spPr>
        <a:xfrm>
          <a:off x="3225800" y="30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20449</xdr:rowOff>
    </xdr:from>
    <xdr:to>
      <xdr:col>2</xdr:col>
      <xdr:colOff>692150</xdr:colOff>
      <xdr:row>17</xdr:row>
      <xdr:rowOff>122049</xdr:rowOff>
    </xdr:to>
    <xdr:sp macro="" textlink="">
      <xdr:nvSpPr>
        <xdr:cNvPr id="79" name="円/楕円 78"/>
        <xdr:cNvSpPr/>
      </xdr:nvSpPr>
      <xdr:spPr bwMode="auto">
        <a:xfrm>
          <a:off x="2857500" y="298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106826</xdr:rowOff>
    </xdr:from>
    <xdr:ext cx="762000" cy="259045"/>
    <xdr:sp macro="" textlink="">
      <xdr:nvSpPr>
        <xdr:cNvPr id="80" name="テキスト ボックス 79"/>
        <xdr:cNvSpPr txBox="1"/>
      </xdr:nvSpPr>
      <xdr:spPr>
        <a:xfrm>
          <a:off x="2527300" y="306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20906</xdr:rowOff>
    </xdr:from>
    <xdr:to>
      <xdr:col>4</xdr:col>
      <xdr:colOff>1117600</xdr:colOff>
      <xdr:row>36</xdr:row>
      <xdr:rowOff>51174</xdr:rowOff>
    </xdr:to>
    <xdr:cxnSp macro="">
      <xdr:nvCxnSpPr>
        <xdr:cNvPr id="112" name="直線コネクタ 111"/>
        <xdr:cNvCxnSpPr/>
      </xdr:nvCxnSpPr>
      <xdr:spPr bwMode="auto">
        <a:xfrm>
          <a:off x="5003800" y="6974156"/>
          <a:ext cx="647700" cy="3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35950</xdr:rowOff>
    </xdr:from>
    <xdr:ext cx="762000" cy="259045"/>
    <xdr:sp macro="" textlink="">
      <xdr:nvSpPr>
        <xdr:cNvPr id="113" name="人口1人当たり決算額の推移平均値テキスト445"/>
        <xdr:cNvSpPr txBox="1"/>
      </xdr:nvSpPr>
      <xdr:spPr>
        <a:xfrm>
          <a:off x="5740400" y="698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320464</xdr:rowOff>
    </xdr:from>
    <xdr:to>
      <xdr:col>4</xdr:col>
      <xdr:colOff>469900</xdr:colOff>
      <xdr:row>36</xdr:row>
      <xdr:rowOff>20906</xdr:rowOff>
    </xdr:to>
    <xdr:cxnSp macro="">
      <xdr:nvCxnSpPr>
        <xdr:cNvPr id="115" name="直線コネクタ 114"/>
        <xdr:cNvCxnSpPr/>
      </xdr:nvCxnSpPr>
      <xdr:spPr bwMode="auto">
        <a:xfrm>
          <a:off x="4305300" y="6930814"/>
          <a:ext cx="698500" cy="4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320464</xdr:rowOff>
    </xdr:from>
    <xdr:to>
      <xdr:col>3</xdr:col>
      <xdr:colOff>904875</xdr:colOff>
      <xdr:row>36</xdr:row>
      <xdr:rowOff>6871</xdr:rowOff>
    </xdr:to>
    <xdr:cxnSp macro="">
      <xdr:nvCxnSpPr>
        <xdr:cNvPr id="118" name="直線コネクタ 117"/>
        <xdr:cNvCxnSpPr/>
      </xdr:nvCxnSpPr>
      <xdr:spPr bwMode="auto">
        <a:xfrm flipV="1">
          <a:off x="3606800" y="6930814"/>
          <a:ext cx="698500" cy="2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288437</xdr:rowOff>
    </xdr:from>
    <xdr:to>
      <xdr:col>3</xdr:col>
      <xdr:colOff>206375</xdr:colOff>
      <xdr:row>36</xdr:row>
      <xdr:rowOff>6871</xdr:rowOff>
    </xdr:to>
    <xdr:cxnSp macro="">
      <xdr:nvCxnSpPr>
        <xdr:cNvPr id="121" name="直線コネクタ 120"/>
        <xdr:cNvCxnSpPr/>
      </xdr:nvCxnSpPr>
      <xdr:spPr bwMode="auto">
        <a:xfrm>
          <a:off x="2908300" y="6898787"/>
          <a:ext cx="698500" cy="6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374</xdr:rowOff>
    </xdr:from>
    <xdr:to>
      <xdr:col>5</xdr:col>
      <xdr:colOff>34925</xdr:colOff>
      <xdr:row>36</xdr:row>
      <xdr:rowOff>101974</xdr:rowOff>
    </xdr:to>
    <xdr:sp macro="" textlink="">
      <xdr:nvSpPr>
        <xdr:cNvPr id="131" name="円/楕円 130"/>
        <xdr:cNvSpPr/>
      </xdr:nvSpPr>
      <xdr:spPr bwMode="auto">
        <a:xfrm>
          <a:off x="5600700" y="695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188351</xdr:rowOff>
    </xdr:from>
    <xdr:ext cx="762000" cy="259045"/>
    <xdr:sp macro="" textlink="">
      <xdr:nvSpPr>
        <xdr:cNvPr id="132" name="人口1人当たり決算額の推移該当値テキスト445"/>
        <xdr:cNvSpPr txBox="1"/>
      </xdr:nvSpPr>
      <xdr:spPr>
        <a:xfrm>
          <a:off x="5740400" y="67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313006</xdr:rowOff>
    </xdr:from>
    <xdr:to>
      <xdr:col>4</xdr:col>
      <xdr:colOff>520700</xdr:colOff>
      <xdr:row>36</xdr:row>
      <xdr:rowOff>71706</xdr:rowOff>
    </xdr:to>
    <xdr:sp macro="" textlink="">
      <xdr:nvSpPr>
        <xdr:cNvPr id="133" name="円/楕円 132"/>
        <xdr:cNvSpPr/>
      </xdr:nvSpPr>
      <xdr:spPr bwMode="auto">
        <a:xfrm>
          <a:off x="4953000" y="692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81883</xdr:rowOff>
    </xdr:from>
    <xdr:ext cx="736600" cy="259045"/>
    <xdr:sp macro="" textlink="">
      <xdr:nvSpPr>
        <xdr:cNvPr id="134" name="テキスト ボックス 133"/>
        <xdr:cNvSpPr txBox="1"/>
      </xdr:nvSpPr>
      <xdr:spPr>
        <a:xfrm>
          <a:off x="4622800" y="669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269664</xdr:rowOff>
    </xdr:from>
    <xdr:to>
      <xdr:col>3</xdr:col>
      <xdr:colOff>955675</xdr:colOff>
      <xdr:row>36</xdr:row>
      <xdr:rowOff>28364</xdr:rowOff>
    </xdr:to>
    <xdr:sp macro="" textlink="">
      <xdr:nvSpPr>
        <xdr:cNvPr id="135" name="円/楕円 134"/>
        <xdr:cNvSpPr/>
      </xdr:nvSpPr>
      <xdr:spPr bwMode="auto">
        <a:xfrm>
          <a:off x="4254500" y="688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38541</xdr:rowOff>
    </xdr:from>
    <xdr:ext cx="762000" cy="259045"/>
    <xdr:sp macro="" textlink="">
      <xdr:nvSpPr>
        <xdr:cNvPr id="136" name="テキスト ボックス 135"/>
        <xdr:cNvSpPr txBox="1"/>
      </xdr:nvSpPr>
      <xdr:spPr>
        <a:xfrm>
          <a:off x="3924300" y="664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298971</xdr:rowOff>
    </xdr:from>
    <xdr:to>
      <xdr:col>3</xdr:col>
      <xdr:colOff>257175</xdr:colOff>
      <xdr:row>36</xdr:row>
      <xdr:rowOff>57671</xdr:rowOff>
    </xdr:to>
    <xdr:sp macro="" textlink="">
      <xdr:nvSpPr>
        <xdr:cNvPr id="137" name="円/楕円 136"/>
        <xdr:cNvSpPr/>
      </xdr:nvSpPr>
      <xdr:spPr bwMode="auto">
        <a:xfrm>
          <a:off x="3556000" y="69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67848</xdr:rowOff>
    </xdr:from>
    <xdr:ext cx="762000" cy="259045"/>
    <xdr:sp macro="" textlink="">
      <xdr:nvSpPr>
        <xdr:cNvPr id="138" name="テキスト ボックス 137"/>
        <xdr:cNvSpPr txBox="1"/>
      </xdr:nvSpPr>
      <xdr:spPr>
        <a:xfrm>
          <a:off x="3225800" y="66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237637</xdr:rowOff>
    </xdr:from>
    <xdr:to>
      <xdr:col>2</xdr:col>
      <xdr:colOff>692150</xdr:colOff>
      <xdr:row>35</xdr:row>
      <xdr:rowOff>339237</xdr:rowOff>
    </xdr:to>
    <xdr:sp macro="" textlink="">
      <xdr:nvSpPr>
        <xdr:cNvPr id="139" name="円/楕円 138"/>
        <xdr:cNvSpPr/>
      </xdr:nvSpPr>
      <xdr:spPr bwMode="auto">
        <a:xfrm>
          <a:off x="2857500" y="684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6514</xdr:rowOff>
    </xdr:from>
    <xdr:ext cx="762000" cy="259045"/>
    <xdr:sp macro="" textlink="">
      <xdr:nvSpPr>
        <xdr:cNvPr id="140" name="テキスト ボックス 139"/>
        <xdr:cNvSpPr txBox="1"/>
      </xdr:nvSpPr>
      <xdr:spPr>
        <a:xfrm>
          <a:off x="2527300" y="66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72434</xdr:rowOff>
    </xdr:from>
    <xdr:to>
      <xdr:col>6</xdr:col>
      <xdr:colOff>511175</xdr:colOff>
      <xdr:row>37</xdr:row>
      <xdr:rowOff>75921</xdr:rowOff>
    </xdr:to>
    <xdr:cxnSp macro="">
      <xdr:nvCxnSpPr>
        <xdr:cNvPr id="61" name="直線コネクタ 60"/>
        <xdr:cNvCxnSpPr/>
      </xdr:nvCxnSpPr>
      <xdr:spPr>
        <a:xfrm flipV="1">
          <a:off x="3797300" y="6416084"/>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75921</xdr:rowOff>
    </xdr:from>
    <xdr:to>
      <xdr:col>5</xdr:col>
      <xdr:colOff>358775</xdr:colOff>
      <xdr:row>37</xdr:row>
      <xdr:rowOff>99924</xdr:rowOff>
    </xdr:to>
    <xdr:cxnSp macro="">
      <xdr:nvCxnSpPr>
        <xdr:cNvPr id="64" name="直線コネクタ 63"/>
        <xdr:cNvCxnSpPr/>
      </xdr:nvCxnSpPr>
      <xdr:spPr>
        <a:xfrm flipV="1">
          <a:off x="2908300" y="641957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61995</xdr:rowOff>
    </xdr:from>
    <xdr:to>
      <xdr:col>4</xdr:col>
      <xdr:colOff>155575</xdr:colOff>
      <xdr:row>37</xdr:row>
      <xdr:rowOff>99924</xdr:rowOff>
    </xdr:to>
    <xdr:cxnSp macro="">
      <xdr:nvCxnSpPr>
        <xdr:cNvPr id="67" name="直線コネクタ 66"/>
        <xdr:cNvCxnSpPr/>
      </xdr:nvCxnSpPr>
      <xdr:spPr>
        <a:xfrm>
          <a:off x="2019300" y="6405645"/>
          <a:ext cx="8890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22276</xdr:rowOff>
    </xdr:from>
    <xdr:to>
      <xdr:col>2</xdr:col>
      <xdr:colOff>638175</xdr:colOff>
      <xdr:row>37</xdr:row>
      <xdr:rowOff>61995</xdr:rowOff>
    </xdr:to>
    <xdr:cxnSp macro="">
      <xdr:nvCxnSpPr>
        <xdr:cNvPr id="70" name="直線コネクタ 69"/>
        <xdr:cNvCxnSpPr/>
      </xdr:nvCxnSpPr>
      <xdr:spPr>
        <a:xfrm>
          <a:off x="1130300" y="6365926"/>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21634</xdr:rowOff>
    </xdr:from>
    <xdr:to>
      <xdr:col>6</xdr:col>
      <xdr:colOff>561975</xdr:colOff>
      <xdr:row>37</xdr:row>
      <xdr:rowOff>123234</xdr:rowOff>
    </xdr:to>
    <xdr:sp macro="" textlink="">
      <xdr:nvSpPr>
        <xdr:cNvPr id="80" name="円/楕円 79"/>
        <xdr:cNvSpPr/>
      </xdr:nvSpPr>
      <xdr:spPr>
        <a:xfrm>
          <a:off x="4584700" y="63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61</xdr:rowOff>
    </xdr:from>
    <xdr:ext cx="534377" cy="259045"/>
    <xdr:sp macro="" textlink="">
      <xdr:nvSpPr>
        <xdr:cNvPr id="81" name="人件費該当値テキスト"/>
        <xdr:cNvSpPr txBox="1"/>
      </xdr:nvSpPr>
      <xdr:spPr>
        <a:xfrm>
          <a:off x="4686300" y="63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25121</xdr:rowOff>
    </xdr:from>
    <xdr:to>
      <xdr:col>5</xdr:col>
      <xdr:colOff>409575</xdr:colOff>
      <xdr:row>37</xdr:row>
      <xdr:rowOff>126721</xdr:rowOff>
    </xdr:to>
    <xdr:sp macro="" textlink="">
      <xdr:nvSpPr>
        <xdr:cNvPr id="82" name="円/楕円 81"/>
        <xdr:cNvSpPr/>
      </xdr:nvSpPr>
      <xdr:spPr>
        <a:xfrm>
          <a:off x="3746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117848</xdr:rowOff>
    </xdr:from>
    <xdr:ext cx="534377" cy="259045"/>
    <xdr:sp macro="" textlink="">
      <xdr:nvSpPr>
        <xdr:cNvPr id="83" name="テキスト ボックス 82"/>
        <xdr:cNvSpPr txBox="1"/>
      </xdr:nvSpPr>
      <xdr:spPr>
        <a:xfrm>
          <a:off x="3530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49124</xdr:rowOff>
    </xdr:from>
    <xdr:to>
      <xdr:col>4</xdr:col>
      <xdr:colOff>206375</xdr:colOff>
      <xdr:row>37</xdr:row>
      <xdr:rowOff>150724</xdr:rowOff>
    </xdr:to>
    <xdr:sp macro="" textlink="">
      <xdr:nvSpPr>
        <xdr:cNvPr id="84" name="円/楕円 83"/>
        <xdr:cNvSpPr/>
      </xdr:nvSpPr>
      <xdr:spPr>
        <a:xfrm>
          <a:off x="28575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141850</xdr:rowOff>
    </xdr:from>
    <xdr:ext cx="534377" cy="259045"/>
    <xdr:sp macro="" textlink="">
      <xdr:nvSpPr>
        <xdr:cNvPr id="85" name="テキスト ボックス 84"/>
        <xdr:cNvSpPr txBox="1"/>
      </xdr:nvSpPr>
      <xdr:spPr>
        <a:xfrm>
          <a:off x="2641111" y="64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11195</xdr:rowOff>
    </xdr:from>
    <xdr:to>
      <xdr:col>3</xdr:col>
      <xdr:colOff>3175</xdr:colOff>
      <xdr:row>37</xdr:row>
      <xdr:rowOff>112795</xdr:rowOff>
    </xdr:to>
    <xdr:sp macro="" textlink="">
      <xdr:nvSpPr>
        <xdr:cNvPr id="86" name="円/楕円 85"/>
        <xdr:cNvSpPr/>
      </xdr:nvSpPr>
      <xdr:spPr>
        <a:xfrm>
          <a:off x="19685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103922</xdr:rowOff>
    </xdr:from>
    <xdr:ext cx="534377" cy="259045"/>
    <xdr:sp macro="" textlink="">
      <xdr:nvSpPr>
        <xdr:cNvPr id="87" name="テキスト ボックス 86"/>
        <xdr:cNvSpPr txBox="1"/>
      </xdr:nvSpPr>
      <xdr:spPr>
        <a:xfrm>
          <a:off x="1752111" y="64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142926</xdr:rowOff>
    </xdr:from>
    <xdr:to>
      <xdr:col>1</xdr:col>
      <xdr:colOff>485775</xdr:colOff>
      <xdr:row>37</xdr:row>
      <xdr:rowOff>73076</xdr:rowOff>
    </xdr:to>
    <xdr:sp macro="" textlink="">
      <xdr:nvSpPr>
        <xdr:cNvPr id="88" name="円/楕円 87"/>
        <xdr:cNvSpPr/>
      </xdr:nvSpPr>
      <xdr:spPr>
        <a:xfrm>
          <a:off x="1079500" y="63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64203</xdr:rowOff>
    </xdr:from>
    <xdr:ext cx="534377" cy="259045"/>
    <xdr:sp macro="" textlink="">
      <xdr:nvSpPr>
        <xdr:cNvPr id="89" name="テキスト ボックス 88"/>
        <xdr:cNvSpPr txBox="1"/>
      </xdr:nvSpPr>
      <xdr:spPr>
        <a:xfrm>
          <a:off x="863111" y="64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149973</xdr:rowOff>
    </xdr:from>
    <xdr:to>
      <xdr:col>6</xdr:col>
      <xdr:colOff>511175</xdr:colOff>
      <xdr:row>58</xdr:row>
      <xdr:rowOff>152103</xdr:rowOff>
    </xdr:to>
    <xdr:cxnSp macro="">
      <xdr:nvCxnSpPr>
        <xdr:cNvPr id="118" name="直線コネクタ 117"/>
        <xdr:cNvCxnSpPr/>
      </xdr:nvCxnSpPr>
      <xdr:spPr>
        <a:xfrm flipV="1">
          <a:off x="3797300" y="10094073"/>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152103</xdr:rowOff>
    </xdr:from>
    <xdr:to>
      <xdr:col>5</xdr:col>
      <xdr:colOff>358775</xdr:colOff>
      <xdr:row>58</xdr:row>
      <xdr:rowOff>156542</xdr:rowOff>
    </xdr:to>
    <xdr:cxnSp macro="">
      <xdr:nvCxnSpPr>
        <xdr:cNvPr id="121" name="直線コネクタ 120"/>
        <xdr:cNvCxnSpPr/>
      </xdr:nvCxnSpPr>
      <xdr:spPr>
        <a:xfrm flipV="1">
          <a:off x="2908300" y="10096203"/>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156542</xdr:rowOff>
    </xdr:from>
    <xdr:to>
      <xdr:col>4</xdr:col>
      <xdr:colOff>155575</xdr:colOff>
      <xdr:row>58</xdr:row>
      <xdr:rowOff>156838</xdr:rowOff>
    </xdr:to>
    <xdr:cxnSp macro="">
      <xdr:nvCxnSpPr>
        <xdr:cNvPr id="124" name="直線コネクタ 123"/>
        <xdr:cNvCxnSpPr/>
      </xdr:nvCxnSpPr>
      <xdr:spPr>
        <a:xfrm flipV="1">
          <a:off x="2019300" y="10100642"/>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153411</xdr:rowOff>
    </xdr:from>
    <xdr:to>
      <xdr:col>2</xdr:col>
      <xdr:colOff>638175</xdr:colOff>
      <xdr:row>58</xdr:row>
      <xdr:rowOff>156838</xdr:rowOff>
    </xdr:to>
    <xdr:cxnSp macro="">
      <xdr:nvCxnSpPr>
        <xdr:cNvPr id="127" name="直線コネクタ 126"/>
        <xdr:cNvCxnSpPr/>
      </xdr:nvCxnSpPr>
      <xdr:spPr>
        <a:xfrm>
          <a:off x="1130300" y="10097511"/>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99173</xdr:rowOff>
    </xdr:from>
    <xdr:to>
      <xdr:col>6</xdr:col>
      <xdr:colOff>561975</xdr:colOff>
      <xdr:row>59</xdr:row>
      <xdr:rowOff>29323</xdr:rowOff>
    </xdr:to>
    <xdr:sp macro="" textlink="">
      <xdr:nvSpPr>
        <xdr:cNvPr id="137" name="円/楕円 136"/>
        <xdr:cNvSpPr/>
      </xdr:nvSpPr>
      <xdr:spPr>
        <a:xfrm>
          <a:off x="4584700" y="100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101303</xdr:rowOff>
    </xdr:from>
    <xdr:to>
      <xdr:col>5</xdr:col>
      <xdr:colOff>409575</xdr:colOff>
      <xdr:row>59</xdr:row>
      <xdr:rowOff>31453</xdr:rowOff>
    </xdr:to>
    <xdr:sp macro="" textlink="">
      <xdr:nvSpPr>
        <xdr:cNvPr id="139" name="円/楕円 138"/>
        <xdr:cNvSpPr/>
      </xdr:nvSpPr>
      <xdr:spPr>
        <a:xfrm>
          <a:off x="3746500" y="100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22580</xdr:rowOff>
    </xdr:from>
    <xdr:ext cx="534377" cy="259045"/>
    <xdr:sp macro="" textlink="">
      <xdr:nvSpPr>
        <xdr:cNvPr id="140" name="テキスト ボックス 139"/>
        <xdr:cNvSpPr txBox="1"/>
      </xdr:nvSpPr>
      <xdr:spPr>
        <a:xfrm>
          <a:off x="3530111" y="101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105742</xdr:rowOff>
    </xdr:from>
    <xdr:to>
      <xdr:col>4</xdr:col>
      <xdr:colOff>206375</xdr:colOff>
      <xdr:row>59</xdr:row>
      <xdr:rowOff>35892</xdr:rowOff>
    </xdr:to>
    <xdr:sp macro="" textlink="">
      <xdr:nvSpPr>
        <xdr:cNvPr id="141" name="円/楕円 140"/>
        <xdr:cNvSpPr/>
      </xdr:nvSpPr>
      <xdr:spPr>
        <a:xfrm>
          <a:off x="2857500" y="100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27019</xdr:rowOff>
    </xdr:from>
    <xdr:ext cx="534377" cy="259045"/>
    <xdr:sp macro="" textlink="">
      <xdr:nvSpPr>
        <xdr:cNvPr id="142" name="テキスト ボックス 141"/>
        <xdr:cNvSpPr txBox="1"/>
      </xdr:nvSpPr>
      <xdr:spPr>
        <a:xfrm>
          <a:off x="2641111" y="101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106038</xdr:rowOff>
    </xdr:from>
    <xdr:to>
      <xdr:col>3</xdr:col>
      <xdr:colOff>3175</xdr:colOff>
      <xdr:row>59</xdr:row>
      <xdr:rowOff>36188</xdr:rowOff>
    </xdr:to>
    <xdr:sp macro="" textlink="">
      <xdr:nvSpPr>
        <xdr:cNvPr id="143" name="円/楕円 142"/>
        <xdr:cNvSpPr/>
      </xdr:nvSpPr>
      <xdr:spPr>
        <a:xfrm>
          <a:off x="1968500" y="10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27315</xdr:rowOff>
    </xdr:from>
    <xdr:ext cx="534377" cy="259045"/>
    <xdr:sp macro="" textlink="">
      <xdr:nvSpPr>
        <xdr:cNvPr id="144" name="テキスト ボックス 143"/>
        <xdr:cNvSpPr txBox="1"/>
      </xdr:nvSpPr>
      <xdr:spPr>
        <a:xfrm>
          <a:off x="1752111" y="10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102611</xdr:rowOff>
    </xdr:from>
    <xdr:to>
      <xdr:col>1</xdr:col>
      <xdr:colOff>485775</xdr:colOff>
      <xdr:row>59</xdr:row>
      <xdr:rowOff>32761</xdr:rowOff>
    </xdr:to>
    <xdr:sp macro="" textlink="">
      <xdr:nvSpPr>
        <xdr:cNvPr id="145" name="円/楕円 144"/>
        <xdr:cNvSpPr/>
      </xdr:nvSpPr>
      <xdr:spPr>
        <a:xfrm>
          <a:off x="1079500" y="10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23888</xdr:rowOff>
    </xdr:from>
    <xdr:ext cx="534377" cy="259045"/>
    <xdr:sp macro="" textlink="">
      <xdr:nvSpPr>
        <xdr:cNvPr id="146" name="テキスト ボックス 145"/>
        <xdr:cNvSpPr txBox="1"/>
      </xdr:nvSpPr>
      <xdr:spPr>
        <a:xfrm>
          <a:off x="863111" y="10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147335</xdr:rowOff>
    </xdr:from>
    <xdr:to>
      <xdr:col>6</xdr:col>
      <xdr:colOff>511175</xdr:colOff>
      <xdr:row>78</xdr:row>
      <xdr:rowOff>3454</xdr:rowOff>
    </xdr:to>
    <xdr:cxnSp macro="">
      <xdr:nvCxnSpPr>
        <xdr:cNvPr id="173" name="直線コネクタ 172"/>
        <xdr:cNvCxnSpPr/>
      </xdr:nvCxnSpPr>
      <xdr:spPr>
        <a:xfrm flipV="1">
          <a:off x="3797300" y="13348985"/>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3454</xdr:rowOff>
    </xdr:from>
    <xdr:to>
      <xdr:col>5</xdr:col>
      <xdr:colOff>358775</xdr:colOff>
      <xdr:row>78</xdr:row>
      <xdr:rowOff>16714</xdr:rowOff>
    </xdr:to>
    <xdr:cxnSp macro="">
      <xdr:nvCxnSpPr>
        <xdr:cNvPr id="176" name="直線コネクタ 175"/>
        <xdr:cNvCxnSpPr/>
      </xdr:nvCxnSpPr>
      <xdr:spPr>
        <a:xfrm flipV="1">
          <a:off x="2908300" y="13376554"/>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16714</xdr:rowOff>
    </xdr:from>
    <xdr:to>
      <xdr:col>4</xdr:col>
      <xdr:colOff>155575</xdr:colOff>
      <xdr:row>78</xdr:row>
      <xdr:rowOff>30612</xdr:rowOff>
    </xdr:to>
    <xdr:cxnSp macro="">
      <xdr:nvCxnSpPr>
        <xdr:cNvPr id="179" name="直線コネクタ 178"/>
        <xdr:cNvCxnSpPr/>
      </xdr:nvCxnSpPr>
      <xdr:spPr>
        <a:xfrm flipV="1">
          <a:off x="2019300" y="13389814"/>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18862</xdr:rowOff>
    </xdr:from>
    <xdr:to>
      <xdr:col>2</xdr:col>
      <xdr:colOff>638175</xdr:colOff>
      <xdr:row>78</xdr:row>
      <xdr:rowOff>30612</xdr:rowOff>
    </xdr:to>
    <xdr:cxnSp macro="">
      <xdr:nvCxnSpPr>
        <xdr:cNvPr id="182" name="直線コネクタ 181"/>
        <xdr:cNvCxnSpPr/>
      </xdr:nvCxnSpPr>
      <xdr:spPr>
        <a:xfrm>
          <a:off x="1130300" y="1339196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96535</xdr:rowOff>
    </xdr:from>
    <xdr:to>
      <xdr:col>6</xdr:col>
      <xdr:colOff>561975</xdr:colOff>
      <xdr:row>78</xdr:row>
      <xdr:rowOff>26685</xdr:rowOff>
    </xdr:to>
    <xdr:sp macro="" textlink="">
      <xdr:nvSpPr>
        <xdr:cNvPr id="192" name="円/楕円 191"/>
        <xdr:cNvSpPr/>
      </xdr:nvSpPr>
      <xdr:spPr>
        <a:xfrm>
          <a:off x="4584700" y="132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74962</xdr:rowOff>
    </xdr:from>
    <xdr:ext cx="469744" cy="259045"/>
    <xdr:sp macro="" textlink="">
      <xdr:nvSpPr>
        <xdr:cNvPr id="193" name="維持補修費該当値テキスト"/>
        <xdr:cNvSpPr txBox="1"/>
      </xdr:nvSpPr>
      <xdr:spPr>
        <a:xfrm>
          <a:off x="4686300" y="132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124104</xdr:rowOff>
    </xdr:from>
    <xdr:to>
      <xdr:col>5</xdr:col>
      <xdr:colOff>409575</xdr:colOff>
      <xdr:row>78</xdr:row>
      <xdr:rowOff>54254</xdr:rowOff>
    </xdr:to>
    <xdr:sp macro="" textlink="">
      <xdr:nvSpPr>
        <xdr:cNvPr id="194" name="円/楕円 193"/>
        <xdr:cNvSpPr/>
      </xdr:nvSpPr>
      <xdr:spPr>
        <a:xfrm>
          <a:off x="3746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45381</xdr:rowOff>
    </xdr:from>
    <xdr:ext cx="469744" cy="259045"/>
    <xdr:sp macro="" textlink="">
      <xdr:nvSpPr>
        <xdr:cNvPr id="195" name="テキスト ボックス 194"/>
        <xdr:cNvSpPr txBox="1"/>
      </xdr:nvSpPr>
      <xdr:spPr>
        <a:xfrm>
          <a:off x="3562427"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137364</xdr:rowOff>
    </xdr:from>
    <xdr:to>
      <xdr:col>4</xdr:col>
      <xdr:colOff>206375</xdr:colOff>
      <xdr:row>78</xdr:row>
      <xdr:rowOff>67514</xdr:rowOff>
    </xdr:to>
    <xdr:sp macro="" textlink="">
      <xdr:nvSpPr>
        <xdr:cNvPr id="196" name="円/楕円 195"/>
        <xdr:cNvSpPr/>
      </xdr:nvSpPr>
      <xdr:spPr>
        <a:xfrm>
          <a:off x="2857500" y="133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58641</xdr:rowOff>
    </xdr:from>
    <xdr:ext cx="469744" cy="259045"/>
    <xdr:sp macro="" textlink="">
      <xdr:nvSpPr>
        <xdr:cNvPr id="197" name="テキスト ボックス 196"/>
        <xdr:cNvSpPr txBox="1"/>
      </xdr:nvSpPr>
      <xdr:spPr>
        <a:xfrm>
          <a:off x="2673427" y="134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151262</xdr:rowOff>
    </xdr:from>
    <xdr:to>
      <xdr:col>3</xdr:col>
      <xdr:colOff>3175</xdr:colOff>
      <xdr:row>78</xdr:row>
      <xdr:rowOff>81412</xdr:rowOff>
    </xdr:to>
    <xdr:sp macro="" textlink="">
      <xdr:nvSpPr>
        <xdr:cNvPr id="198" name="円/楕円 197"/>
        <xdr:cNvSpPr/>
      </xdr:nvSpPr>
      <xdr:spPr>
        <a:xfrm>
          <a:off x="1968500" y="133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72539</xdr:rowOff>
    </xdr:from>
    <xdr:ext cx="469744" cy="259045"/>
    <xdr:sp macro="" textlink="">
      <xdr:nvSpPr>
        <xdr:cNvPr id="199" name="テキスト ボックス 198"/>
        <xdr:cNvSpPr txBox="1"/>
      </xdr:nvSpPr>
      <xdr:spPr>
        <a:xfrm>
          <a:off x="1784427" y="1344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139512</xdr:rowOff>
    </xdr:from>
    <xdr:to>
      <xdr:col>1</xdr:col>
      <xdr:colOff>485775</xdr:colOff>
      <xdr:row>78</xdr:row>
      <xdr:rowOff>69662</xdr:rowOff>
    </xdr:to>
    <xdr:sp macro="" textlink="">
      <xdr:nvSpPr>
        <xdr:cNvPr id="200" name="円/楕円 199"/>
        <xdr:cNvSpPr/>
      </xdr:nvSpPr>
      <xdr:spPr>
        <a:xfrm>
          <a:off x="1079500" y="13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60789</xdr:rowOff>
    </xdr:from>
    <xdr:ext cx="469744" cy="259045"/>
    <xdr:sp macro="" textlink="">
      <xdr:nvSpPr>
        <xdr:cNvPr id="201" name="テキスト ボックス 200"/>
        <xdr:cNvSpPr txBox="1"/>
      </xdr:nvSpPr>
      <xdr:spPr>
        <a:xfrm>
          <a:off x="895427" y="13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92771</xdr:rowOff>
    </xdr:from>
    <xdr:to>
      <xdr:col>6</xdr:col>
      <xdr:colOff>511175</xdr:colOff>
      <xdr:row>98</xdr:row>
      <xdr:rowOff>106291</xdr:rowOff>
    </xdr:to>
    <xdr:cxnSp macro="">
      <xdr:nvCxnSpPr>
        <xdr:cNvPr id="233" name="直線コネクタ 232"/>
        <xdr:cNvCxnSpPr/>
      </xdr:nvCxnSpPr>
      <xdr:spPr>
        <a:xfrm>
          <a:off x="3797300" y="16894871"/>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92771</xdr:rowOff>
    </xdr:from>
    <xdr:to>
      <xdr:col>5</xdr:col>
      <xdr:colOff>358775</xdr:colOff>
      <xdr:row>98</xdr:row>
      <xdr:rowOff>160209</xdr:rowOff>
    </xdr:to>
    <xdr:cxnSp macro="">
      <xdr:nvCxnSpPr>
        <xdr:cNvPr id="236" name="直線コネクタ 235"/>
        <xdr:cNvCxnSpPr/>
      </xdr:nvCxnSpPr>
      <xdr:spPr>
        <a:xfrm flipV="1">
          <a:off x="2908300" y="16894871"/>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160209</xdr:rowOff>
    </xdr:from>
    <xdr:to>
      <xdr:col>4</xdr:col>
      <xdr:colOff>155575</xdr:colOff>
      <xdr:row>99</xdr:row>
      <xdr:rowOff>15766</xdr:rowOff>
    </xdr:to>
    <xdr:cxnSp macro="">
      <xdr:nvCxnSpPr>
        <xdr:cNvPr id="239" name="直線コネクタ 238"/>
        <xdr:cNvCxnSpPr/>
      </xdr:nvCxnSpPr>
      <xdr:spPr>
        <a:xfrm flipV="1">
          <a:off x="2019300" y="16962309"/>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15766</xdr:rowOff>
    </xdr:from>
    <xdr:to>
      <xdr:col>2</xdr:col>
      <xdr:colOff>638175</xdr:colOff>
      <xdr:row>99</xdr:row>
      <xdr:rowOff>64686</xdr:rowOff>
    </xdr:to>
    <xdr:cxnSp macro="">
      <xdr:nvCxnSpPr>
        <xdr:cNvPr id="242" name="直線コネクタ 241"/>
        <xdr:cNvCxnSpPr/>
      </xdr:nvCxnSpPr>
      <xdr:spPr>
        <a:xfrm flipV="1">
          <a:off x="1130300" y="1698931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55491</xdr:rowOff>
    </xdr:from>
    <xdr:to>
      <xdr:col>6</xdr:col>
      <xdr:colOff>561975</xdr:colOff>
      <xdr:row>98</xdr:row>
      <xdr:rowOff>157091</xdr:rowOff>
    </xdr:to>
    <xdr:sp macro="" textlink="">
      <xdr:nvSpPr>
        <xdr:cNvPr id="252" name="円/楕円 251"/>
        <xdr:cNvSpPr/>
      </xdr:nvSpPr>
      <xdr:spPr>
        <a:xfrm>
          <a:off x="4584700" y="16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33918</xdr:rowOff>
    </xdr:from>
    <xdr:ext cx="534377" cy="259045"/>
    <xdr:sp macro="" textlink="">
      <xdr:nvSpPr>
        <xdr:cNvPr id="253" name="扶助費該当値テキスト"/>
        <xdr:cNvSpPr txBox="1"/>
      </xdr:nvSpPr>
      <xdr:spPr>
        <a:xfrm>
          <a:off x="4686300" y="168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41971</xdr:rowOff>
    </xdr:from>
    <xdr:to>
      <xdr:col>5</xdr:col>
      <xdr:colOff>409575</xdr:colOff>
      <xdr:row>98</xdr:row>
      <xdr:rowOff>143571</xdr:rowOff>
    </xdr:to>
    <xdr:sp macro="" textlink="">
      <xdr:nvSpPr>
        <xdr:cNvPr id="254" name="円/楕円 253"/>
        <xdr:cNvSpPr/>
      </xdr:nvSpPr>
      <xdr:spPr>
        <a:xfrm>
          <a:off x="3746500" y="16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134698</xdr:rowOff>
    </xdr:from>
    <xdr:ext cx="534377" cy="259045"/>
    <xdr:sp macro="" textlink="">
      <xdr:nvSpPr>
        <xdr:cNvPr id="255" name="テキスト ボックス 254"/>
        <xdr:cNvSpPr txBox="1"/>
      </xdr:nvSpPr>
      <xdr:spPr>
        <a:xfrm>
          <a:off x="3530111" y="1693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109409</xdr:rowOff>
    </xdr:from>
    <xdr:to>
      <xdr:col>4</xdr:col>
      <xdr:colOff>206375</xdr:colOff>
      <xdr:row>99</xdr:row>
      <xdr:rowOff>39559</xdr:rowOff>
    </xdr:to>
    <xdr:sp macro="" textlink="">
      <xdr:nvSpPr>
        <xdr:cNvPr id="256" name="円/楕円 255"/>
        <xdr:cNvSpPr/>
      </xdr:nvSpPr>
      <xdr:spPr>
        <a:xfrm>
          <a:off x="2857500" y="169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30686</xdr:rowOff>
    </xdr:from>
    <xdr:ext cx="534377" cy="259045"/>
    <xdr:sp macro="" textlink="">
      <xdr:nvSpPr>
        <xdr:cNvPr id="257" name="テキスト ボックス 256"/>
        <xdr:cNvSpPr txBox="1"/>
      </xdr:nvSpPr>
      <xdr:spPr>
        <a:xfrm>
          <a:off x="2641111" y="170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136416</xdr:rowOff>
    </xdr:from>
    <xdr:to>
      <xdr:col>3</xdr:col>
      <xdr:colOff>3175</xdr:colOff>
      <xdr:row>99</xdr:row>
      <xdr:rowOff>66566</xdr:rowOff>
    </xdr:to>
    <xdr:sp macro="" textlink="">
      <xdr:nvSpPr>
        <xdr:cNvPr id="258" name="円/楕円 257"/>
        <xdr:cNvSpPr/>
      </xdr:nvSpPr>
      <xdr:spPr>
        <a:xfrm>
          <a:off x="1968500" y="169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57693</xdr:rowOff>
    </xdr:from>
    <xdr:ext cx="534377" cy="259045"/>
    <xdr:sp macro="" textlink="">
      <xdr:nvSpPr>
        <xdr:cNvPr id="259" name="テキスト ボックス 258"/>
        <xdr:cNvSpPr txBox="1"/>
      </xdr:nvSpPr>
      <xdr:spPr>
        <a:xfrm>
          <a:off x="1752111" y="170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13886</xdr:rowOff>
    </xdr:from>
    <xdr:to>
      <xdr:col>1</xdr:col>
      <xdr:colOff>485775</xdr:colOff>
      <xdr:row>99</xdr:row>
      <xdr:rowOff>115486</xdr:rowOff>
    </xdr:to>
    <xdr:sp macro="" textlink="">
      <xdr:nvSpPr>
        <xdr:cNvPr id="260" name="円/楕円 259"/>
        <xdr:cNvSpPr/>
      </xdr:nvSpPr>
      <xdr:spPr>
        <a:xfrm>
          <a:off x="1079500" y="169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106613</xdr:rowOff>
    </xdr:from>
    <xdr:ext cx="534377" cy="259045"/>
    <xdr:sp macro="" textlink="">
      <xdr:nvSpPr>
        <xdr:cNvPr id="261" name="テキスト ボックス 260"/>
        <xdr:cNvSpPr txBox="1"/>
      </xdr:nvSpPr>
      <xdr:spPr>
        <a:xfrm>
          <a:off x="863111" y="170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147110</xdr:rowOff>
    </xdr:from>
    <xdr:to>
      <xdr:col>15</xdr:col>
      <xdr:colOff>180975</xdr:colOff>
      <xdr:row>36</xdr:row>
      <xdr:rowOff>57156</xdr:rowOff>
    </xdr:to>
    <xdr:cxnSp macro="">
      <xdr:nvCxnSpPr>
        <xdr:cNvPr id="291" name="直線コネクタ 290"/>
        <xdr:cNvCxnSpPr/>
      </xdr:nvCxnSpPr>
      <xdr:spPr>
        <a:xfrm flipV="1">
          <a:off x="9639300" y="6147860"/>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57156</xdr:rowOff>
    </xdr:from>
    <xdr:to>
      <xdr:col>14</xdr:col>
      <xdr:colOff>28575</xdr:colOff>
      <xdr:row>36</xdr:row>
      <xdr:rowOff>66129</xdr:rowOff>
    </xdr:to>
    <xdr:cxnSp macro="">
      <xdr:nvCxnSpPr>
        <xdr:cNvPr id="294" name="直線コネクタ 293"/>
        <xdr:cNvCxnSpPr/>
      </xdr:nvCxnSpPr>
      <xdr:spPr>
        <a:xfrm flipV="1">
          <a:off x="8750300" y="6229356"/>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66129</xdr:rowOff>
    </xdr:from>
    <xdr:to>
      <xdr:col>12</xdr:col>
      <xdr:colOff>511175</xdr:colOff>
      <xdr:row>36</xdr:row>
      <xdr:rowOff>82074</xdr:rowOff>
    </xdr:to>
    <xdr:cxnSp macro="">
      <xdr:nvCxnSpPr>
        <xdr:cNvPr id="297" name="直線コネクタ 296"/>
        <xdr:cNvCxnSpPr/>
      </xdr:nvCxnSpPr>
      <xdr:spPr>
        <a:xfrm flipV="1">
          <a:off x="7861300" y="6238329"/>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32810</xdr:rowOff>
    </xdr:from>
    <xdr:to>
      <xdr:col>11</xdr:col>
      <xdr:colOff>307975</xdr:colOff>
      <xdr:row>36</xdr:row>
      <xdr:rowOff>82074</xdr:rowOff>
    </xdr:to>
    <xdr:cxnSp macro="">
      <xdr:nvCxnSpPr>
        <xdr:cNvPr id="300" name="直線コネクタ 299"/>
        <xdr:cNvCxnSpPr/>
      </xdr:nvCxnSpPr>
      <xdr:spPr>
        <a:xfrm>
          <a:off x="6972300" y="620501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96310</xdr:rowOff>
    </xdr:from>
    <xdr:to>
      <xdr:col>15</xdr:col>
      <xdr:colOff>231775</xdr:colOff>
      <xdr:row>36</xdr:row>
      <xdr:rowOff>26460</xdr:rowOff>
    </xdr:to>
    <xdr:sp macro="" textlink="">
      <xdr:nvSpPr>
        <xdr:cNvPr id="310" name="円/楕円 309"/>
        <xdr:cNvSpPr/>
      </xdr:nvSpPr>
      <xdr:spPr>
        <a:xfrm>
          <a:off x="10426700" y="60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119187</xdr:rowOff>
    </xdr:from>
    <xdr:ext cx="534377" cy="259045"/>
    <xdr:sp macro="" textlink="">
      <xdr:nvSpPr>
        <xdr:cNvPr id="311" name="補助費等該当値テキスト"/>
        <xdr:cNvSpPr txBox="1"/>
      </xdr:nvSpPr>
      <xdr:spPr>
        <a:xfrm>
          <a:off x="10528300" y="59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6356</xdr:rowOff>
    </xdr:from>
    <xdr:to>
      <xdr:col>14</xdr:col>
      <xdr:colOff>79375</xdr:colOff>
      <xdr:row>36</xdr:row>
      <xdr:rowOff>107956</xdr:rowOff>
    </xdr:to>
    <xdr:sp macro="" textlink="">
      <xdr:nvSpPr>
        <xdr:cNvPr id="312" name="円/楕円 311"/>
        <xdr:cNvSpPr/>
      </xdr:nvSpPr>
      <xdr:spPr>
        <a:xfrm>
          <a:off x="9588500" y="61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124483</xdr:rowOff>
    </xdr:from>
    <xdr:ext cx="534377" cy="259045"/>
    <xdr:sp macro="" textlink="">
      <xdr:nvSpPr>
        <xdr:cNvPr id="313" name="テキスト ボックス 312"/>
        <xdr:cNvSpPr txBox="1"/>
      </xdr:nvSpPr>
      <xdr:spPr>
        <a:xfrm>
          <a:off x="9372111" y="59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15329</xdr:rowOff>
    </xdr:from>
    <xdr:to>
      <xdr:col>12</xdr:col>
      <xdr:colOff>561975</xdr:colOff>
      <xdr:row>36</xdr:row>
      <xdr:rowOff>116929</xdr:rowOff>
    </xdr:to>
    <xdr:sp macro="" textlink="">
      <xdr:nvSpPr>
        <xdr:cNvPr id="314" name="円/楕円 313"/>
        <xdr:cNvSpPr/>
      </xdr:nvSpPr>
      <xdr:spPr>
        <a:xfrm>
          <a:off x="8699500" y="61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133456</xdr:rowOff>
    </xdr:from>
    <xdr:ext cx="534377" cy="259045"/>
    <xdr:sp macro="" textlink="">
      <xdr:nvSpPr>
        <xdr:cNvPr id="315" name="テキスト ボックス 314"/>
        <xdr:cNvSpPr txBox="1"/>
      </xdr:nvSpPr>
      <xdr:spPr>
        <a:xfrm>
          <a:off x="8483111" y="59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31274</xdr:rowOff>
    </xdr:from>
    <xdr:to>
      <xdr:col>11</xdr:col>
      <xdr:colOff>358775</xdr:colOff>
      <xdr:row>36</xdr:row>
      <xdr:rowOff>132874</xdr:rowOff>
    </xdr:to>
    <xdr:sp macro="" textlink="">
      <xdr:nvSpPr>
        <xdr:cNvPr id="316" name="円/楕円 315"/>
        <xdr:cNvSpPr/>
      </xdr:nvSpPr>
      <xdr:spPr>
        <a:xfrm>
          <a:off x="7810500" y="62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149401</xdr:rowOff>
    </xdr:from>
    <xdr:ext cx="534377" cy="259045"/>
    <xdr:sp macro="" textlink="">
      <xdr:nvSpPr>
        <xdr:cNvPr id="317" name="テキスト ボックス 316"/>
        <xdr:cNvSpPr txBox="1"/>
      </xdr:nvSpPr>
      <xdr:spPr>
        <a:xfrm>
          <a:off x="7594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153460</xdr:rowOff>
    </xdr:from>
    <xdr:to>
      <xdr:col>10</xdr:col>
      <xdr:colOff>155575</xdr:colOff>
      <xdr:row>36</xdr:row>
      <xdr:rowOff>83610</xdr:rowOff>
    </xdr:to>
    <xdr:sp macro="" textlink="">
      <xdr:nvSpPr>
        <xdr:cNvPr id="318" name="円/楕円 317"/>
        <xdr:cNvSpPr/>
      </xdr:nvSpPr>
      <xdr:spPr>
        <a:xfrm>
          <a:off x="6921500" y="61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100137</xdr:rowOff>
    </xdr:from>
    <xdr:ext cx="534377" cy="259045"/>
    <xdr:sp macro="" textlink="">
      <xdr:nvSpPr>
        <xdr:cNvPr id="319" name="テキスト ボックス 318"/>
        <xdr:cNvSpPr txBox="1"/>
      </xdr:nvSpPr>
      <xdr:spPr>
        <a:xfrm>
          <a:off x="6705111" y="59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112577</xdr:rowOff>
    </xdr:from>
    <xdr:to>
      <xdr:col>15</xdr:col>
      <xdr:colOff>180975</xdr:colOff>
      <xdr:row>59</xdr:row>
      <xdr:rowOff>9551</xdr:rowOff>
    </xdr:to>
    <xdr:cxnSp macro="">
      <xdr:nvCxnSpPr>
        <xdr:cNvPr id="348" name="直線コネクタ 347"/>
        <xdr:cNvCxnSpPr/>
      </xdr:nvCxnSpPr>
      <xdr:spPr>
        <a:xfrm flipV="1">
          <a:off x="9639300" y="10056677"/>
          <a:ext cx="838200" cy="6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135582</xdr:rowOff>
    </xdr:from>
    <xdr:to>
      <xdr:col>14</xdr:col>
      <xdr:colOff>28575</xdr:colOff>
      <xdr:row>59</xdr:row>
      <xdr:rowOff>9551</xdr:rowOff>
    </xdr:to>
    <xdr:cxnSp macro="">
      <xdr:nvCxnSpPr>
        <xdr:cNvPr id="351" name="直線コネクタ 350"/>
        <xdr:cNvCxnSpPr/>
      </xdr:nvCxnSpPr>
      <xdr:spPr>
        <a:xfrm>
          <a:off x="8750300" y="10079682"/>
          <a:ext cx="889000" cy="4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133641</xdr:rowOff>
    </xdr:from>
    <xdr:to>
      <xdr:col>12</xdr:col>
      <xdr:colOff>511175</xdr:colOff>
      <xdr:row>58</xdr:row>
      <xdr:rowOff>135582</xdr:rowOff>
    </xdr:to>
    <xdr:cxnSp macro="">
      <xdr:nvCxnSpPr>
        <xdr:cNvPr id="354" name="直線コネクタ 353"/>
        <xdr:cNvCxnSpPr/>
      </xdr:nvCxnSpPr>
      <xdr:spPr>
        <a:xfrm>
          <a:off x="7861300" y="10077741"/>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133641</xdr:rowOff>
    </xdr:from>
    <xdr:to>
      <xdr:col>11</xdr:col>
      <xdr:colOff>307975</xdr:colOff>
      <xdr:row>59</xdr:row>
      <xdr:rowOff>603</xdr:rowOff>
    </xdr:to>
    <xdr:cxnSp macro="">
      <xdr:nvCxnSpPr>
        <xdr:cNvPr id="357" name="直線コネクタ 356"/>
        <xdr:cNvCxnSpPr/>
      </xdr:nvCxnSpPr>
      <xdr:spPr>
        <a:xfrm flipV="1">
          <a:off x="6972300" y="10077741"/>
          <a:ext cx="889000" cy="3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61777</xdr:rowOff>
    </xdr:from>
    <xdr:to>
      <xdr:col>15</xdr:col>
      <xdr:colOff>231775</xdr:colOff>
      <xdr:row>58</xdr:row>
      <xdr:rowOff>163377</xdr:rowOff>
    </xdr:to>
    <xdr:sp macro="" textlink="">
      <xdr:nvSpPr>
        <xdr:cNvPr id="367" name="円/楕円 366"/>
        <xdr:cNvSpPr/>
      </xdr:nvSpPr>
      <xdr:spPr>
        <a:xfrm>
          <a:off x="10426700" y="100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130201</xdr:rowOff>
    </xdr:from>
    <xdr:to>
      <xdr:col>14</xdr:col>
      <xdr:colOff>79375</xdr:colOff>
      <xdr:row>59</xdr:row>
      <xdr:rowOff>60351</xdr:rowOff>
    </xdr:to>
    <xdr:sp macro="" textlink="">
      <xdr:nvSpPr>
        <xdr:cNvPr id="369" name="円/楕円 368"/>
        <xdr:cNvSpPr/>
      </xdr:nvSpPr>
      <xdr:spPr>
        <a:xfrm>
          <a:off x="9588500" y="100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51478</xdr:rowOff>
    </xdr:from>
    <xdr:ext cx="534377" cy="259045"/>
    <xdr:sp macro="" textlink="">
      <xdr:nvSpPr>
        <xdr:cNvPr id="370" name="テキスト ボックス 369"/>
        <xdr:cNvSpPr txBox="1"/>
      </xdr:nvSpPr>
      <xdr:spPr>
        <a:xfrm>
          <a:off x="9372111" y="10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84782</xdr:rowOff>
    </xdr:from>
    <xdr:to>
      <xdr:col>12</xdr:col>
      <xdr:colOff>561975</xdr:colOff>
      <xdr:row>59</xdr:row>
      <xdr:rowOff>14932</xdr:rowOff>
    </xdr:to>
    <xdr:sp macro="" textlink="">
      <xdr:nvSpPr>
        <xdr:cNvPr id="371" name="円/楕円 370"/>
        <xdr:cNvSpPr/>
      </xdr:nvSpPr>
      <xdr:spPr>
        <a:xfrm>
          <a:off x="8699500" y="100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6059</xdr:rowOff>
    </xdr:from>
    <xdr:ext cx="534377" cy="259045"/>
    <xdr:sp macro="" textlink="">
      <xdr:nvSpPr>
        <xdr:cNvPr id="372" name="テキスト ボックス 371"/>
        <xdr:cNvSpPr txBox="1"/>
      </xdr:nvSpPr>
      <xdr:spPr>
        <a:xfrm>
          <a:off x="8483111" y="101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82841</xdr:rowOff>
    </xdr:from>
    <xdr:to>
      <xdr:col>11</xdr:col>
      <xdr:colOff>358775</xdr:colOff>
      <xdr:row>59</xdr:row>
      <xdr:rowOff>12991</xdr:rowOff>
    </xdr:to>
    <xdr:sp macro="" textlink="">
      <xdr:nvSpPr>
        <xdr:cNvPr id="373" name="円/楕円 372"/>
        <xdr:cNvSpPr/>
      </xdr:nvSpPr>
      <xdr:spPr>
        <a:xfrm>
          <a:off x="7810500" y="10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29518</xdr:rowOff>
    </xdr:from>
    <xdr:ext cx="534377" cy="259045"/>
    <xdr:sp macro="" textlink="">
      <xdr:nvSpPr>
        <xdr:cNvPr id="374" name="テキスト ボックス 373"/>
        <xdr:cNvSpPr txBox="1"/>
      </xdr:nvSpPr>
      <xdr:spPr>
        <a:xfrm>
          <a:off x="7594111" y="98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121253</xdr:rowOff>
    </xdr:from>
    <xdr:to>
      <xdr:col>10</xdr:col>
      <xdr:colOff>155575</xdr:colOff>
      <xdr:row>59</xdr:row>
      <xdr:rowOff>51403</xdr:rowOff>
    </xdr:to>
    <xdr:sp macro="" textlink="">
      <xdr:nvSpPr>
        <xdr:cNvPr id="375" name="円/楕円 374"/>
        <xdr:cNvSpPr/>
      </xdr:nvSpPr>
      <xdr:spPr>
        <a:xfrm>
          <a:off x="6921500" y="100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42530</xdr:rowOff>
    </xdr:from>
    <xdr:ext cx="534377" cy="259045"/>
    <xdr:sp macro="" textlink="">
      <xdr:nvSpPr>
        <xdr:cNvPr id="376" name="テキスト ボックス 375"/>
        <xdr:cNvSpPr txBox="1"/>
      </xdr:nvSpPr>
      <xdr:spPr>
        <a:xfrm>
          <a:off x="6705111" y="101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100137</xdr:rowOff>
    </xdr:from>
    <xdr:to>
      <xdr:col>15</xdr:col>
      <xdr:colOff>180975</xdr:colOff>
      <xdr:row>79</xdr:row>
      <xdr:rowOff>23733</xdr:rowOff>
    </xdr:to>
    <xdr:cxnSp macro="">
      <xdr:nvCxnSpPr>
        <xdr:cNvPr id="405" name="直線コネクタ 404"/>
        <xdr:cNvCxnSpPr/>
      </xdr:nvCxnSpPr>
      <xdr:spPr>
        <a:xfrm flipV="1">
          <a:off x="9639300" y="13473237"/>
          <a:ext cx="838200" cy="9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49337</xdr:rowOff>
    </xdr:from>
    <xdr:to>
      <xdr:col>15</xdr:col>
      <xdr:colOff>231775</xdr:colOff>
      <xdr:row>78</xdr:row>
      <xdr:rowOff>150937</xdr:rowOff>
    </xdr:to>
    <xdr:sp macro="" textlink="">
      <xdr:nvSpPr>
        <xdr:cNvPr id="415" name="円/楕円 414"/>
        <xdr:cNvSpPr/>
      </xdr:nvSpPr>
      <xdr:spPr>
        <a:xfrm>
          <a:off x="10426700" y="134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8714</xdr:rowOff>
    </xdr:from>
    <xdr:ext cx="534377" cy="259045"/>
    <xdr:sp macro="" textlink="">
      <xdr:nvSpPr>
        <xdr:cNvPr id="416" name="普通建設事業費 （ うち新規整備　）該当値テキスト"/>
        <xdr:cNvSpPr txBox="1"/>
      </xdr:nvSpPr>
      <xdr:spPr>
        <a:xfrm>
          <a:off x="10528300" y="132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144383</xdr:rowOff>
    </xdr:from>
    <xdr:to>
      <xdr:col>14</xdr:col>
      <xdr:colOff>79375</xdr:colOff>
      <xdr:row>79</xdr:row>
      <xdr:rowOff>74533</xdr:rowOff>
    </xdr:to>
    <xdr:sp macro="" textlink="">
      <xdr:nvSpPr>
        <xdr:cNvPr id="417" name="円/楕円 416"/>
        <xdr:cNvSpPr/>
      </xdr:nvSpPr>
      <xdr:spPr>
        <a:xfrm>
          <a:off x="9588500" y="13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65660</xdr:rowOff>
    </xdr:from>
    <xdr:ext cx="534377" cy="259045"/>
    <xdr:sp macro="" textlink="">
      <xdr:nvSpPr>
        <xdr:cNvPr id="418" name="テキスト ボックス 417"/>
        <xdr:cNvSpPr txBox="1"/>
      </xdr:nvSpPr>
      <xdr:spPr>
        <a:xfrm>
          <a:off x="9372111" y="13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93476</xdr:rowOff>
    </xdr:from>
    <xdr:to>
      <xdr:col>15</xdr:col>
      <xdr:colOff>180975</xdr:colOff>
      <xdr:row>98</xdr:row>
      <xdr:rowOff>136508</xdr:rowOff>
    </xdr:to>
    <xdr:cxnSp macro="">
      <xdr:nvCxnSpPr>
        <xdr:cNvPr id="447" name="直線コネクタ 446"/>
        <xdr:cNvCxnSpPr/>
      </xdr:nvCxnSpPr>
      <xdr:spPr>
        <a:xfrm flipV="1">
          <a:off x="9639300" y="16895576"/>
          <a:ext cx="8382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42676</xdr:rowOff>
    </xdr:from>
    <xdr:to>
      <xdr:col>15</xdr:col>
      <xdr:colOff>231775</xdr:colOff>
      <xdr:row>98</xdr:row>
      <xdr:rowOff>144276</xdr:rowOff>
    </xdr:to>
    <xdr:sp macro="" textlink="">
      <xdr:nvSpPr>
        <xdr:cNvPr id="457" name="円/楕円 456"/>
        <xdr:cNvSpPr/>
      </xdr:nvSpPr>
      <xdr:spPr>
        <a:xfrm>
          <a:off x="10426700" y="168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129053</xdr:rowOff>
    </xdr:from>
    <xdr:ext cx="534377" cy="259045"/>
    <xdr:sp macro="" textlink="">
      <xdr:nvSpPr>
        <xdr:cNvPr id="458" name="普通建設事業費 （ うち更新整備　）該当値テキスト"/>
        <xdr:cNvSpPr txBox="1"/>
      </xdr:nvSpPr>
      <xdr:spPr>
        <a:xfrm>
          <a:off x="10528300" y="1675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85708</xdr:rowOff>
    </xdr:from>
    <xdr:to>
      <xdr:col>14</xdr:col>
      <xdr:colOff>79375</xdr:colOff>
      <xdr:row>99</xdr:row>
      <xdr:rowOff>15858</xdr:rowOff>
    </xdr:to>
    <xdr:sp macro="" textlink="">
      <xdr:nvSpPr>
        <xdr:cNvPr id="459" name="円/楕円 458"/>
        <xdr:cNvSpPr/>
      </xdr:nvSpPr>
      <xdr:spPr>
        <a:xfrm>
          <a:off x="95885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6985</xdr:rowOff>
    </xdr:from>
    <xdr:ext cx="534377" cy="259045"/>
    <xdr:sp macro="" textlink="">
      <xdr:nvSpPr>
        <xdr:cNvPr id="460" name="テキスト ボックス 459"/>
        <xdr:cNvSpPr txBox="1"/>
      </xdr:nvSpPr>
      <xdr:spPr>
        <a:xfrm>
          <a:off x="9372111" y="169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122811</xdr:rowOff>
    </xdr:from>
    <xdr:to>
      <xdr:col>23</xdr:col>
      <xdr:colOff>517525</xdr:colOff>
      <xdr:row>38</xdr:row>
      <xdr:rowOff>134917</xdr:rowOff>
    </xdr:to>
    <xdr:cxnSp macro="">
      <xdr:nvCxnSpPr>
        <xdr:cNvPr id="487" name="直線コネクタ 486"/>
        <xdr:cNvCxnSpPr/>
      </xdr:nvCxnSpPr>
      <xdr:spPr>
        <a:xfrm>
          <a:off x="15481300" y="6637911"/>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122811</xdr:rowOff>
    </xdr:from>
    <xdr:to>
      <xdr:col>22</xdr:col>
      <xdr:colOff>365125</xdr:colOff>
      <xdr:row>38</xdr:row>
      <xdr:rowOff>128105</xdr:rowOff>
    </xdr:to>
    <xdr:cxnSp macro="">
      <xdr:nvCxnSpPr>
        <xdr:cNvPr id="490" name="直線コネクタ 489"/>
        <xdr:cNvCxnSpPr/>
      </xdr:nvCxnSpPr>
      <xdr:spPr>
        <a:xfrm flipV="1">
          <a:off x="14592300" y="6637911"/>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128105</xdr:rowOff>
    </xdr:from>
    <xdr:to>
      <xdr:col>21</xdr:col>
      <xdr:colOff>161925</xdr:colOff>
      <xdr:row>38</xdr:row>
      <xdr:rowOff>133821</xdr:rowOff>
    </xdr:to>
    <xdr:cxnSp macro="">
      <xdr:nvCxnSpPr>
        <xdr:cNvPr id="493" name="直線コネクタ 492"/>
        <xdr:cNvCxnSpPr/>
      </xdr:nvCxnSpPr>
      <xdr:spPr>
        <a:xfrm flipV="1">
          <a:off x="13703300" y="664320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133821</xdr:rowOff>
    </xdr:from>
    <xdr:to>
      <xdr:col>19</xdr:col>
      <xdr:colOff>644525</xdr:colOff>
      <xdr:row>38</xdr:row>
      <xdr:rowOff>137807</xdr:rowOff>
    </xdr:to>
    <xdr:cxnSp macro="">
      <xdr:nvCxnSpPr>
        <xdr:cNvPr id="496" name="直線コネクタ 495"/>
        <xdr:cNvCxnSpPr/>
      </xdr:nvCxnSpPr>
      <xdr:spPr>
        <a:xfrm flipV="1">
          <a:off x="12814300" y="6648921"/>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84117</xdr:rowOff>
    </xdr:from>
    <xdr:to>
      <xdr:col>23</xdr:col>
      <xdr:colOff>568325</xdr:colOff>
      <xdr:row>39</xdr:row>
      <xdr:rowOff>14267</xdr:rowOff>
    </xdr:to>
    <xdr:sp macro="" textlink="">
      <xdr:nvSpPr>
        <xdr:cNvPr id="506" name="円/楕円 505"/>
        <xdr:cNvSpPr/>
      </xdr:nvSpPr>
      <xdr:spPr>
        <a:xfrm>
          <a:off x="16268700" y="6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72011</xdr:rowOff>
    </xdr:from>
    <xdr:to>
      <xdr:col>22</xdr:col>
      <xdr:colOff>415925</xdr:colOff>
      <xdr:row>39</xdr:row>
      <xdr:rowOff>2161</xdr:rowOff>
    </xdr:to>
    <xdr:sp macro="" textlink="">
      <xdr:nvSpPr>
        <xdr:cNvPr id="508" name="円/楕円 507"/>
        <xdr:cNvSpPr/>
      </xdr:nvSpPr>
      <xdr:spPr>
        <a:xfrm>
          <a:off x="15430500" y="6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164738</xdr:rowOff>
    </xdr:from>
    <xdr:ext cx="469744" cy="259045"/>
    <xdr:sp macro="" textlink="">
      <xdr:nvSpPr>
        <xdr:cNvPr id="509" name="テキスト ボックス 508"/>
        <xdr:cNvSpPr txBox="1"/>
      </xdr:nvSpPr>
      <xdr:spPr>
        <a:xfrm>
          <a:off x="15246427" y="667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77305</xdr:rowOff>
    </xdr:from>
    <xdr:to>
      <xdr:col>21</xdr:col>
      <xdr:colOff>212725</xdr:colOff>
      <xdr:row>39</xdr:row>
      <xdr:rowOff>7455</xdr:rowOff>
    </xdr:to>
    <xdr:sp macro="" textlink="">
      <xdr:nvSpPr>
        <xdr:cNvPr id="510" name="円/楕円 509"/>
        <xdr:cNvSpPr/>
      </xdr:nvSpPr>
      <xdr:spPr>
        <a:xfrm>
          <a:off x="14541500" y="65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170032</xdr:rowOff>
    </xdr:from>
    <xdr:ext cx="469744" cy="259045"/>
    <xdr:sp macro="" textlink="">
      <xdr:nvSpPr>
        <xdr:cNvPr id="511" name="テキスト ボックス 510"/>
        <xdr:cNvSpPr txBox="1"/>
      </xdr:nvSpPr>
      <xdr:spPr>
        <a:xfrm>
          <a:off x="14357427" y="66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83021</xdr:rowOff>
    </xdr:from>
    <xdr:to>
      <xdr:col>20</xdr:col>
      <xdr:colOff>9525</xdr:colOff>
      <xdr:row>39</xdr:row>
      <xdr:rowOff>13171</xdr:rowOff>
    </xdr:to>
    <xdr:sp macro="" textlink="">
      <xdr:nvSpPr>
        <xdr:cNvPr id="512" name="円/楕円 511"/>
        <xdr:cNvSpPr/>
      </xdr:nvSpPr>
      <xdr:spPr>
        <a:xfrm>
          <a:off x="13652500" y="65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4298</xdr:rowOff>
    </xdr:from>
    <xdr:ext cx="378565" cy="259045"/>
    <xdr:sp macro="" textlink="">
      <xdr:nvSpPr>
        <xdr:cNvPr id="513" name="テキスト ボックス 512"/>
        <xdr:cNvSpPr txBox="1"/>
      </xdr:nvSpPr>
      <xdr:spPr>
        <a:xfrm>
          <a:off x="13514017" y="669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87007</xdr:rowOff>
    </xdr:from>
    <xdr:to>
      <xdr:col>18</xdr:col>
      <xdr:colOff>492125</xdr:colOff>
      <xdr:row>39</xdr:row>
      <xdr:rowOff>17157</xdr:rowOff>
    </xdr:to>
    <xdr:sp macro="" textlink="">
      <xdr:nvSpPr>
        <xdr:cNvPr id="514" name="円/楕円 513"/>
        <xdr:cNvSpPr/>
      </xdr:nvSpPr>
      <xdr:spPr>
        <a:xfrm>
          <a:off x="12763500" y="66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8284</xdr:rowOff>
    </xdr:from>
    <xdr:ext cx="378565" cy="259045"/>
    <xdr:sp macro="" textlink="">
      <xdr:nvSpPr>
        <xdr:cNvPr id="515" name="テキスト ボックス 514"/>
        <xdr:cNvSpPr txBox="1"/>
      </xdr:nvSpPr>
      <xdr:spPr>
        <a:xfrm>
          <a:off x="12625017" y="669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52972</xdr:rowOff>
    </xdr:from>
    <xdr:to>
      <xdr:col>23</xdr:col>
      <xdr:colOff>517525</xdr:colOff>
      <xdr:row>76</xdr:row>
      <xdr:rowOff>76340</xdr:rowOff>
    </xdr:to>
    <xdr:cxnSp macro="">
      <xdr:nvCxnSpPr>
        <xdr:cNvPr id="593" name="直線コネクタ 592"/>
        <xdr:cNvCxnSpPr/>
      </xdr:nvCxnSpPr>
      <xdr:spPr>
        <a:xfrm>
          <a:off x="15481300" y="13083172"/>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52972</xdr:rowOff>
    </xdr:from>
    <xdr:to>
      <xdr:col>22</xdr:col>
      <xdr:colOff>365125</xdr:colOff>
      <xdr:row>76</xdr:row>
      <xdr:rowOff>63348</xdr:rowOff>
    </xdr:to>
    <xdr:cxnSp macro="">
      <xdr:nvCxnSpPr>
        <xdr:cNvPr id="596" name="直線コネクタ 595"/>
        <xdr:cNvCxnSpPr/>
      </xdr:nvCxnSpPr>
      <xdr:spPr>
        <a:xfrm flipV="1">
          <a:off x="14592300" y="1308317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41566</xdr:rowOff>
    </xdr:from>
    <xdr:to>
      <xdr:col>21</xdr:col>
      <xdr:colOff>161925</xdr:colOff>
      <xdr:row>76</xdr:row>
      <xdr:rowOff>63348</xdr:rowOff>
    </xdr:to>
    <xdr:cxnSp macro="">
      <xdr:nvCxnSpPr>
        <xdr:cNvPr id="599" name="直線コネクタ 598"/>
        <xdr:cNvCxnSpPr/>
      </xdr:nvCxnSpPr>
      <xdr:spPr>
        <a:xfrm>
          <a:off x="13703300" y="1307176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41566</xdr:rowOff>
    </xdr:from>
    <xdr:to>
      <xdr:col>19</xdr:col>
      <xdr:colOff>644525</xdr:colOff>
      <xdr:row>76</xdr:row>
      <xdr:rowOff>61964</xdr:rowOff>
    </xdr:to>
    <xdr:cxnSp macro="">
      <xdr:nvCxnSpPr>
        <xdr:cNvPr id="602" name="直線コネクタ 601"/>
        <xdr:cNvCxnSpPr/>
      </xdr:nvCxnSpPr>
      <xdr:spPr>
        <a:xfrm flipV="1">
          <a:off x="12814300" y="13071766"/>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25540</xdr:rowOff>
    </xdr:from>
    <xdr:to>
      <xdr:col>23</xdr:col>
      <xdr:colOff>568325</xdr:colOff>
      <xdr:row>76</xdr:row>
      <xdr:rowOff>127140</xdr:rowOff>
    </xdr:to>
    <xdr:sp macro="" textlink="">
      <xdr:nvSpPr>
        <xdr:cNvPr id="612" name="円/楕円 611"/>
        <xdr:cNvSpPr/>
      </xdr:nvSpPr>
      <xdr:spPr>
        <a:xfrm>
          <a:off x="16268700" y="130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3967</xdr:rowOff>
    </xdr:from>
    <xdr:ext cx="534377" cy="259045"/>
    <xdr:sp macro="" textlink="">
      <xdr:nvSpPr>
        <xdr:cNvPr id="613" name="公債費該当値テキスト"/>
        <xdr:cNvSpPr txBox="1"/>
      </xdr:nvSpPr>
      <xdr:spPr>
        <a:xfrm>
          <a:off x="16370300" y="130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2172</xdr:rowOff>
    </xdr:from>
    <xdr:to>
      <xdr:col>22</xdr:col>
      <xdr:colOff>415925</xdr:colOff>
      <xdr:row>76</xdr:row>
      <xdr:rowOff>103772</xdr:rowOff>
    </xdr:to>
    <xdr:sp macro="" textlink="">
      <xdr:nvSpPr>
        <xdr:cNvPr id="614" name="円/楕円 613"/>
        <xdr:cNvSpPr/>
      </xdr:nvSpPr>
      <xdr:spPr>
        <a:xfrm>
          <a:off x="15430500" y="130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94899</xdr:rowOff>
    </xdr:from>
    <xdr:ext cx="534377" cy="259045"/>
    <xdr:sp macro="" textlink="">
      <xdr:nvSpPr>
        <xdr:cNvPr id="615" name="テキスト ボックス 614"/>
        <xdr:cNvSpPr txBox="1"/>
      </xdr:nvSpPr>
      <xdr:spPr>
        <a:xfrm>
          <a:off x="15214111" y="131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12548</xdr:rowOff>
    </xdr:from>
    <xdr:to>
      <xdr:col>21</xdr:col>
      <xdr:colOff>212725</xdr:colOff>
      <xdr:row>76</xdr:row>
      <xdr:rowOff>114148</xdr:rowOff>
    </xdr:to>
    <xdr:sp macro="" textlink="">
      <xdr:nvSpPr>
        <xdr:cNvPr id="616" name="円/楕円 615"/>
        <xdr:cNvSpPr/>
      </xdr:nvSpPr>
      <xdr:spPr>
        <a:xfrm>
          <a:off x="14541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105275</xdr:rowOff>
    </xdr:from>
    <xdr:ext cx="534377" cy="259045"/>
    <xdr:sp macro="" textlink="">
      <xdr:nvSpPr>
        <xdr:cNvPr id="617" name="テキスト ボックス 616"/>
        <xdr:cNvSpPr txBox="1"/>
      </xdr:nvSpPr>
      <xdr:spPr>
        <a:xfrm>
          <a:off x="14325111" y="13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162216</xdr:rowOff>
    </xdr:from>
    <xdr:to>
      <xdr:col>20</xdr:col>
      <xdr:colOff>9525</xdr:colOff>
      <xdr:row>76</xdr:row>
      <xdr:rowOff>92366</xdr:rowOff>
    </xdr:to>
    <xdr:sp macro="" textlink="">
      <xdr:nvSpPr>
        <xdr:cNvPr id="618" name="円/楕円 617"/>
        <xdr:cNvSpPr/>
      </xdr:nvSpPr>
      <xdr:spPr>
        <a:xfrm>
          <a:off x="13652500" y="130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83493</xdr:rowOff>
    </xdr:from>
    <xdr:ext cx="534377" cy="259045"/>
    <xdr:sp macro="" textlink="">
      <xdr:nvSpPr>
        <xdr:cNvPr id="619" name="テキスト ボックス 618"/>
        <xdr:cNvSpPr txBox="1"/>
      </xdr:nvSpPr>
      <xdr:spPr>
        <a:xfrm>
          <a:off x="13436111" y="131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11164</xdr:rowOff>
    </xdr:from>
    <xdr:to>
      <xdr:col>18</xdr:col>
      <xdr:colOff>492125</xdr:colOff>
      <xdr:row>76</xdr:row>
      <xdr:rowOff>112764</xdr:rowOff>
    </xdr:to>
    <xdr:sp macro="" textlink="">
      <xdr:nvSpPr>
        <xdr:cNvPr id="620" name="円/楕円 619"/>
        <xdr:cNvSpPr/>
      </xdr:nvSpPr>
      <xdr:spPr>
        <a:xfrm>
          <a:off x="12763500" y="130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103891</xdr:rowOff>
    </xdr:from>
    <xdr:ext cx="534377" cy="259045"/>
    <xdr:sp macro="" textlink="">
      <xdr:nvSpPr>
        <xdr:cNvPr id="621" name="テキスト ボックス 620"/>
        <xdr:cNvSpPr txBox="1"/>
      </xdr:nvSpPr>
      <xdr:spPr>
        <a:xfrm>
          <a:off x="12547111" y="131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159489</xdr:rowOff>
    </xdr:from>
    <xdr:to>
      <xdr:col>23</xdr:col>
      <xdr:colOff>517525</xdr:colOff>
      <xdr:row>98</xdr:row>
      <xdr:rowOff>163604</xdr:rowOff>
    </xdr:to>
    <xdr:cxnSp macro="">
      <xdr:nvCxnSpPr>
        <xdr:cNvPr id="650" name="直線コネクタ 649"/>
        <xdr:cNvCxnSpPr/>
      </xdr:nvCxnSpPr>
      <xdr:spPr>
        <a:xfrm>
          <a:off x="15481300" y="1696158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156400</xdr:rowOff>
    </xdr:from>
    <xdr:to>
      <xdr:col>22</xdr:col>
      <xdr:colOff>365125</xdr:colOff>
      <xdr:row>98</xdr:row>
      <xdr:rowOff>159489</xdr:rowOff>
    </xdr:to>
    <xdr:cxnSp macro="">
      <xdr:nvCxnSpPr>
        <xdr:cNvPr id="653" name="直線コネクタ 652"/>
        <xdr:cNvCxnSpPr/>
      </xdr:nvCxnSpPr>
      <xdr:spPr>
        <a:xfrm>
          <a:off x="14592300" y="16958500"/>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156400</xdr:rowOff>
    </xdr:from>
    <xdr:to>
      <xdr:col>21</xdr:col>
      <xdr:colOff>161925</xdr:colOff>
      <xdr:row>99</xdr:row>
      <xdr:rowOff>15760</xdr:rowOff>
    </xdr:to>
    <xdr:cxnSp macro="">
      <xdr:nvCxnSpPr>
        <xdr:cNvPr id="656" name="直線コネクタ 655"/>
        <xdr:cNvCxnSpPr/>
      </xdr:nvCxnSpPr>
      <xdr:spPr>
        <a:xfrm flipV="1">
          <a:off x="13703300" y="16958500"/>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15760</xdr:rowOff>
    </xdr:from>
    <xdr:to>
      <xdr:col>19</xdr:col>
      <xdr:colOff>644525</xdr:colOff>
      <xdr:row>99</xdr:row>
      <xdr:rowOff>20901</xdr:rowOff>
    </xdr:to>
    <xdr:cxnSp macro="">
      <xdr:nvCxnSpPr>
        <xdr:cNvPr id="659" name="直線コネクタ 658"/>
        <xdr:cNvCxnSpPr/>
      </xdr:nvCxnSpPr>
      <xdr:spPr>
        <a:xfrm flipV="1">
          <a:off x="12814300" y="16989310"/>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112804</xdr:rowOff>
    </xdr:from>
    <xdr:to>
      <xdr:col>23</xdr:col>
      <xdr:colOff>568325</xdr:colOff>
      <xdr:row>99</xdr:row>
      <xdr:rowOff>42954</xdr:rowOff>
    </xdr:to>
    <xdr:sp macro="" textlink="">
      <xdr:nvSpPr>
        <xdr:cNvPr id="669" name="円/楕円 668"/>
        <xdr:cNvSpPr/>
      </xdr:nvSpPr>
      <xdr:spPr>
        <a:xfrm>
          <a:off x="16268700" y="169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108689</xdr:rowOff>
    </xdr:from>
    <xdr:to>
      <xdr:col>22</xdr:col>
      <xdr:colOff>415925</xdr:colOff>
      <xdr:row>99</xdr:row>
      <xdr:rowOff>38839</xdr:rowOff>
    </xdr:to>
    <xdr:sp macro="" textlink="">
      <xdr:nvSpPr>
        <xdr:cNvPr id="671" name="円/楕円 670"/>
        <xdr:cNvSpPr/>
      </xdr:nvSpPr>
      <xdr:spPr>
        <a:xfrm>
          <a:off x="15430500" y="169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29966</xdr:rowOff>
    </xdr:from>
    <xdr:ext cx="534377" cy="259045"/>
    <xdr:sp macro="" textlink="">
      <xdr:nvSpPr>
        <xdr:cNvPr id="672" name="テキスト ボックス 671"/>
        <xdr:cNvSpPr txBox="1"/>
      </xdr:nvSpPr>
      <xdr:spPr>
        <a:xfrm>
          <a:off x="15214111" y="17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105600</xdr:rowOff>
    </xdr:from>
    <xdr:to>
      <xdr:col>21</xdr:col>
      <xdr:colOff>212725</xdr:colOff>
      <xdr:row>99</xdr:row>
      <xdr:rowOff>35750</xdr:rowOff>
    </xdr:to>
    <xdr:sp macro="" textlink="">
      <xdr:nvSpPr>
        <xdr:cNvPr id="673" name="円/楕円 672"/>
        <xdr:cNvSpPr/>
      </xdr:nvSpPr>
      <xdr:spPr>
        <a:xfrm>
          <a:off x="14541500" y="169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26877</xdr:rowOff>
    </xdr:from>
    <xdr:ext cx="534377" cy="259045"/>
    <xdr:sp macro="" textlink="">
      <xdr:nvSpPr>
        <xdr:cNvPr id="674" name="テキスト ボックス 673"/>
        <xdr:cNvSpPr txBox="1"/>
      </xdr:nvSpPr>
      <xdr:spPr>
        <a:xfrm>
          <a:off x="14325111" y="170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136410</xdr:rowOff>
    </xdr:from>
    <xdr:to>
      <xdr:col>20</xdr:col>
      <xdr:colOff>9525</xdr:colOff>
      <xdr:row>99</xdr:row>
      <xdr:rowOff>66560</xdr:rowOff>
    </xdr:to>
    <xdr:sp macro="" textlink="">
      <xdr:nvSpPr>
        <xdr:cNvPr id="675" name="円/楕円 674"/>
        <xdr:cNvSpPr/>
      </xdr:nvSpPr>
      <xdr:spPr>
        <a:xfrm>
          <a:off x="13652500" y="16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57687</xdr:rowOff>
    </xdr:from>
    <xdr:ext cx="469744" cy="259045"/>
    <xdr:sp macro="" textlink="">
      <xdr:nvSpPr>
        <xdr:cNvPr id="676" name="テキスト ボックス 675"/>
        <xdr:cNvSpPr txBox="1"/>
      </xdr:nvSpPr>
      <xdr:spPr>
        <a:xfrm>
          <a:off x="13468427" y="17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141551</xdr:rowOff>
    </xdr:from>
    <xdr:to>
      <xdr:col>18</xdr:col>
      <xdr:colOff>492125</xdr:colOff>
      <xdr:row>99</xdr:row>
      <xdr:rowOff>71701</xdr:rowOff>
    </xdr:to>
    <xdr:sp macro="" textlink="">
      <xdr:nvSpPr>
        <xdr:cNvPr id="677" name="円/楕円 676"/>
        <xdr:cNvSpPr/>
      </xdr:nvSpPr>
      <xdr:spPr>
        <a:xfrm>
          <a:off x="12763500" y="169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62828</xdr:rowOff>
    </xdr:from>
    <xdr:ext cx="469744" cy="259045"/>
    <xdr:sp macro="" textlink="">
      <xdr:nvSpPr>
        <xdr:cNvPr id="678" name="テキスト ボックス 677"/>
        <xdr:cNvSpPr txBox="1"/>
      </xdr:nvSpPr>
      <xdr:spPr>
        <a:xfrm>
          <a:off x="12579427" y="170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18542</xdr:rowOff>
    </xdr:from>
    <xdr:to>
      <xdr:col>32</xdr:col>
      <xdr:colOff>187325</xdr:colOff>
      <xdr:row>38</xdr:row>
      <xdr:rowOff>22828</xdr:rowOff>
    </xdr:to>
    <xdr:cxnSp macro="">
      <xdr:nvCxnSpPr>
        <xdr:cNvPr id="703" name="直線コネクタ 702"/>
        <xdr:cNvCxnSpPr/>
      </xdr:nvCxnSpPr>
      <xdr:spPr>
        <a:xfrm flipV="1">
          <a:off x="21323300" y="6533642"/>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22828</xdr:rowOff>
    </xdr:from>
    <xdr:to>
      <xdr:col>31</xdr:col>
      <xdr:colOff>34925</xdr:colOff>
      <xdr:row>38</xdr:row>
      <xdr:rowOff>25400</xdr:rowOff>
    </xdr:to>
    <xdr:cxnSp macro="">
      <xdr:nvCxnSpPr>
        <xdr:cNvPr id="706" name="直線コネクタ 705"/>
        <xdr:cNvCxnSpPr/>
      </xdr:nvCxnSpPr>
      <xdr:spPr>
        <a:xfrm flipV="1">
          <a:off x="20434300" y="653792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139192</xdr:rowOff>
    </xdr:from>
    <xdr:to>
      <xdr:col>32</xdr:col>
      <xdr:colOff>238125</xdr:colOff>
      <xdr:row>38</xdr:row>
      <xdr:rowOff>69342</xdr:rowOff>
    </xdr:to>
    <xdr:sp macro="" textlink="">
      <xdr:nvSpPr>
        <xdr:cNvPr id="722" name="円/楕円 721"/>
        <xdr:cNvSpPr/>
      </xdr:nvSpPr>
      <xdr:spPr>
        <a:xfrm>
          <a:off x="22110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54119</xdr:rowOff>
    </xdr:from>
    <xdr:ext cx="378565" cy="259045"/>
    <xdr:sp macro="" textlink="">
      <xdr:nvSpPr>
        <xdr:cNvPr id="723" name="投資及び出資金該当値テキスト"/>
        <xdr:cNvSpPr txBox="1"/>
      </xdr:nvSpPr>
      <xdr:spPr>
        <a:xfrm>
          <a:off x="22212300" y="639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143478</xdr:rowOff>
    </xdr:from>
    <xdr:to>
      <xdr:col>31</xdr:col>
      <xdr:colOff>85725</xdr:colOff>
      <xdr:row>38</xdr:row>
      <xdr:rowOff>73628</xdr:rowOff>
    </xdr:to>
    <xdr:sp macro="" textlink="">
      <xdr:nvSpPr>
        <xdr:cNvPr id="724" name="円/楕円 723"/>
        <xdr:cNvSpPr/>
      </xdr:nvSpPr>
      <xdr:spPr>
        <a:xfrm>
          <a:off x="21272500" y="64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64755</xdr:rowOff>
    </xdr:from>
    <xdr:ext cx="313932" cy="259045"/>
    <xdr:sp macro="" textlink="">
      <xdr:nvSpPr>
        <xdr:cNvPr id="725" name="テキスト ボックス 724"/>
        <xdr:cNvSpPr txBox="1"/>
      </xdr:nvSpPr>
      <xdr:spPr>
        <a:xfrm>
          <a:off x="21166333" y="657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0" name="直線コネクタ 75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3" name="直線コネクタ 76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6" name="直線コネクタ 76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9" name="直線コネクタ 76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9" name="円/楕円 77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1" name="円/楕円 78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2" name="テキスト ボックス 78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3" name="円/楕円 78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4" name="テキスト ボックス 78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5" name="円/楕円 78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6" name="テキスト ボックス 78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7" name="円/楕円 78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8" name="テキスト ボックス 78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56642</xdr:rowOff>
    </xdr:from>
    <xdr:to>
      <xdr:col>32</xdr:col>
      <xdr:colOff>187325</xdr:colOff>
      <xdr:row>77</xdr:row>
      <xdr:rowOff>93904</xdr:rowOff>
    </xdr:to>
    <xdr:cxnSp macro="">
      <xdr:nvCxnSpPr>
        <xdr:cNvPr id="818" name="直線コネクタ 817"/>
        <xdr:cNvCxnSpPr/>
      </xdr:nvCxnSpPr>
      <xdr:spPr>
        <a:xfrm flipV="1">
          <a:off x="21323300" y="13258292"/>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93904</xdr:rowOff>
    </xdr:from>
    <xdr:to>
      <xdr:col>31</xdr:col>
      <xdr:colOff>34925</xdr:colOff>
      <xdr:row>77</xdr:row>
      <xdr:rowOff>133928</xdr:rowOff>
    </xdr:to>
    <xdr:cxnSp macro="">
      <xdr:nvCxnSpPr>
        <xdr:cNvPr id="821" name="直線コネクタ 820"/>
        <xdr:cNvCxnSpPr/>
      </xdr:nvCxnSpPr>
      <xdr:spPr>
        <a:xfrm flipV="1">
          <a:off x="20434300" y="13295554"/>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117260</xdr:rowOff>
    </xdr:from>
    <xdr:to>
      <xdr:col>29</xdr:col>
      <xdr:colOff>517525</xdr:colOff>
      <xdr:row>77</xdr:row>
      <xdr:rowOff>133928</xdr:rowOff>
    </xdr:to>
    <xdr:cxnSp macro="">
      <xdr:nvCxnSpPr>
        <xdr:cNvPr id="824" name="直線コネクタ 823"/>
        <xdr:cNvCxnSpPr/>
      </xdr:nvCxnSpPr>
      <xdr:spPr>
        <a:xfrm>
          <a:off x="19545300" y="13318910"/>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108629</xdr:rowOff>
    </xdr:from>
    <xdr:to>
      <xdr:col>28</xdr:col>
      <xdr:colOff>314325</xdr:colOff>
      <xdr:row>77</xdr:row>
      <xdr:rowOff>117260</xdr:rowOff>
    </xdr:to>
    <xdr:cxnSp macro="">
      <xdr:nvCxnSpPr>
        <xdr:cNvPr id="827" name="直線コネクタ 826"/>
        <xdr:cNvCxnSpPr/>
      </xdr:nvCxnSpPr>
      <xdr:spPr>
        <a:xfrm>
          <a:off x="18656300" y="13310279"/>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5842</xdr:rowOff>
    </xdr:from>
    <xdr:to>
      <xdr:col>32</xdr:col>
      <xdr:colOff>238125</xdr:colOff>
      <xdr:row>77</xdr:row>
      <xdr:rowOff>107442</xdr:rowOff>
    </xdr:to>
    <xdr:sp macro="" textlink="">
      <xdr:nvSpPr>
        <xdr:cNvPr id="837" name="円/楕円 836"/>
        <xdr:cNvSpPr/>
      </xdr:nvSpPr>
      <xdr:spPr>
        <a:xfrm>
          <a:off x="221107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155719</xdr:rowOff>
    </xdr:from>
    <xdr:ext cx="534377" cy="259045"/>
    <xdr:sp macro="" textlink="">
      <xdr:nvSpPr>
        <xdr:cNvPr id="838" name="繰出金該当値テキスト"/>
        <xdr:cNvSpPr txBox="1"/>
      </xdr:nvSpPr>
      <xdr:spPr>
        <a:xfrm>
          <a:off x="22212300"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43104</xdr:rowOff>
    </xdr:from>
    <xdr:to>
      <xdr:col>31</xdr:col>
      <xdr:colOff>85725</xdr:colOff>
      <xdr:row>77</xdr:row>
      <xdr:rowOff>144704</xdr:rowOff>
    </xdr:to>
    <xdr:sp macro="" textlink="">
      <xdr:nvSpPr>
        <xdr:cNvPr id="839" name="円/楕円 838"/>
        <xdr:cNvSpPr/>
      </xdr:nvSpPr>
      <xdr:spPr>
        <a:xfrm>
          <a:off x="21272500" y="132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135831</xdr:rowOff>
    </xdr:from>
    <xdr:ext cx="534377" cy="259045"/>
    <xdr:sp macro="" textlink="">
      <xdr:nvSpPr>
        <xdr:cNvPr id="840" name="テキスト ボックス 839"/>
        <xdr:cNvSpPr txBox="1"/>
      </xdr:nvSpPr>
      <xdr:spPr>
        <a:xfrm>
          <a:off x="21056111" y="133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83128</xdr:rowOff>
    </xdr:from>
    <xdr:to>
      <xdr:col>29</xdr:col>
      <xdr:colOff>568325</xdr:colOff>
      <xdr:row>78</xdr:row>
      <xdr:rowOff>13278</xdr:rowOff>
    </xdr:to>
    <xdr:sp macro="" textlink="">
      <xdr:nvSpPr>
        <xdr:cNvPr id="841" name="円/楕円 840"/>
        <xdr:cNvSpPr/>
      </xdr:nvSpPr>
      <xdr:spPr>
        <a:xfrm>
          <a:off x="20383500" y="132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4405</xdr:rowOff>
    </xdr:from>
    <xdr:ext cx="534377" cy="259045"/>
    <xdr:sp macro="" textlink="">
      <xdr:nvSpPr>
        <xdr:cNvPr id="842" name="テキスト ボックス 841"/>
        <xdr:cNvSpPr txBox="1"/>
      </xdr:nvSpPr>
      <xdr:spPr>
        <a:xfrm>
          <a:off x="20167111" y="133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66460</xdr:rowOff>
    </xdr:from>
    <xdr:to>
      <xdr:col>28</xdr:col>
      <xdr:colOff>365125</xdr:colOff>
      <xdr:row>77</xdr:row>
      <xdr:rowOff>168060</xdr:rowOff>
    </xdr:to>
    <xdr:sp macro="" textlink="">
      <xdr:nvSpPr>
        <xdr:cNvPr id="843" name="円/楕円 842"/>
        <xdr:cNvSpPr/>
      </xdr:nvSpPr>
      <xdr:spPr>
        <a:xfrm>
          <a:off x="19494500" y="132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159187</xdr:rowOff>
    </xdr:from>
    <xdr:ext cx="534377" cy="259045"/>
    <xdr:sp macro="" textlink="">
      <xdr:nvSpPr>
        <xdr:cNvPr id="844" name="テキスト ボックス 843"/>
        <xdr:cNvSpPr txBox="1"/>
      </xdr:nvSpPr>
      <xdr:spPr>
        <a:xfrm>
          <a:off x="19278111" y="133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57829</xdr:rowOff>
    </xdr:from>
    <xdr:to>
      <xdr:col>27</xdr:col>
      <xdr:colOff>161925</xdr:colOff>
      <xdr:row>77</xdr:row>
      <xdr:rowOff>159429</xdr:rowOff>
    </xdr:to>
    <xdr:sp macro="" textlink="">
      <xdr:nvSpPr>
        <xdr:cNvPr id="845" name="円/楕円 844"/>
        <xdr:cNvSpPr/>
      </xdr:nvSpPr>
      <xdr:spPr>
        <a:xfrm>
          <a:off x="18605500" y="132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150556</xdr:rowOff>
    </xdr:from>
    <xdr:ext cx="534377" cy="259045"/>
    <xdr:sp macro="" textlink="">
      <xdr:nvSpPr>
        <xdr:cNvPr id="846" name="テキスト ボックス 845"/>
        <xdr:cNvSpPr txBox="1"/>
      </xdr:nvSpPr>
      <xdr:spPr>
        <a:xfrm>
          <a:off x="18389111" y="133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403,757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56,531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本市は類似団体と比べ職員数が少なく、また清掃及び消防等に係る業務を一部事務組合により行っていることなどから、類似団体よりも低い水準で推移しているが、一部事務組合に対する負担金のうち、人件費に対するものを計上すると、類似団体内平均値を上回ることから、引き続き人件費の抑制及び効率的な財政運営を図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また、普通建設事業費のうち新規整備に係る決算額は、前年度から大きく増加し、住民一人当たり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60,768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いる。これは、関西学術研究都市の建設に係る公共施設等の整備や、クリーンセンターの整備等の大規模事業の実施等によるものであり、今後も増加傾向が続くことが予想されるため、将来負担の適正化を見据えた地方債の発行及び更なる財源確保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74,237
73,753
85.13
30,575,817
29,973,710
387,230
16,641,489
30,902,976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150216</xdr:rowOff>
    </xdr:from>
    <xdr:to>
      <xdr:col>6</xdr:col>
      <xdr:colOff>511175</xdr:colOff>
      <xdr:row>38</xdr:row>
      <xdr:rowOff>62891</xdr:rowOff>
    </xdr:to>
    <xdr:cxnSp macro="">
      <xdr:nvCxnSpPr>
        <xdr:cNvPr id="59" name="直線コネクタ 58"/>
        <xdr:cNvCxnSpPr/>
      </xdr:nvCxnSpPr>
      <xdr:spPr>
        <a:xfrm>
          <a:off x="3797300" y="6493866"/>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150216</xdr:rowOff>
    </xdr:from>
    <xdr:to>
      <xdr:col>5</xdr:col>
      <xdr:colOff>358775</xdr:colOff>
      <xdr:row>38</xdr:row>
      <xdr:rowOff>33630</xdr:rowOff>
    </xdr:to>
    <xdr:cxnSp macro="">
      <xdr:nvCxnSpPr>
        <xdr:cNvPr id="62" name="直線コネクタ 61"/>
        <xdr:cNvCxnSpPr/>
      </xdr:nvCxnSpPr>
      <xdr:spPr>
        <a:xfrm flipV="1">
          <a:off x="2908300" y="649386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162103</xdr:rowOff>
    </xdr:from>
    <xdr:to>
      <xdr:col>4</xdr:col>
      <xdr:colOff>155575</xdr:colOff>
      <xdr:row>38</xdr:row>
      <xdr:rowOff>33630</xdr:rowOff>
    </xdr:to>
    <xdr:cxnSp macro="">
      <xdr:nvCxnSpPr>
        <xdr:cNvPr id="65" name="直線コネクタ 64"/>
        <xdr:cNvCxnSpPr/>
      </xdr:nvCxnSpPr>
      <xdr:spPr>
        <a:xfrm>
          <a:off x="2019300" y="650575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80721</xdr:rowOff>
    </xdr:from>
    <xdr:to>
      <xdr:col>2</xdr:col>
      <xdr:colOff>638175</xdr:colOff>
      <xdr:row>37</xdr:row>
      <xdr:rowOff>162103</xdr:rowOff>
    </xdr:to>
    <xdr:cxnSp macro="">
      <xdr:nvCxnSpPr>
        <xdr:cNvPr id="68" name="直線コネクタ 67"/>
        <xdr:cNvCxnSpPr/>
      </xdr:nvCxnSpPr>
      <xdr:spPr>
        <a:xfrm>
          <a:off x="1130300" y="6252921"/>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12091</xdr:rowOff>
    </xdr:from>
    <xdr:to>
      <xdr:col>6</xdr:col>
      <xdr:colOff>561975</xdr:colOff>
      <xdr:row>38</xdr:row>
      <xdr:rowOff>113691</xdr:rowOff>
    </xdr:to>
    <xdr:sp macro="" textlink="">
      <xdr:nvSpPr>
        <xdr:cNvPr id="78" name="円/楕円 77"/>
        <xdr:cNvSpPr/>
      </xdr:nvSpPr>
      <xdr:spPr>
        <a:xfrm>
          <a:off x="45847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98467</xdr:rowOff>
    </xdr:from>
    <xdr:ext cx="469744" cy="259045"/>
    <xdr:sp macro="" textlink="">
      <xdr:nvSpPr>
        <xdr:cNvPr id="79" name="議会費該当値テキスト"/>
        <xdr:cNvSpPr txBox="1"/>
      </xdr:nvSpPr>
      <xdr:spPr>
        <a:xfrm>
          <a:off x="4686300" y="64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99416</xdr:rowOff>
    </xdr:from>
    <xdr:to>
      <xdr:col>5</xdr:col>
      <xdr:colOff>409575</xdr:colOff>
      <xdr:row>38</xdr:row>
      <xdr:rowOff>29566</xdr:rowOff>
    </xdr:to>
    <xdr:sp macro="" textlink="">
      <xdr:nvSpPr>
        <xdr:cNvPr id="80" name="円/楕円 79"/>
        <xdr:cNvSpPr/>
      </xdr:nvSpPr>
      <xdr:spPr>
        <a:xfrm>
          <a:off x="3746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20693</xdr:rowOff>
    </xdr:from>
    <xdr:ext cx="469744" cy="259045"/>
    <xdr:sp macro="" textlink="">
      <xdr:nvSpPr>
        <xdr:cNvPr id="81" name="テキスト ボックス 80"/>
        <xdr:cNvSpPr txBox="1"/>
      </xdr:nvSpPr>
      <xdr:spPr>
        <a:xfrm>
          <a:off x="3562427"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154280</xdr:rowOff>
    </xdr:from>
    <xdr:to>
      <xdr:col>4</xdr:col>
      <xdr:colOff>206375</xdr:colOff>
      <xdr:row>38</xdr:row>
      <xdr:rowOff>84430</xdr:rowOff>
    </xdr:to>
    <xdr:sp macro="" textlink="">
      <xdr:nvSpPr>
        <xdr:cNvPr id="82" name="円/楕円 81"/>
        <xdr:cNvSpPr/>
      </xdr:nvSpPr>
      <xdr:spPr>
        <a:xfrm>
          <a:off x="2857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75557</xdr:rowOff>
    </xdr:from>
    <xdr:ext cx="469744" cy="259045"/>
    <xdr:sp macro="" textlink="">
      <xdr:nvSpPr>
        <xdr:cNvPr id="83" name="テキスト ボックス 82"/>
        <xdr:cNvSpPr txBox="1"/>
      </xdr:nvSpPr>
      <xdr:spPr>
        <a:xfrm>
          <a:off x="2673427"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111303</xdr:rowOff>
    </xdr:from>
    <xdr:to>
      <xdr:col>3</xdr:col>
      <xdr:colOff>3175</xdr:colOff>
      <xdr:row>38</xdr:row>
      <xdr:rowOff>41453</xdr:rowOff>
    </xdr:to>
    <xdr:sp macro="" textlink="">
      <xdr:nvSpPr>
        <xdr:cNvPr id="84" name="円/楕円 83"/>
        <xdr:cNvSpPr/>
      </xdr:nvSpPr>
      <xdr:spPr>
        <a:xfrm>
          <a:off x="1968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32580</xdr:rowOff>
    </xdr:from>
    <xdr:ext cx="469744" cy="259045"/>
    <xdr:sp macro="" textlink="">
      <xdr:nvSpPr>
        <xdr:cNvPr id="85" name="テキスト ボックス 84"/>
        <xdr:cNvSpPr txBox="1"/>
      </xdr:nvSpPr>
      <xdr:spPr>
        <a:xfrm>
          <a:off x="1784427" y="65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29921</xdr:rowOff>
    </xdr:from>
    <xdr:to>
      <xdr:col>1</xdr:col>
      <xdr:colOff>485775</xdr:colOff>
      <xdr:row>36</xdr:row>
      <xdr:rowOff>131521</xdr:rowOff>
    </xdr:to>
    <xdr:sp macro="" textlink="">
      <xdr:nvSpPr>
        <xdr:cNvPr id="86" name="円/楕円 85"/>
        <xdr:cNvSpPr/>
      </xdr:nvSpPr>
      <xdr:spPr>
        <a:xfrm>
          <a:off x="1079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122648</xdr:rowOff>
    </xdr:from>
    <xdr:ext cx="469744" cy="259045"/>
    <xdr:sp macro="" textlink="">
      <xdr:nvSpPr>
        <xdr:cNvPr id="87" name="テキスト ボックス 86"/>
        <xdr:cNvSpPr txBox="1"/>
      </xdr:nvSpPr>
      <xdr:spPr>
        <a:xfrm>
          <a:off x="895427"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122810</xdr:rowOff>
    </xdr:from>
    <xdr:to>
      <xdr:col>6</xdr:col>
      <xdr:colOff>511175</xdr:colOff>
      <xdr:row>58</xdr:row>
      <xdr:rowOff>151591</xdr:rowOff>
    </xdr:to>
    <xdr:cxnSp macro="">
      <xdr:nvCxnSpPr>
        <xdr:cNvPr id="118" name="直線コネクタ 117"/>
        <xdr:cNvCxnSpPr/>
      </xdr:nvCxnSpPr>
      <xdr:spPr>
        <a:xfrm>
          <a:off x="3797300" y="10066910"/>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122810</xdr:rowOff>
    </xdr:from>
    <xdr:to>
      <xdr:col>5</xdr:col>
      <xdr:colOff>358775</xdr:colOff>
      <xdr:row>58</xdr:row>
      <xdr:rowOff>137378</xdr:rowOff>
    </xdr:to>
    <xdr:cxnSp macro="">
      <xdr:nvCxnSpPr>
        <xdr:cNvPr id="121" name="直線コネクタ 120"/>
        <xdr:cNvCxnSpPr/>
      </xdr:nvCxnSpPr>
      <xdr:spPr>
        <a:xfrm flipV="1">
          <a:off x="2908300" y="10066910"/>
          <a:ext cx="889000" cy="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137378</xdr:rowOff>
    </xdr:from>
    <xdr:to>
      <xdr:col>4</xdr:col>
      <xdr:colOff>155575</xdr:colOff>
      <xdr:row>58</xdr:row>
      <xdr:rowOff>158367</xdr:rowOff>
    </xdr:to>
    <xdr:cxnSp macro="">
      <xdr:nvCxnSpPr>
        <xdr:cNvPr id="124" name="直線コネクタ 123"/>
        <xdr:cNvCxnSpPr/>
      </xdr:nvCxnSpPr>
      <xdr:spPr>
        <a:xfrm flipV="1">
          <a:off x="2019300" y="10081478"/>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145686</xdr:rowOff>
    </xdr:from>
    <xdr:to>
      <xdr:col>2</xdr:col>
      <xdr:colOff>638175</xdr:colOff>
      <xdr:row>58</xdr:row>
      <xdr:rowOff>158367</xdr:rowOff>
    </xdr:to>
    <xdr:cxnSp macro="">
      <xdr:nvCxnSpPr>
        <xdr:cNvPr id="127" name="直線コネクタ 126"/>
        <xdr:cNvCxnSpPr/>
      </xdr:nvCxnSpPr>
      <xdr:spPr>
        <a:xfrm>
          <a:off x="1130300" y="10089786"/>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100791</xdr:rowOff>
    </xdr:from>
    <xdr:to>
      <xdr:col>6</xdr:col>
      <xdr:colOff>561975</xdr:colOff>
      <xdr:row>59</xdr:row>
      <xdr:rowOff>30941</xdr:rowOff>
    </xdr:to>
    <xdr:sp macro="" textlink="">
      <xdr:nvSpPr>
        <xdr:cNvPr id="137" name="円/楕円 136"/>
        <xdr:cNvSpPr/>
      </xdr:nvSpPr>
      <xdr:spPr>
        <a:xfrm>
          <a:off x="4584700" y="100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15718</xdr:rowOff>
    </xdr:from>
    <xdr:ext cx="534377" cy="259045"/>
    <xdr:sp macro="" textlink="">
      <xdr:nvSpPr>
        <xdr:cNvPr id="138" name="総務費該当値テキスト"/>
        <xdr:cNvSpPr txBox="1"/>
      </xdr:nvSpPr>
      <xdr:spPr>
        <a:xfrm>
          <a:off x="4686300" y="99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72010</xdr:rowOff>
    </xdr:from>
    <xdr:to>
      <xdr:col>5</xdr:col>
      <xdr:colOff>409575</xdr:colOff>
      <xdr:row>59</xdr:row>
      <xdr:rowOff>2160</xdr:rowOff>
    </xdr:to>
    <xdr:sp macro="" textlink="">
      <xdr:nvSpPr>
        <xdr:cNvPr id="139" name="円/楕円 138"/>
        <xdr:cNvSpPr/>
      </xdr:nvSpPr>
      <xdr:spPr>
        <a:xfrm>
          <a:off x="3746500" y="100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164737</xdr:rowOff>
    </xdr:from>
    <xdr:ext cx="534377" cy="259045"/>
    <xdr:sp macro="" textlink="">
      <xdr:nvSpPr>
        <xdr:cNvPr id="140" name="テキスト ボックス 139"/>
        <xdr:cNvSpPr txBox="1"/>
      </xdr:nvSpPr>
      <xdr:spPr>
        <a:xfrm>
          <a:off x="3530111" y="101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86578</xdr:rowOff>
    </xdr:from>
    <xdr:to>
      <xdr:col>4</xdr:col>
      <xdr:colOff>206375</xdr:colOff>
      <xdr:row>59</xdr:row>
      <xdr:rowOff>16728</xdr:rowOff>
    </xdr:to>
    <xdr:sp macro="" textlink="">
      <xdr:nvSpPr>
        <xdr:cNvPr id="141" name="円/楕円 140"/>
        <xdr:cNvSpPr/>
      </xdr:nvSpPr>
      <xdr:spPr>
        <a:xfrm>
          <a:off x="2857500" y="100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7855</xdr:rowOff>
    </xdr:from>
    <xdr:ext cx="534377" cy="259045"/>
    <xdr:sp macro="" textlink="">
      <xdr:nvSpPr>
        <xdr:cNvPr id="142" name="テキスト ボックス 141"/>
        <xdr:cNvSpPr txBox="1"/>
      </xdr:nvSpPr>
      <xdr:spPr>
        <a:xfrm>
          <a:off x="2641111" y="101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107567</xdr:rowOff>
    </xdr:from>
    <xdr:to>
      <xdr:col>3</xdr:col>
      <xdr:colOff>3175</xdr:colOff>
      <xdr:row>59</xdr:row>
      <xdr:rowOff>37717</xdr:rowOff>
    </xdr:to>
    <xdr:sp macro="" textlink="">
      <xdr:nvSpPr>
        <xdr:cNvPr id="143" name="円/楕円 142"/>
        <xdr:cNvSpPr/>
      </xdr:nvSpPr>
      <xdr:spPr>
        <a:xfrm>
          <a:off x="1968500" y="100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28844</xdr:rowOff>
    </xdr:from>
    <xdr:ext cx="534377" cy="259045"/>
    <xdr:sp macro="" textlink="">
      <xdr:nvSpPr>
        <xdr:cNvPr id="144" name="テキスト ボックス 143"/>
        <xdr:cNvSpPr txBox="1"/>
      </xdr:nvSpPr>
      <xdr:spPr>
        <a:xfrm>
          <a:off x="1752111" y="101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94886</xdr:rowOff>
    </xdr:from>
    <xdr:to>
      <xdr:col>1</xdr:col>
      <xdr:colOff>485775</xdr:colOff>
      <xdr:row>59</xdr:row>
      <xdr:rowOff>25036</xdr:rowOff>
    </xdr:to>
    <xdr:sp macro="" textlink="">
      <xdr:nvSpPr>
        <xdr:cNvPr id="145" name="円/楕円 144"/>
        <xdr:cNvSpPr/>
      </xdr:nvSpPr>
      <xdr:spPr>
        <a:xfrm>
          <a:off x="1079500" y="100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16163</xdr:rowOff>
    </xdr:from>
    <xdr:ext cx="534377" cy="259045"/>
    <xdr:sp macro="" textlink="">
      <xdr:nvSpPr>
        <xdr:cNvPr id="146" name="テキスト ボックス 145"/>
        <xdr:cNvSpPr txBox="1"/>
      </xdr:nvSpPr>
      <xdr:spPr>
        <a:xfrm>
          <a:off x="863111" y="101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123924</xdr:rowOff>
    </xdr:from>
    <xdr:to>
      <xdr:col>6</xdr:col>
      <xdr:colOff>511175</xdr:colOff>
      <xdr:row>78</xdr:row>
      <xdr:rowOff>125451</xdr:rowOff>
    </xdr:to>
    <xdr:cxnSp macro="">
      <xdr:nvCxnSpPr>
        <xdr:cNvPr id="177" name="直線コネクタ 176"/>
        <xdr:cNvCxnSpPr/>
      </xdr:nvCxnSpPr>
      <xdr:spPr>
        <a:xfrm flipV="1">
          <a:off x="3797300" y="13497024"/>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125451</xdr:rowOff>
    </xdr:from>
    <xdr:to>
      <xdr:col>5</xdr:col>
      <xdr:colOff>358775</xdr:colOff>
      <xdr:row>78</xdr:row>
      <xdr:rowOff>130023</xdr:rowOff>
    </xdr:to>
    <xdr:cxnSp macro="">
      <xdr:nvCxnSpPr>
        <xdr:cNvPr id="180" name="直線コネクタ 179"/>
        <xdr:cNvCxnSpPr/>
      </xdr:nvCxnSpPr>
      <xdr:spPr>
        <a:xfrm flipV="1">
          <a:off x="2908300" y="134985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130023</xdr:rowOff>
    </xdr:from>
    <xdr:to>
      <xdr:col>4</xdr:col>
      <xdr:colOff>155575</xdr:colOff>
      <xdr:row>78</xdr:row>
      <xdr:rowOff>137085</xdr:rowOff>
    </xdr:to>
    <xdr:cxnSp macro="">
      <xdr:nvCxnSpPr>
        <xdr:cNvPr id="183" name="直線コネクタ 182"/>
        <xdr:cNvCxnSpPr/>
      </xdr:nvCxnSpPr>
      <xdr:spPr>
        <a:xfrm flipV="1">
          <a:off x="2019300" y="1350312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137085</xdr:rowOff>
    </xdr:from>
    <xdr:to>
      <xdr:col>2</xdr:col>
      <xdr:colOff>638175</xdr:colOff>
      <xdr:row>78</xdr:row>
      <xdr:rowOff>138562</xdr:rowOff>
    </xdr:to>
    <xdr:cxnSp macro="">
      <xdr:nvCxnSpPr>
        <xdr:cNvPr id="186" name="直線コネクタ 185"/>
        <xdr:cNvCxnSpPr/>
      </xdr:nvCxnSpPr>
      <xdr:spPr>
        <a:xfrm flipV="1">
          <a:off x="1130300" y="13510185"/>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73124</xdr:rowOff>
    </xdr:from>
    <xdr:to>
      <xdr:col>6</xdr:col>
      <xdr:colOff>561975</xdr:colOff>
      <xdr:row>79</xdr:row>
      <xdr:rowOff>3274</xdr:rowOff>
    </xdr:to>
    <xdr:sp macro="" textlink="">
      <xdr:nvSpPr>
        <xdr:cNvPr id="196" name="円/楕円 195"/>
        <xdr:cNvSpPr/>
      </xdr:nvSpPr>
      <xdr:spPr>
        <a:xfrm>
          <a:off x="4584700" y="134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74651</xdr:rowOff>
    </xdr:from>
    <xdr:to>
      <xdr:col>5</xdr:col>
      <xdr:colOff>409575</xdr:colOff>
      <xdr:row>79</xdr:row>
      <xdr:rowOff>4801</xdr:rowOff>
    </xdr:to>
    <xdr:sp macro="" textlink="">
      <xdr:nvSpPr>
        <xdr:cNvPr id="198" name="円/楕円 197"/>
        <xdr:cNvSpPr/>
      </xdr:nvSpPr>
      <xdr:spPr>
        <a:xfrm>
          <a:off x="3746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167378</xdr:rowOff>
    </xdr:from>
    <xdr:ext cx="599010" cy="259045"/>
    <xdr:sp macro="" textlink="">
      <xdr:nvSpPr>
        <xdr:cNvPr id="199" name="テキスト ボックス 198"/>
        <xdr:cNvSpPr txBox="1"/>
      </xdr:nvSpPr>
      <xdr:spPr>
        <a:xfrm>
          <a:off x="3497794" y="1354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79223</xdr:rowOff>
    </xdr:from>
    <xdr:to>
      <xdr:col>4</xdr:col>
      <xdr:colOff>206375</xdr:colOff>
      <xdr:row>79</xdr:row>
      <xdr:rowOff>9373</xdr:rowOff>
    </xdr:to>
    <xdr:sp macro="" textlink="">
      <xdr:nvSpPr>
        <xdr:cNvPr id="200" name="円/楕円 199"/>
        <xdr:cNvSpPr/>
      </xdr:nvSpPr>
      <xdr:spPr>
        <a:xfrm>
          <a:off x="2857500" y="134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500</xdr:rowOff>
    </xdr:from>
    <xdr:ext cx="599010" cy="259045"/>
    <xdr:sp macro="" textlink="">
      <xdr:nvSpPr>
        <xdr:cNvPr id="201" name="テキスト ボックス 200"/>
        <xdr:cNvSpPr txBox="1"/>
      </xdr:nvSpPr>
      <xdr:spPr>
        <a:xfrm>
          <a:off x="2608794" y="1354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86285</xdr:rowOff>
    </xdr:from>
    <xdr:to>
      <xdr:col>3</xdr:col>
      <xdr:colOff>3175</xdr:colOff>
      <xdr:row>79</xdr:row>
      <xdr:rowOff>16435</xdr:rowOff>
    </xdr:to>
    <xdr:sp macro="" textlink="">
      <xdr:nvSpPr>
        <xdr:cNvPr id="202" name="円/楕円 201"/>
        <xdr:cNvSpPr/>
      </xdr:nvSpPr>
      <xdr:spPr>
        <a:xfrm>
          <a:off x="1968500" y="134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7562</xdr:rowOff>
    </xdr:from>
    <xdr:ext cx="599010" cy="259045"/>
    <xdr:sp macro="" textlink="">
      <xdr:nvSpPr>
        <xdr:cNvPr id="203" name="テキスト ボックス 202"/>
        <xdr:cNvSpPr txBox="1"/>
      </xdr:nvSpPr>
      <xdr:spPr>
        <a:xfrm>
          <a:off x="1719794" y="1355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87762</xdr:rowOff>
    </xdr:from>
    <xdr:to>
      <xdr:col>1</xdr:col>
      <xdr:colOff>485775</xdr:colOff>
      <xdr:row>79</xdr:row>
      <xdr:rowOff>17912</xdr:rowOff>
    </xdr:to>
    <xdr:sp macro="" textlink="">
      <xdr:nvSpPr>
        <xdr:cNvPr id="204" name="円/楕円 203"/>
        <xdr:cNvSpPr/>
      </xdr:nvSpPr>
      <xdr:spPr>
        <a:xfrm>
          <a:off x="1079500" y="134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9039</xdr:rowOff>
    </xdr:from>
    <xdr:ext cx="599010" cy="259045"/>
    <xdr:sp macro="" textlink="">
      <xdr:nvSpPr>
        <xdr:cNvPr id="205" name="テキスト ボックス 204"/>
        <xdr:cNvSpPr txBox="1"/>
      </xdr:nvSpPr>
      <xdr:spPr>
        <a:xfrm>
          <a:off x="830794" y="135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29547</xdr:rowOff>
    </xdr:from>
    <xdr:to>
      <xdr:col>6</xdr:col>
      <xdr:colOff>511175</xdr:colOff>
      <xdr:row>97</xdr:row>
      <xdr:rowOff>60637</xdr:rowOff>
    </xdr:to>
    <xdr:cxnSp macro="">
      <xdr:nvCxnSpPr>
        <xdr:cNvPr id="236" name="直線コネクタ 235"/>
        <xdr:cNvCxnSpPr/>
      </xdr:nvCxnSpPr>
      <xdr:spPr>
        <a:xfrm flipV="1">
          <a:off x="3797300" y="16317297"/>
          <a:ext cx="838200" cy="3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116872</xdr:rowOff>
    </xdr:from>
    <xdr:to>
      <xdr:col>5</xdr:col>
      <xdr:colOff>358775</xdr:colOff>
      <xdr:row>97</xdr:row>
      <xdr:rowOff>60637</xdr:rowOff>
    </xdr:to>
    <xdr:cxnSp macro="">
      <xdr:nvCxnSpPr>
        <xdr:cNvPr id="239" name="直線コネクタ 238"/>
        <xdr:cNvCxnSpPr/>
      </xdr:nvCxnSpPr>
      <xdr:spPr>
        <a:xfrm>
          <a:off x="2908300" y="16576072"/>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116872</xdr:rowOff>
    </xdr:from>
    <xdr:to>
      <xdr:col>4</xdr:col>
      <xdr:colOff>155575</xdr:colOff>
      <xdr:row>97</xdr:row>
      <xdr:rowOff>45549</xdr:rowOff>
    </xdr:to>
    <xdr:cxnSp macro="">
      <xdr:nvCxnSpPr>
        <xdr:cNvPr id="242" name="直線コネクタ 241"/>
        <xdr:cNvCxnSpPr/>
      </xdr:nvCxnSpPr>
      <xdr:spPr>
        <a:xfrm flipV="1">
          <a:off x="2019300" y="16576072"/>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34240</xdr:rowOff>
    </xdr:from>
    <xdr:to>
      <xdr:col>2</xdr:col>
      <xdr:colOff>638175</xdr:colOff>
      <xdr:row>97</xdr:row>
      <xdr:rowOff>45549</xdr:rowOff>
    </xdr:to>
    <xdr:cxnSp macro="">
      <xdr:nvCxnSpPr>
        <xdr:cNvPr id="245" name="直線コネクタ 244"/>
        <xdr:cNvCxnSpPr/>
      </xdr:nvCxnSpPr>
      <xdr:spPr>
        <a:xfrm>
          <a:off x="1130300" y="16664890"/>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150197</xdr:rowOff>
    </xdr:from>
    <xdr:to>
      <xdr:col>6</xdr:col>
      <xdr:colOff>561975</xdr:colOff>
      <xdr:row>95</xdr:row>
      <xdr:rowOff>80347</xdr:rowOff>
    </xdr:to>
    <xdr:sp macro="" textlink="">
      <xdr:nvSpPr>
        <xdr:cNvPr id="255" name="円/楕円 254"/>
        <xdr:cNvSpPr/>
      </xdr:nvSpPr>
      <xdr:spPr>
        <a:xfrm>
          <a:off x="4584700" y="162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1624</xdr:rowOff>
    </xdr:from>
    <xdr:ext cx="534377" cy="259045"/>
    <xdr:sp macro="" textlink="">
      <xdr:nvSpPr>
        <xdr:cNvPr id="256" name="衛生費該当値テキスト"/>
        <xdr:cNvSpPr txBox="1"/>
      </xdr:nvSpPr>
      <xdr:spPr>
        <a:xfrm>
          <a:off x="4686300" y="161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9837</xdr:rowOff>
    </xdr:from>
    <xdr:to>
      <xdr:col>5</xdr:col>
      <xdr:colOff>409575</xdr:colOff>
      <xdr:row>97</xdr:row>
      <xdr:rowOff>111437</xdr:rowOff>
    </xdr:to>
    <xdr:sp macro="" textlink="">
      <xdr:nvSpPr>
        <xdr:cNvPr id="257" name="円/楕円 256"/>
        <xdr:cNvSpPr/>
      </xdr:nvSpPr>
      <xdr:spPr>
        <a:xfrm>
          <a:off x="3746500" y="166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102564</xdr:rowOff>
    </xdr:from>
    <xdr:ext cx="534377" cy="259045"/>
    <xdr:sp macro="" textlink="">
      <xdr:nvSpPr>
        <xdr:cNvPr id="258" name="テキスト ボックス 257"/>
        <xdr:cNvSpPr txBox="1"/>
      </xdr:nvSpPr>
      <xdr:spPr>
        <a:xfrm>
          <a:off x="3530111" y="1673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66072</xdr:rowOff>
    </xdr:from>
    <xdr:to>
      <xdr:col>4</xdr:col>
      <xdr:colOff>206375</xdr:colOff>
      <xdr:row>96</xdr:row>
      <xdr:rowOff>167672</xdr:rowOff>
    </xdr:to>
    <xdr:sp macro="" textlink="">
      <xdr:nvSpPr>
        <xdr:cNvPr id="259" name="円/楕円 258"/>
        <xdr:cNvSpPr/>
      </xdr:nvSpPr>
      <xdr:spPr>
        <a:xfrm>
          <a:off x="2857500" y="165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12749</xdr:rowOff>
    </xdr:from>
    <xdr:ext cx="534377" cy="259045"/>
    <xdr:sp macro="" textlink="">
      <xdr:nvSpPr>
        <xdr:cNvPr id="260" name="テキスト ボックス 259"/>
        <xdr:cNvSpPr txBox="1"/>
      </xdr:nvSpPr>
      <xdr:spPr>
        <a:xfrm>
          <a:off x="2641111" y="163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166199</xdr:rowOff>
    </xdr:from>
    <xdr:to>
      <xdr:col>3</xdr:col>
      <xdr:colOff>3175</xdr:colOff>
      <xdr:row>97</xdr:row>
      <xdr:rowOff>96349</xdr:rowOff>
    </xdr:to>
    <xdr:sp macro="" textlink="">
      <xdr:nvSpPr>
        <xdr:cNvPr id="261" name="円/楕円 260"/>
        <xdr:cNvSpPr/>
      </xdr:nvSpPr>
      <xdr:spPr>
        <a:xfrm>
          <a:off x="1968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112876</xdr:rowOff>
    </xdr:from>
    <xdr:ext cx="534377" cy="259045"/>
    <xdr:sp macro="" textlink="">
      <xdr:nvSpPr>
        <xdr:cNvPr id="262" name="テキスト ボックス 261"/>
        <xdr:cNvSpPr txBox="1"/>
      </xdr:nvSpPr>
      <xdr:spPr>
        <a:xfrm>
          <a:off x="1752111" y="164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154890</xdr:rowOff>
    </xdr:from>
    <xdr:to>
      <xdr:col>1</xdr:col>
      <xdr:colOff>485775</xdr:colOff>
      <xdr:row>97</xdr:row>
      <xdr:rowOff>85040</xdr:rowOff>
    </xdr:to>
    <xdr:sp macro="" textlink="">
      <xdr:nvSpPr>
        <xdr:cNvPr id="263" name="円/楕円 262"/>
        <xdr:cNvSpPr/>
      </xdr:nvSpPr>
      <xdr:spPr>
        <a:xfrm>
          <a:off x="1079500" y="166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101567</xdr:rowOff>
    </xdr:from>
    <xdr:ext cx="534377" cy="259045"/>
    <xdr:sp macro="" textlink="">
      <xdr:nvSpPr>
        <xdr:cNvPr id="264" name="テキスト ボックス 263"/>
        <xdr:cNvSpPr txBox="1"/>
      </xdr:nvSpPr>
      <xdr:spPr>
        <a:xfrm>
          <a:off x="863111" y="1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88611</xdr:rowOff>
    </xdr:from>
    <xdr:to>
      <xdr:col>15</xdr:col>
      <xdr:colOff>180975</xdr:colOff>
      <xdr:row>59</xdr:row>
      <xdr:rowOff>88686</xdr:rowOff>
    </xdr:to>
    <xdr:cxnSp macro="">
      <xdr:nvCxnSpPr>
        <xdr:cNvPr id="352" name="直線コネクタ 351"/>
        <xdr:cNvCxnSpPr/>
      </xdr:nvCxnSpPr>
      <xdr:spPr>
        <a:xfrm>
          <a:off x="9639300" y="10204161"/>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81985</xdr:rowOff>
    </xdr:from>
    <xdr:to>
      <xdr:col>14</xdr:col>
      <xdr:colOff>28575</xdr:colOff>
      <xdr:row>59</xdr:row>
      <xdr:rowOff>88611</xdr:rowOff>
    </xdr:to>
    <xdr:cxnSp macro="">
      <xdr:nvCxnSpPr>
        <xdr:cNvPr id="355" name="直線コネクタ 354"/>
        <xdr:cNvCxnSpPr/>
      </xdr:nvCxnSpPr>
      <xdr:spPr>
        <a:xfrm>
          <a:off x="8750300" y="10197535"/>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81985</xdr:rowOff>
    </xdr:from>
    <xdr:to>
      <xdr:col>12</xdr:col>
      <xdr:colOff>511175</xdr:colOff>
      <xdr:row>59</xdr:row>
      <xdr:rowOff>86664</xdr:rowOff>
    </xdr:to>
    <xdr:cxnSp macro="">
      <xdr:nvCxnSpPr>
        <xdr:cNvPr id="358" name="直線コネクタ 357"/>
        <xdr:cNvCxnSpPr/>
      </xdr:nvCxnSpPr>
      <xdr:spPr>
        <a:xfrm flipV="1">
          <a:off x="7861300" y="10197535"/>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85051</xdr:rowOff>
    </xdr:from>
    <xdr:to>
      <xdr:col>11</xdr:col>
      <xdr:colOff>307975</xdr:colOff>
      <xdr:row>59</xdr:row>
      <xdr:rowOff>86664</xdr:rowOff>
    </xdr:to>
    <xdr:cxnSp macro="">
      <xdr:nvCxnSpPr>
        <xdr:cNvPr id="361" name="直線コネクタ 360"/>
        <xdr:cNvCxnSpPr/>
      </xdr:nvCxnSpPr>
      <xdr:spPr>
        <a:xfrm>
          <a:off x="6972300" y="10200601"/>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37886</xdr:rowOff>
    </xdr:from>
    <xdr:to>
      <xdr:col>15</xdr:col>
      <xdr:colOff>231775</xdr:colOff>
      <xdr:row>59</xdr:row>
      <xdr:rowOff>139486</xdr:rowOff>
    </xdr:to>
    <xdr:sp macro="" textlink="">
      <xdr:nvSpPr>
        <xdr:cNvPr id="371" name="円/楕円 370"/>
        <xdr:cNvSpPr/>
      </xdr:nvSpPr>
      <xdr:spPr>
        <a:xfrm>
          <a:off x="10426700" y="10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124263</xdr:rowOff>
    </xdr:from>
    <xdr:ext cx="469744" cy="259045"/>
    <xdr:sp macro="" textlink="">
      <xdr:nvSpPr>
        <xdr:cNvPr id="372" name="農林水産業費該当値テキスト"/>
        <xdr:cNvSpPr txBox="1"/>
      </xdr:nvSpPr>
      <xdr:spPr>
        <a:xfrm>
          <a:off x="10528300" y="100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37811</xdr:rowOff>
    </xdr:from>
    <xdr:to>
      <xdr:col>14</xdr:col>
      <xdr:colOff>79375</xdr:colOff>
      <xdr:row>59</xdr:row>
      <xdr:rowOff>139411</xdr:rowOff>
    </xdr:to>
    <xdr:sp macro="" textlink="">
      <xdr:nvSpPr>
        <xdr:cNvPr id="373" name="円/楕円 372"/>
        <xdr:cNvSpPr/>
      </xdr:nvSpPr>
      <xdr:spPr>
        <a:xfrm>
          <a:off x="9588500" y="101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130538</xdr:rowOff>
    </xdr:from>
    <xdr:ext cx="469744" cy="259045"/>
    <xdr:sp macro="" textlink="">
      <xdr:nvSpPr>
        <xdr:cNvPr id="374" name="テキスト ボックス 373"/>
        <xdr:cNvSpPr txBox="1"/>
      </xdr:nvSpPr>
      <xdr:spPr>
        <a:xfrm>
          <a:off x="9404427" y="102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31185</xdr:rowOff>
    </xdr:from>
    <xdr:to>
      <xdr:col>12</xdr:col>
      <xdr:colOff>561975</xdr:colOff>
      <xdr:row>59</xdr:row>
      <xdr:rowOff>132785</xdr:rowOff>
    </xdr:to>
    <xdr:sp macro="" textlink="">
      <xdr:nvSpPr>
        <xdr:cNvPr id="375" name="円/楕円 374"/>
        <xdr:cNvSpPr/>
      </xdr:nvSpPr>
      <xdr:spPr>
        <a:xfrm>
          <a:off x="8699500" y="101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123912</xdr:rowOff>
    </xdr:from>
    <xdr:ext cx="469744" cy="259045"/>
    <xdr:sp macro="" textlink="">
      <xdr:nvSpPr>
        <xdr:cNvPr id="376" name="テキスト ボックス 375"/>
        <xdr:cNvSpPr txBox="1"/>
      </xdr:nvSpPr>
      <xdr:spPr>
        <a:xfrm>
          <a:off x="8515427" y="102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35864</xdr:rowOff>
    </xdr:from>
    <xdr:to>
      <xdr:col>11</xdr:col>
      <xdr:colOff>358775</xdr:colOff>
      <xdr:row>59</xdr:row>
      <xdr:rowOff>137464</xdr:rowOff>
    </xdr:to>
    <xdr:sp macro="" textlink="">
      <xdr:nvSpPr>
        <xdr:cNvPr id="377" name="円/楕円 376"/>
        <xdr:cNvSpPr/>
      </xdr:nvSpPr>
      <xdr:spPr>
        <a:xfrm>
          <a:off x="7810500" y="10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128591</xdr:rowOff>
    </xdr:from>
    <xdr:ext cx="469744" cy="259045"/>
    <xdr:sp macro="" textlink="">
      <xdr:nvSpPr>
        <xdr:cNvPr id="378" name="テキスト ボックス 377"/>
        <xdr:cNvSpPr txBox="1"/>
      </xdr:nvSpPr>
      <xdr:spPr>
        <a:xfrm>
          <a:off x="7626427" y="102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34251</xdr:rowOff>
    </xdr:from>
    <xdr:to>
      <xdr:col>10</xdr:col>
      <xdr:colOff>155575</xdr:colOff>
      <xdr:row>59</xdr:row>
      <xdr:rowOff>135851</xdr:rowOff>
    </xdr:to>
    <xdr:sp macro="" textlink="">
      <xdr:nvSpPr>
        <xdr:cNvPr id="379" name="円/楕円 378"/>
        <xdr:cNvSpPr/>
      </xdr:nvSpPr>
      <xdr:spPr>
        <a:xfrm>
          <a:off x="6921500" y="101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126978</xdr:rowOff>
    </xdr:from>
    <xdr:ext cx="469744" cy="259045"/>
    <xdr:sp macro="" textlink="">
      <xdr:nvSpPr>
        <xdr:cNvPr id="380" name="テキスト ボックス 379"/>
        <xdr:cNvSpPr txBox="1"/>
      </xdr:nvSpPr>
      <xdr:spPr>
        <a:xfrm>
          <a:off x="6737427" y="102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84905</xdr:rowOff>
    </xdr:from>
    <xdr:to>
      <xdr:col>15</xdr:col>
      <xdr:colOff>180975</xdr:colOff>
      <xdr:row>78</xdr:row>
      <xdr:rowOff>96929</xdr:rowOff>
    </xdr:to>
    <xdr:cxnSp macro="">
      <xdr:nvCxnSpPr>
        <xdr:cNvPr id="407" name="直線コネクタ 406"/>
        <xdr:cNvCxnSpPr/>
      </xdr:nvCxnSpPr>
      <xdr:spPr>
        <a:xfrm flipV="1">
          <a:off x="9639300" y="13458005"/>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96929</xdr:rowOff>
    </xdr:from>
    <xdr:to>
      <xdr:col>14</xdr:col>
      <xdr:colOff>28575</xdr:colOff>
      <xdr:row>78</xdr:row>
      <xdr:rowOff>104862</xdr:rowOff>
    </xdr:to>
    <xdr:cxnSp macro="">
      <xdr:nvCxnSpPr>
        <xdr:cNvPr id="410" name="直線コネクタ 409"/>
        <xdr:cNvCxnSpPr/>
      </xdr:nvCxnSpPr>
      <xdr:spPr>
        <a:xfrm flipV="1">
          <a:off x="8750300" y="13470029"/>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104313</xdr:rowOff>
    </xdr:from>
    <xdr:to>
      <xdr:col>12</xdr:col>
      <xdr:colOff>511175</xdr:colOff>
      <xdr:row>78</xdr:row>
      <xdr:rowOff>104862</xdr:rowOff>
    </xdr:to>
    <xdr:cxnSp macro="">
      <xdr:nvCxnSpPr>
        <xdr:cNvPr id="413" name="直線コネクタ 412"/>
        <xdr:cNvCxnSpPr/>
      </xdr:nvCxnSpPr>
      <xdr:spPr>
        <a:xfrm>
          <a:off x="7861300" y="1347741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97889</xdr:rowOff>
    </xdr:from>
    <xdr:to>
      <xdr:col>11</xdr:col>
      <xdr:colOff>307975</xdr:colOff>
      <xdr:row>78</xdr:row>
      <xdr:rowOff>104313</xdr:rowOff>
    </xdr:to>
    <xdr:cxnSp macro="">
      <xdr:nvCxnSpPr>
        <xdr:cNvPr id="416" name="直線コネクタ 415"/>
        <xdr:cNvCxnSpPr/>
      </xdr:nvCxnSpPr>
      <xdr:spPr>
        <a:xfrm>
          <a:off x="6972300" y="13470989"/>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34105</xdr:rowOff>
    </xdr:from>
    <xdr:to>
      <xdr:col>15</xdr:col>
      <xdr:colOff>231775</xdr:colOff>
      <xdr:row>78</xdr:row>
      <xdr:rowOff>135705</xdr:rowOff>
    </xdr:to>
    <xdr:sp macro="" textlink="">
      <xdr:nvSpPr>
        <xdr:cNvPr id="426" name="円/楕円 425"/>
        <xdr:cNvSpPr/>
      </xdr:nvSpPr>
      <xdr:spPr>
        <a:xfrm>
          <a:off x="10426700" y="134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120482</xdr:rowOff>
    </xdr:from>
    <xdr:ext cx="469744" cy="259045"/>
    <xdr:sp macro="" textlink="">
      <xdr:nvSpPr>
        <xdr:cNvPr id="427" name="商工費該当値テキスト"/>
        <xdr:cNvSpPr txBox="1"/>
      </xdr:nvSpPr>
      <xdr:spPr>
        <a:xfrm>
          <a:off x="10528300" y="133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46129</xdr:rowOff>
    </xdr:from>
    <xdr:to>
      <xdr:col>14</xdr:col>
      <xdr:colOff>79375</xdr:colOff>
      <xdr:row>78</xdr:row>
      <xdr:rowOff>147729</xdr:rowOff>
    </xdr:to>
    <xdr:sp macro="" textlink="">
      <xdr:nvSpPr>
        <xdr:cNvPr id="428" name="円/楕円 427"/>
        <xdr:cNvSpPr/>
      </xdr:nvSpPr>
      <xdr:spPr>
        <a:xfrm>
          <a:off x="9588500" y="134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138856</xdr:rowOff>
    </xdr:from>
    <xdr:ext cx="469744" cy="259045"/>
    <xdr:sp macro="" textlink="">
      <xdr:nvSpPr>
        <xdr:cNvPr id="429" name="テキスト ボックス 428"/>
        <xdr:cNvSpPr txBox="1"/>
      </xdr:nvSpPr>
      <xdr:spPr>
        <a:xfrm>
          <a:off x="9404427" y="1351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54062</xdr:rowOff>
    </xdr:from>
    <xdr:to>
      <xdr:col>12</xdr:col>
      <xdr:colOff>561975</xdr:colOff>
      <xdr:row>78</xdr:row>
      <xdr:rowOff>155662</xdr:rowOff>
    </xdr:to>
    <xdr:sp macro="" textlink="">
      <xdr:nvSpPr>
        <xdr:cNvPr id="430" name="円/楕円 429"/>
        <xdr:cNvSpPr/>
      </xdr:nvSpPr>
      <xdr:spPr>
        <a:xfrm>
          <a:off x="8699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146789</xdr:rowOff>
    </xdr:from>
    <xdr:ext cx="469744" cy="259045"/>
    <xdr:sp macro="" textlink="">
      <xdr:nvSpPr>
        <xdr:cNvPr id="431" name="テキスト ボックス 430"/>
        <xdr:cNvSpPr txBox="1"/>
      </xdr:nvSpPr>
      <xdr:spPr>
        <a:xfrm>
          <a:off x="8515427" y="1351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53513</xdr:rowOff>
    </xdr:from>
    <xdr:to>
      <xdr:col>11</xdr:col>
      <xdr:colOff>358775</xdr:colOff>
      <xdr:row>78</xdr:row>
      <xdr:rowOff>155113</xdr:rowOff>
    </xdr:to>
    <xdr:sp macro="" textlink="">
      <xdr:nvSpPr>
        <xdr:cNvPr id="432" name="円/楕円 431"/>
        <xdr:cNvSpPr/>
      </xdr:nvSpPr>
      <xdr:spPr>
        <a:xfrm>
          <a:off x="7810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146240</xdr:rowOff>
    </xdr:from>
    <xdr:ext cx="469744" cy="259045"/>
    <xdr:sp macro="" textlink="">
      <xdr:nvSpPr>
        <xdr:cNvPr id="433" name="テキスト ボックス 432"/>
        <xdr:cNvSpPr txBox="1"/>
      </xdr:nvSpPr>
      <xdr:spPr>
        <a:xfrm>
          <a:off x="7626427"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47089</xdr:rowOff>
    </xdr:from>
    <xdr:to>
      <xdr:col>10</xdr:col>
      <xdr:colOff>155575</xdr:colOff>
      <xdr:row>78</xdr:row>
      <xdr:rowOff>148689</xdr:rowOff>
    </xdr:to>
    <xdr:sp macro="" textlink="">
      <xdr:nvSpPr>
        <xdr:cNvPr id="434" name="円/楕円 433"/>
        <xdr:cNvSpPr/>
      </xdr:nvSpPr>
      <xdr:spPr>
        <a:xfrm>
          <a:off x="6921500" y="134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139816</xdr:rowOff>
    </xdr:from>
    <xdr:ext cx="469744" cy="259045"/>
    <xdr:sp macro="" textlink="">
      <xdr:nvSpPr>
        <xdr:cNvPr id="435" name="テキスト ボックス 434"/>
        <xdr:cNvSpPr txBox="1"/>
      </xdr:nvSpPr>
      <xdr:spPr>
        <a:xfrm>
          <a:off x="6737427" y="135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160085</xdr:rowOff>
    </xdr:from>
    <xdr:to>
      <xdr:col>15</xdr:col>
      <xdr:colOff>180975</xdr:colOff>
      <xdr:row>98</xdr:row>
      <xdr:rowOff>161930</xdr:rowOff>
    </xdr:to>
    <xdr:cxnSp macro="">
      <xdr:nvCxnSpPr>
        <xdr:cNvPr id="464" name="直線コネクタ 463"/>
        <xdr:cNvCxnSpPr/>
      </xdr:nvCxnSpPr>
      <xdr:spPr>
        <a:xfrm>
          <a:off x="9639300" y="16962185"/>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154156</xdr:rowOff>
    </xdr:from>
    <xdr:to>
      <xdr:col>14</xdr:col>
      <xdr:colOff>28575</xdr:colOff>
      <xdr:row>98</xdr:row>
      <xdr:rowOff>160085</xdr:rowOff>
    </xdr:to>
    <xdr:cxnSp macro="">
      <xdr:nvCxnSpPr>
        <xdr:cNvPr id="467" name="直線コネクタ 466"/>
        <xdr:cNvCxnSpPr/>
      </xdr:nvCxnSpPr>
      <xdr:spPr>
        <a:xfrm>
          <a:off x="8750300" y="16956256"/>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144080</xdr:rowOff>
    </xdr:from>
    <xdr:to>
      <xdr:col>12</xdr:col>
      <xdr:colOff>511175</xdr:colOff>
      <xdr:row>98</xdr:row>
      <xdr:rowOff>154156</xdr:rowOff>
    </xdr:to>
    <xdr:cxnSp macro="">
      <xdr:nvCxnSpPr>
        <xdr:cNvPr id="470" name="直線コネクタ 469"/>
        <xdr:cNvCxnSpPr/>
      </xdr:nvCxnSpPr>
      <xdr:spPr>
        <a:xfrm>
          <a:off x="7861300" y="16946180"/>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144080</xdr:rowOff>
    </xdr:from>
    <xdr:to>
      <xdr:col>11</xdr:col>
      <xdr:colOff>307975</xdr:colOff>
      <xdr:row>98</xdr:row>
      <xdr:rowOff>145652</xdr:rowOff>
    </xdr:to>
    <xdr:cxnSp macro="">
      <xdr:nvCxnSpPr>
        <xdr:cNvPr id="473" name="直線コネクタ 472"/>
        <xdr:cNvCxnSpPr/>
      </xdr:nvCxnSpPr>
      <xdr:spPr>
        <a:xfrm flipV="1">
          <a:off x="6972300" y="16946180"/>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111130</xdr:rowOff>
    </xdr:from>
    <xdr:to>
      <xdr:col>15</xdr:col>
      <xdr:colOff>231775</xdr:colOff>
      <xdr:row>99</xdr:row>
      <xdr:rowOff>41280</xdr:rowOff>
    </xdr:to>
    <xdr:sp macro="" textlink="">
      <xdr:nvSpPr>
        <xdr:cNvPr id="483" name="円/楕円 482"/>
        <xdr:cNvSpPr/>
      </xdr:nvSpPr>
      <xdr:spPr>
        <a:xfrm>
          <a:off x="10426700" y="169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26057</xdr:rowOff>
    </xdr:from>
    <xdr:ext cx="534377" cy="259045"/>
    <xdr:sp macro="" textlink="">
      <xdr:nvSpPr>
        <xdr:cNvPr id="484" name="土木費該当値テキスト"/>
        <xdr:cNvSpPr txBox="1"/>
      </xdr:nvSpPr>
      <xdr:spPr>
        <a:xfrm>
          <a:off x="10528300" y="168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109285</xdr:rowOff>
    </xdr:from>
    <xdr:to>
      <xdr:col>14</xdr:col>
      <xdr:colOff>79375</xdr:colOff>
      <xdr:row>99</xdr:row>
      <xdr:rowOff>39435</xdr:rowOff>
    </xdr:to>
    <xdr:sp macro="" textlink="">
      <xdr:nvSpPr>
        <xdr:cNvPr id="485" name="円/楕円 484"/>
        <xdr:cNvSpPr/>
      </xdr:nvSpPr>
      <xdr:spPr>
        <a:xfrm>
          <a:off x="9588500" y="16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30562</xdr:rowOff>
    </xdr:from>
    <xdr:ext cx="534377" cy="259045"/>
    <xdr:sp macro="" textlink="">
      <xdr:nvSpPr>
        <xdr:cNvPr id="486" name="テキスト ボックス 485"/>
        <xdr:cNvSpPr txBox="1"/>
      </xdr:nvSpPr>
      <xdr:spPr>
        <a:xfrm>
          <a:off x="9372111" y="17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103356</xdr:rowOff>
    </xdr:from>
    <xdr:to>
      <xdr:col>12</xdr:col>
      <xdr:colOff>561975</xdr:colOff>
      <xdr:row>99</xdr:row>
      <xdr:rowOff>33506</xdr:rowOff>
    </xdr:to>
    <xdr:sp macro="" textlink="">
      <xdr:nvSpPr>
        <xdr:cNvPr id="487" name="円/楕円 486"/>
        <xdr:cNvSpPr/>
      </xdr:nvSpPr>
      <xdr:spPr>
        <a:xfrm>
          <a:off x="8699500" y="169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24633</xdr:rowOff>
    </xdr:from>
    <xdr:ext cx="534377" cy="259045"/>
    <xdr:sp macro="" textlink="">
      <xdr:nvSpPr>
        <xdr:cNvPr id="488" name="テキスト ボックス 487"/>
        <xdr:cNvSpPr txBox="1"/>
      </xdr:nvSpPr>
      <xdr:spPr>
        <a:xfrm>
          <a:off x="8483111" y="169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93280</xdr:rowOff>
    </xdr:from>
    <xdr:to>
      <xdr:col>11</xdr:col>
      <xdr:colOff>358775</xdr:colOff>
      <xdr:row>99</xdr:row>
      <xdr:rowOff>23430</xdr:rowOff>
    </xdr:to>
    <xdr:sp macro="" textlink="">
      <xdr:nvSpPr>
        <xdr:cNvPr id="489" name="円/楕円 488"/>
        <xdr:cNvSpPr/>
      </xdr:nvSpPr>
      <xdr:spPr>
        <a:xfrm>
          <a:off x="7810500" y="168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14557</xdr:rowOff>
    </xdr:from>
    <xdr:ext cx="534377" cy="259045"/>
    <xdr:sp macro="" textlink="">
      <xdr:nvSpPr>
        <xdr:cNvPr id="490" name="テキスト ボックス 489"/>
        <xdr:cNvSpPr txBox="1"/>
      </xdr:nvSpPr>
      <xdr:spPr>
        <a:xfrm>
          <a:off x="7594111" y="1698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94852</xdr:rowOff>
    </xdr:from>
    <xdr:to>
      <xdr:col>10</xdr:col>
      <xdr:colOff>155575</xdr:colOff>
      <xdr:row>99</xdr:row>
      <xdr:rowOff>25002</xdr:rowOff>
    </xdr:to>
    <xdr:sp macro="" textlink="">
      <xdr:nvSpPr>
        <xdr:cNvPr id="491" name="円/楕円 490"/>
        <xdr:cNvSpPr/>
      </xdr:nvSpPr>
      <xdr:spPr>
        <a:xfrm>
          <a:off x="6921500" y="168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16129</xdr:rowOff>
    </xdr:from>
    <xdr:ext cx="534377" cy="259045"/>
    <xdr:sp macro="" textlink="">
      <xdr:nvSpPr>
        <xdr:cNvPr id="492" name="テキスト ボックス 491"/>
        <xdr:cNvSpPr txBox="1"/>
      </xdr:nvSpPr>
      <xdr:spPr>
        <a:xfrm>
          <a:off x="6705111" y="169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92742</xdr:rowOff>
    </xdr:from>
    <xdr:to>
      <xdr:col>23</xdr:col>
      <xdr:colOff>517525</xdr:colOff>
      <xdr:row>37</xdr:row>
      <xdr:rowOff>95695</xdr:rowOff>
    </xdr:to>
    <xdr:cxnSp macro="">
      <xdr:nvCxnSpPr>
        <xdr:cNvPr id="521" name="直線コネクタ 520"/>
        <xdr:cNvCxnSpPr/>
      </xdr:nvCxnSpPr>
      <xdr:spPr>
        <a:xfrm flipV="1">
          <a:off x="15481300" y="6436392"/>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58719</xdr:rowOff>
    </xdr:from>
    <xdr:to>
      <xdr:col>22</xdr:col>
      <xdr:colOff>365125</xdr:colOff>
      <xdr:row>37</xdr:row>
      <xdr:rowOff>95695</xdr:rowOff>
    </xdr:to>
    <xdr:cxnSp macro="">
      <xdr:nvCxnSpPr>
        <xdr:cNvPr id="524" name="直線コネクタ 523"/>
        <xdr:cNvCxnSpPr/>
      </xdr:nvCxnSpPr>
      <xdr:spPr>
        <a:xfrm>
          <a:off x="14592300" y="6402369"/>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58719</xdr:rowOff>
    </xdr:from>
    <xdr:to>
      <xdr:col>21</xdr:col>
      <xdr:colOff>161925</xdr:colOff>
      <xdr:row>37</xdr:row>
      <xdr:rowOff>120459</xdr:rowOff>
    </xdr:to>
    <xdr:cxnSp macro="">
      <xdr:nvCxnSpPr>
        <xdr:cNvPr id="527" name="直線コネクタ 526"/>
        <xdr:cNvCxnSpPr/>
      </xdr:nvCxnSpPr>
      <xdr:spPr>
        <a:xfrm flipV="1">
          <a:off x="13703300" y="6402369"/>
          <a:ext cx="889000" cy="6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29" name="テキスト ボックス 528"/>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116021</xdr:rowOff>
    </xdr:from>
    <xdr:to>
      <xdr:col>19</xdr:col>
      <xdr:colOff>644525</xdr:colOff>
      <xdr:row>37</xdr:row>
      <xdr:rowOff>120459</xdr:rowOff>
    </xdr:to>
    <xdr:cxnSp macro="">
      <xdr:nvCxnSpPr>
        <xdr:cNvPr id="530" name="直線コネクタ 529"/>
        <xdr:cNvCxnSpPr/>
      </xdr:nvCxnSpPr>
      <xdr:spPr>
        <a:xfrm>
          <a:off x="12814300" y="6459671"/>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2" name="テキスト ボックス 531"/>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4" name="テキスト ボックス 533"/>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41942</xdr:rowOff>
    </xdr:from>
    <xdr:to>
      <xdr:col>23</xdr:col>
      <xdr:colOff>568325</xdr:colOff>
      <xdr:row>37</xdr:row>
      <xdr:rowOff>143542</xdr:rowOff>
    </xdr:to>
    <xdr:sp macro="" textlink="">
      <xdr:nvSpPr>
        <xdr:cNvPr id="540" name="円/楕円 539"/>
        <xdr:cNvSpPr/>
      </xdr:nvSpPr>
      <xdr:spPr>
        <a:xfrm>
          <a:off x="16268700" y="63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128319</xdr:rowOff>
    </xdr:from>
    <xdr:ext cx="534377" cy="259045"/>
    <xdr:sp macro="" textlink="">
      <xdr:nvSpPr>
        <xdr:cNvPr id="541" name="消防費該当値テキスト"/>
        <xdr:cNvSpPr txBox="1"/>
      </xdr:nvSpPr>
      <xdr:spPr>
        <a:xfrm>
          <a:off x="16370300" y="63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44895</xdr:rowOff>
    </xdr:from>
    <xdr:to>
      <xdr:col>22</xdr:col>
      <xdr:colOff>415925</xdr:colOff>
      <xdr:row>37</xdr:row>
      <xdr:rowOff>146495</xdr:rowOff>
    </xdr:to>
    <xdr:sp macro="" textlink="">
      <xdr:nvSpPr>
        <xdr:cNvPr id="542" name="円/楕円 541"/>
        <xdr:cNvSpPr/>
      </xdr:nvSpPr>
      <xdr:spPr>
        <a:xfrm>
          <a:off x="15430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137621</xdr:rowOff>
    </xdr:from>
    <xdr:ext cx="534377" cy="259045"/>
    <xdr:sp macro="" textlink="">
      <xdr:nvSpPr>
        <xdr:cNvPr id="543" name="テキスト ボックス 542"/>
        <xdr:cNvSpPr txBox="1"/>
      </xdr:nvSpPr>
      <xdr:spPr>
        <a:xfrm>
          <a:off x="15214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7919</xdr:rowOff>
    </xdr:from>
    <xdr:to>
      <xdr:col>21</xdr:col>
      <xdr:colOff>212725</xdr:colOff>
      <xdr:row>37</xdr:row>
      <xdr:rowOff>109519</xdr:rowOff>
    </xdr:to>
    <xdr:sp macro="" textlink="">
      <xdr:nvSpPr>
        <xdr:cNvPr id="544" name="円/楕円 543"/>
        <xdr:cNvSpPr/>
      </xdr:nvSpPr>
      <xdr:spPr>
        <a:xfrm>
          <a:off x="14541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126046</xdr:rowOff>
    </xdr:from>
    <xdr:ext cx="534377" cy="259045"/>
    <xdr:sp macro="" textlink="">
      <xdr:nvSpPr>
        <xdr:cNvPr id="545" name="テキスト ボックス 544"/>
        <xdr:cNvSpPr txBox="1"/>
      </xdr:nvSpPr>
      <xdr:spPr>
        <a:xfrm>
          <a:off x="14325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69659</xdr:rowOff>
    </xdr:from>
    <xdr:to>
      <xdr:col>20</xdr:col>
      <xdr:colOff>9525</xdr:colOff>
      <xdr:row>37</xdr:row>
      <xdr:rowOff>171259</xdr:rowOff>
    </xdr:to>
    <xdr:sp macro="" textlink="">
      <xdr:nvSpPr>
        <xdr:cNvPr id="546" name="円/楕円 545"/>
        <xdr:cNvSpPr/>
      </xdr:nvSpPr>
      <xdr:spPr>
        <a:xfrm>
          <a:off x="13652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162386</xdr:rowOff>
    </xdr:from>
    <xdr:ext cx="534377" cy="259045"/>
    <xdr:sp macro="" textlink="">
      <xdr:nvSpPr>
        <xdr:cNvPr id="547" name="テキスト ボックス 546"/>
        <xdr:cNvSpPr txBox="1"/>
      </xdr:nvSpPr>
      <xdr:spPr>
        <a:xfrm>
          <a:off x="13436111" y="65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65221</xdr:rowOff>
    </xdr:from>
    <xdr:to>
      <xdr:col>18</xdr:col>
      <xdr:colOff>492125</xdr:colOff>
      <xdr:row>37</xdr:row>
      <xdr:rowOff>166821</xdr:rowOff>
    </xdr:to>
    <xdr:sp macro="" textlink="">
      <xdr:nvSpPr>
        <xdr:cNvPr id="548" name="円/楕円 547"/>
        <xdr:cNvSpPr/>
      </xdr:nvSpPr>
      <xdr:spPr>
        <a:xfrm>
          <a:off x="12763500" y="6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157948</xdr:rowOff>
    </xdr:from>
    <xdr:ext cx="534377" cy="259045"/>
    <xdr:sp macro="" textlink="">
      <xdr:nvSpPr>
        <xdr:cNvPr id="549" name="テキスト ボックス 548"/>
        <xdr:cNvSpPr txBox="1"/>
      </xdr:nvSpPr>
      <xdr:spPr>
        <a:xfrm>
          <a:off x="12547111" y="65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73006</xdr:rowOff>
    </xdr:from>
    <xdr:to>
      <xdr:col>23</xdr:col>
      <xdr:colOff>517525</xdr:colOff>
      <xdr:row>57</xdr:row>
      <xdr:rowOff>40354</xdr:rowOff>
    </xdr:to>
    <xdr:cxnSp macro="">
      <xdr:nvCxnSpPr>
        <xdr:cNvPr id="579" name="直線コネクタ 578"/>
        <xdr:cNvCxnSpPr/>
      </xdr:nvCxnSpPr>
      <xdr:spPr>
        <a:xfrm flipV="1">
          <a:off x="15481300" y="9159856"/>
          <a:ext cx="838200" cy="6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0"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73978</xdr:rowOff>
    </xdr:from>
    <xdr:to>
      <xdr:col>22</xdr:col>
      <xdr:colOff>365125</xdr:colOff>
      <xdr:row>57</xdr:row>
      <xdr:rowOff>40354</xdr:rowOff>
    </xdr:to>
    <xdr:cxnSp macro="">
      <xdr:nvCxnSpPr>
        <xdr:cNvPr id="582" name="直線コネクタ 581"/>
        <xdr:cNvCxnSpPr/>
      </xdr:nvCxnSpPr>
      <xdr:spPr>
        <a:xfrm>
          <a:off x="14592300" y="9503728"/>
          <a:ext cx="889000" cy="30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4" name="テキスト ボックス 583"/>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152788</xdr:rowOff>
    </xdr:from>
    <xdr:to>
      <xdr:col>21</xdr:col>
      <xdr:colOff>161925</xdr:colOff>
      <xdr:row>55</xdr:row>
      <xdr:rowOff>73978</xdr:rowOff>
    </xdr:to>
    <xdr:cxnSp macro="">
      <xdr:nvCxnSpPr>
        <xdr:cNvPr id="585" name="直線コネクタ 584"/>
        <xdr:cNvCxnSpPr/>
      </xdr:nvCxnSpPr>
      <xdr:spPr>
        <a:xfrm>
          <a:off x="13703300" y="9239638"/>
          <a:ext cx="889000" cy="2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7" name="テキスト ボックス 586"/>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152788</xdr:rowOff>
    </xdr:from>
    <xdr:to>
      <xdr:col>19</xdr:col>
      <xdr:colOff>644525</xdr:colOff>
      <xdr:row>57</xdr:row>
      <xdr:rowOff>51098</xdr:rowOff>
    </xdr:to>
    <xdr:cxnSp macro="">
      <xdr:nvCxnSpPr>
        <xdr:cNvPr id="588" name="直線コネクタ 587"/>
        <xdr:cNvCxnSpPr/>
      </xdr:nvCxnSpPr>
      <xdr:spPr>
        <a:xfrm flipV="1">
          <a:off x="12814300" y="9239638"/>
          <a:ext cx="889000" cy="58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0" name="テキスト ボックス 589"/>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2" name="テキスト ボックス 591"/>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22206</xdr:rowOff>
    </xdr:from>
    <xdr:to>
      <xdr:col>23</xdr:col>
      <xdr:colOff>568325</xdr:colOff>
      <xdr:row>53</xdr:row>
      <xdr:rowOff>123806</xdr:rowOff>
    </xdr:to>
    <xdr:sp macro="" textlink="">
      <xdr:nvSpPr>
        <xdr:cNvPr id="598" name="円/楕円 597"/>
        <xdr:cNvSpPr/>
      </xdr:nvSpPr>
      <xdr:spPr>
        <a:xfrm>
          <a:off x="16268700" y="91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45083</xdr:rowOff>
    </xdr:from>
    <xdr:ext cx="534377" cy="259045"/>
    <xdr:sp macro="" textlink="">
      <xdr:nvSpPr>
        <xdr:cNvPr id="599" name="教育費該当値テキスト"/>
        <xdr:cNvSpPr txBox="1"/>
      </xdr:nvSpPr>
      <xdr:spPr>
        <a:xfrm>
          <a:off x="16370300" y="89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161004</xdr:rowOff>
    </xdr:from>
    <xdr:to>
      <xdr:col>22</xdr:col>
      <xdr:colOff>415925</xdr:colOff>
      <xdr:row>57</xdr:row>
      <xdr:rowOff>91154</xdr:rowOff>
    </xdr:to>
    <xdr:sp macro="" textlink="">
      <xdr:nvSpPr>
        <xdr:cNvPr id="600" name="円/楕円 599"/>
        <xdr:cNvSpPr/>
      </xdr:nvSpPr>
      <xdr:spPr>
        <a:xfrm>
          <a:off x="15430500" y="97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82281</xdr:rowOff>
    </xdr:from>
    <xdr:ext cx="534377" cy="259045"/>
    <xdr:sp macro="" textlink="">
      <xdr:nvSpPr>
        <xdr:cNvPr id="601" name="テキスト ボックス 600"/>
        <xdr:cNvSpPr txBox="1"/>
      </xdr:nvSpPr>
      <xdr:spPr>
        <a:xfrm>
          <a:off x="15214111" y="98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23178</xdr:rowOff>
    </xdr:from>
    <xdr:to>
      <xdr:col>21</xdr:col>
      <xdr:colOff>212725</xdr:colOff>
      <xdr:row>55</xdr:row>
      <xdr:rowOff>124778</xdr:rowOff>
    </xdr:to>
    <xdr:sp macro="" textlink="">
      <xdr:nvSpPr>
        <xdr:cNvPr id="602" name="円/楕円 601"/>
        <xdr:cNvSpPr/>
      </xdr:nvSpPr>
      <xdr:spPr>
        <a:xfrm>
          <a:off x="14541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141305</xdr:rowOff>
    </xdr:from>
    <xdr:ext cx="534377" cy="259045"/>
    <xdr:sp macro="" textlink="">
      <xdr:nvSpPr>
        <xdr:cNvPr id="603" name="テキスト ボックス 602"/>
        <xdr:cNvSpPr txBox="1"/>
      </xdr:nvSpPr>
      <xdr:spPr>
        <a:xfrm>
          <a:off x="14325111" y="92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101988</xdr:rowOff>
    </xdr:from>
    <xdr:to>
      <xdr:col>20</xdr:col>
      <xdr:colOff>9525</xdr:colOff>
      <xdr:row>54</xdr:row>
      <xdr:rowOff>32138</xdr:rowOff>
    </xdr:to>
    <xdr:sp macro="" textlink="">
      <xdr:nvSpPr>
        <xdr:cNvPr id="604" name="円/楕円 603"/>
        <xdr:cNvSpPr/>
      </xdr:nvSpPr>
      <xdr:spPr>
        <a:xfrm>
          <a:off x="13652500" y="91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48665</xdr:rowOff>
    </xdr:from>
    <xdr:ext cx="534377" cy="259045"/>
    <xdr:sp macro="" textlink="">
      <xdr:nvSpPr>
        <xdr:cNvPr id="605" name="テキスト ボックス 604"/>
        <xdr:cNvSpPr txBox="1"/>
      </xdr:nvSpPr>
      <xdr:spPr>
        <a:xfrm>
          <a:off x="13436111" y="89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298</xdr:rowOff>
    </xdr:from>
    <xdr:to>
      <xdr:col>18</xdr:col>
      <xdr:colOff>492125</xdr:colOff>
      <xdr:row>57</xdr:row>
      <xdr:rowOff>101898</xdr:rowOff>
    </xdr:to>
    <xdr:sp macro="" textlink="">
      <xdr:nvSpPr>
        <xdr:cNvPr id="606" name="円/楕円 605"/>
        <xdr:cNvSpPr/>
      </xdr:nvSpPr>
      <xdr:spPr>
        <a:xfrm>
          <a:off x="12763500" y="97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93025</xdr:rowOff>
    </xdr:from>
    <xdr:ext cx="534377" cy="259045"/>
    <xdr:sp macro="" textlink="">
      <xdr:nvSpPr>
        <xdr:cNvPr id="607" name="テキスト ボックス 606"/>
        <xdr:cNvSpPr txBox="1"/>
      </xdr:nvSpPr>
      <xdr:spPr>
        <a:xfrm>
          <a:off x="12547111" y="98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122811</xdr:rowOff>
    </xdr:from>
    <xdr:to>
      <xdr:col>23</xdr:col>
      <xdr:colOff>517525</xdr:colOff>
      <xdr:row>78</xdr:row>
      <xdr:rowOff>134917</xdr:rowOff>
    </xdr:to>
    <xdr:cxnSp macro="">
      <xdr:nvCxnSpPr>
        <xdr:cNvPr id="634" name="直線コネクタ 633"/>
        <xdr:cNvCxnSpPr/>
      </xdr:nvCxnSpPr>
      <xdr:spPr>
        <a:xfrm>
          <a:off x="15481300" y="13495911"/>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122811</xdr:rowOff>
    </xdr:from>
    <xdr:to>
      <xdr:col>22</xdr:col>
      <xdr:colOff>365125</xdr:colOff>
      <xdr:row>78</xdr:row>
      <xdr:rowOff>128105</xdr:rowOff>
    </xdr:to>
    <xdr:cxnSp macro="">
      <xdr:nvCxnSpPr>
        <xdr:cNvPr id="637" name="直線コネクタ 636"/>
        <xdr:cNvCxnSpPr/>
      </xdr:nvCxnSpPr>
      <xdr:spPr>
        <a:xfrm flipV="1">
          <a:off x="14592300" y="13495911"/>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128105</xdr:rowOff>
    </xdr:from>
    <xdr:to>
      <xdr:col>21</xdr:col>
      <xdr:colOff>161925</xdr:colOff>
      <xdr:row>78</xdr:row>
      <xdr:rowOff>133820</xdr:rowOff>
    </xdr:to>
    <xdr:cxnSp macro="">
      <xdr:nvCxnSpPr>
        <xdr:cNvPr id="640" name="直線コネクタ 639"/>
        <xdr:cNvCxnSpPr/>
      </xdr:nvCxnSpPr>
      <xdr:spPr>
        <a:xfrm flipV="1">
          <a:off x="13703300" y="13501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133820</xdr:rowOff>
    </xdr:from>
    <xdr:to>
      <xdr:col>19</xdr:col>
      <xdr:colOff>644525</xdr:colOff>
      <xdr:row>78</xdr:row>
      <xdr:rowOff>137807</xdr:rowOff>
    </xdr:to>
    <xdr:cxnSp macro="">
      <xdr:nvCxnSpPr>
        <xdr:cNvPr id="643" name="直線コネクタ 642"/>
        <xdr:cNvCxnSpPr/>
      </xdr:nvCxnSpPr>
      <xdr:spPr>
        <a:xfrm flipV="1">
          <a:off x="12814300" y="13506920"/>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84117</xdr:rowOff>
    </xdr:from>
    <xdr:to>
      <xdr:col>23</xdr:col>
      <xdr:colOff>568325</xdr:colOff>
      <xdr:row>79</xdr:row>
      <xdr:rowOff>14267</xdr:rowOff>
    </xdr:to>
    <xdr:sp macro="" textlink="">
      <xdr:nvSpPr>
        <xdr:cNvPr id="653" name="円/楕円 652"/>
        <xdr:cNvSpPr/>
      </xdr:nvSpPr>
      <xdr:spPr>
        <a:xfrm>
          <a:off x="162687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4"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72011</xdr:rowOff>
    </xdr:from>
    <xdr:to>
      <xdr:col>22</xdr:col>
      <xdr:colOff>415925</xdr:colOff>
      <xdr:row>79</xdr:row>
      <xdr:rowOff>2161</xdr:rowOff>
    </xdr:to>
    <xdr:sp macro="" textlink="">
      <xdr:nvSpPr>
        <xdr:cNvPr id="655" name="円/楕円 654"/>
        <xdr:cNvSpPr/>
      </xdr:nvSpPr>
      <xdr:spPr>
        <a:xfrm>
          <a:off x="15430500" y="134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164738</xdr:rowOff>
    </xdr:from>
    <xdr:ext cx="469744" cy="259045"/>
    <xdr:sp macro="" textlink="">
      <xdr:nvSpPr>
        <xdr:cNvPr id="656" name="テキスト ボックス 655"/>
        <xdr:cNvSpPr txBox="1"/>
      </xdr:nvSpPr>
      <xdr:spPr>
        <a:xfrm>
          <a:off x="15246427" y="135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77305</xdr:rowOff>
    </xdr:from>
    <xdr:to>
      <xdr:col>21</xdr:col>
      <xdr:colOff>212725</xdr:colOff>
      <xdr:row>79</xdr:row>
      <xdr:rowOff>7455</xdr:rowOff>
    </xdr:to>
    <xdr:sp macro="" textlink="">
      <xdr:nvSpPr>
        <xdr:cNvPr id="657" name="円/楕円 656"/>
        <xdr:cNvSpPr/>
      </xdr:nvSpPr>
      <xdr:spPr>
        <a:xfrm>
          <a:off x="14541500" y="134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170032</xdr:rowOff>
    </xdr:from>
    <xdr:ext cx="469744" cy="259045"/>
    <xdr:sp macro="" textlink="">
      <xdr:nvSpPr>
        <xdr:cNvPr id="658" name="テキスト ボックス 657"/>
        <xdr:cNvSpPr txBox="1"/>
      </xdr:nvSpPr>
      <xdr:spPr>
        <a:xfrm>
          <a:off x="14357427" y="135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83020</xdr:rowOff>
    </xdr:from>
    <xdr:to>
      <xdr:col>20</xdr:col>
      <xdr:colOff>9525</xdr:colOff>
      <xdr:row>79</xdr:row>
      <xdr:rowOff>13170</xdr:rowOff>
    </xdr:to>
    <xdr:sp macro="" textlink="">
      <xdr:nvSpPr>
        <xdr:cNvPr id="659" name="円/楕円 658"/>
        <xdr:cNvSpPr/>
      </xdr:nvSpPr>
      <xdr:spPr>
        <a:xfrm>
          <a:off x="13652500" y="134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4297</xdr:rowOff>
    </xdr:from>
    <xdr:ext cx="378565" cy="259045"/>
    <xdr:sp macro="" textlink="">
      <xdr:nvSpPr>
        <xdr:cNvPr id="660" name="テキスト ボックス 659"/>
        <xdr:cNvSpPr txBox="1"/>
      </xdr:nvSpPr>
      <xdr:spPr>
        <a:xfrm>
          <a:off x="13514017" y="1354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87007</xdr:rowOff>
    </xdr:from>
    <xdr:to>
      <xdr:col>18</xdr:col>
      <xdr:colOff>492125</xdr:colOff>
      <xdr:row>79</xdr:row>
      <xdr:rowOff>17157</xdr:rowOff>
    </xdr:to>
    <xdr:sp macro="" textlink="">
      <xdr:nvSpPr>
        <xdr:cNvPr id="661" name="円/楕円 660"/>
        <xdr:cNvSpPr/>
      </xdr:nvSpPr>
      <xdr:spPr>
        <a:xfrm>
          <a:off x="12763500" y="134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8284</xdr:rowOff>
    </xdr:from>
    <xdr:ext cx="378565" cy="259045"/>
    <xdr:sp macro="" textlink="">
      <xdr:nvSpPr>
        <xdr:cNvPr id="662" name="テキスト ボックス 661"/>
        <xdr:cNvSpPr txBox="1"/>
      </xdr:nvSpPr>
      <xdr:spPr>
        <a:xfrm>
          <a:off x="12625017" y="1355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52972</xdr:rowOff>
    </xdr:from>
    <xdr:to>
      <xdr:col>23</xdr:col>
      <xdr:colOff>517525</xdr:colOff>
      <xdr:row>96</xdr:row>
      <xdr:rowOff>76340</xdr:rowOff>
    </xdr:to>
    <xdr:cxnSp macro="">
      <xdr:nvCxnSpPr>
        <xdr:cNvPr id="691" name="直線コネクタ 690"/>
        <xdr:cNvCxnSpPr/>
      </xdr:nvCxnSpPr>
      <xdr:spPr>
        <a:xfrm>
          <a:off x="15481300" y="16512172"/>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52972</xdr:rowOff>
    </xdr:from>
    <xdr:to>
      <xdr:col>22</xdr:col>
      <xdr:colOff>365125</xdr:colOff>
      <xdr:row>96</xdr:row>
      <xdr:rowOff>63348</xdr:rowOff>
    </xdr:to>
    <xdr:cxnSp macro="">
      <xdr:nvCxnSpPr>
        <xdr:cNvPr id="694" name="直線コネクタ 693"/>
        <xdr:cNvCxnSpPr/>
      </xdr:nvCxnSpPr>
      <xdr:spPr>
        <a:xfrm flipV="1">
          <a:off x="14592300" y="1651217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40284</xdr:rowOff>
    </xdr:from>
    <xdr:to>
      <xdr:col>21</xdr:col>
      <xdr:colOff>161925</xdr:colOff>
      <xdr:row>96</xdr:row>
      <xdr:rowOff>63348</xdr:rowOff>
    </xdr:to>
    <xdr:cxnSp macro="">
      <xdr:nvCxnSpPr>
        <xdr:cNvPr id="697" name="直線コネクタ 696"/>
        <xdr:cNvCxnSpPr/>
      </xdr:nvCxnSpPr>
      <xdr:spPr>
        <a:xfrm>
          <a:off x="13703300" y="16499484"/>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40284</xdr:rowOff>
    </xdr:from>
    <xdr:to>
      <xdr:col>19</xdr:col>
      <xdr:colOff>644525</xdr:colOff>
      <xdr:row>96</xdr:row>
      <xdr:rowOff>61964</xdr:rowOff>
    </xdr:to>
    <xdr:cxnSp macro="">
      <xdr:nvCxnSpPr>
        <xdr:cNvPr id="700" name="直線コネクタ 699"/>
        <xdr:cNvCxnSpPr/>
      </xdr:nvCxnSpPr>
      <xdr:spPr>
        <a:xfrm flipV="1">
          <a:off x="12814300" y="16499484"/>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25540</xdr:rowOff>
    </xdr:from>
    <xdr:to>
      <xdr:col>23</xdr:col>
      <xdr:colOff>568325</xdr:colOff>
      <xdr:row>96</xdr:row>
      <xdr:rowOff>127140</xdr:rowOff>
    </xdr:to>
    <xdr:sp macro="" textlink="">
      <xdr:nvSpPr>
        <xdr:cNvPr id="710" name="円/楕円 709"/>
        <xdr:cNvSpPr/>
      </xdr:nvSpPr>
      <xdr:spPr>
        <a:xfrm>
          <a:off x="16268700" y="164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3967</xdr:rowOff>
    </xdr:from>
    <xdr:ext cx="534377" cy="259045"/>
    <xdr:sp macro="" textlink="">
      <xdr:nvSpPr>
        <xdr:cNvPr id="711" name="公債費該当値テキスト"/>
        <xdr:cNvSpPr txBox="1"/>
      </xdr:nvSpPr>
      <xdr:spPr>
        <a:xfrm>
          <a:off x="16370300" y="164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2172</xdr:rowOff>
    </xdr:from>
    <xdr:to>
      <xdr:col>22</xdr:col>
      <xdr:colOff>415925</xdr:colOff>
      <xdr:row>96</xdr:row>
      <xdr:rowOff>103772</xdr:rowOff>
    </xdr:to>
    <xdr:sp macro="" textlink="">
      <xdr:nvSpPr>
        <xdr:cNvPr id="712" name="円/楕円 711"/>
        <xdr:cNvSpPr/>
      </xdr:nvSpPr>
      <xdr:spPr>
        <a:xfrm>
          <a:off x="15430500" y="164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94899</xdr:rowOff>
    </xdr:from>
    <xdr:ext cx="534377" cy="259045"/>
    <xdr:sp macro="" textlink="">
      <xdr:nvSpPr>
        <xdr:cNvPr id="713" name="テキスト ボックス 712"/>
        <xdr:cNvSpPr txBox="1"/>
      </xdr:nvSpPr>
      <xdr:spPr>
        <a:xfrm>
          <a:off x="15214111" y="165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12548</xdr:rowOff>
    </xdr:from>
    <xdr:to>
      <xdr:col>21</xdr:col>
      <xdr:colOff>212725</xdr:colOff>
      <xdr:row>96</xdr:row>
      <xdr:rowOff>114148</xdr:rowOff>
    </xdr:to>
    <xdr:sp macro="" textlink="">
      <xdr:nvSpPr>
        <xdr:cNvPr id="714" name="円/楕円 713"/>
        <xdr:cNvSpPr/>
      </xdr:nvSpPr>
      <xdr:spPr>
        <a:xfrm>
          <a:off x="14541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105275</xdr:rowOff>
    </xdr:from>
    <xdr:ext cx="534377" cy="259045"/>
    <xdr:sp macro="" textlink="">
      <xdr:nvSpPr>
        <xdr:cNvPr id="715" name="テキスト ボックス 714"/>
        <xdr:cNvSpPr txBox="1"/>
      </xdr:nvSpPr>
      <xdr:spPr>
        <a:xfrm>
          <a:off x="14325111" y="165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160934</xdr:rowOff>
    </xdr:from>
    <xdr:to>
      <xdr:col>20</xdr:col>
      <xdr:colOff>9525</xdr:colOff>
      <xdr:row>96</xdr:row>
      <xdr:rowOff>91084</xdr:rowOff>
    </xdr:to>
    <xdr:sp macro="" textlink="">
      <xdr:nvSpPr>
        <xdr:cNvPr id="716" name="円/楕円 715"/>
        <xdr:cNvSpPr/>
      </xdr:nvSpPr>
      <xdr:spPr>
        <a:xfrm>
          <a:off x="13652500" y="164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82211</xdr:rowOff>
    </xdr:from>
    <xdr:ext cx="534377" cy="259045"/>
    <xdr:sp macro="" textlink="">
      <xdr:nvSpPr>
        <xdr:cNvPr id="717" name="テキスト ボックス 716"/>
        <xdr:cNvSpPr txBox="1"/>
      </xdr:nvSpPr>
      <xdr:spPr>
        <a:xfrm>
          <a:off x="13436111" y="165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11164</xdr:rowOff>
    </xdr:from>
    <xdr:to>
      <xdr:col>18</xdr:col>
      <xdr:colOff>492125</xdr:colOff>
      <xdr:row>96</xdr:row>
      <xdr:rowOff>112764</xdr:rowOff>
    </xdr:to>
    <xdr:sp macro="" textlink="">
      <xdr:nvSpPr>
        <xdr:cNvPr id="718" name="円/楕円 717"/>
        <xdr:cNvSpPr/>
      </xdr:nvSpPr>
      <xdr:spPr>
        <a:xfrm>
          <a:off x="12763500" y="164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103891</xdr:rowOff>
    </xdr:from>
    <xdr:ext cx="534377" cy="259045"/>
    <xdr:sp macro="" textlink="">
      <xdr:nvSpPr>
        <xdr:cNvPr id="719" name="テキスト ボックス 718"/>
        <xdr:cNvSpPr txBox="1"/>
      </xdr:nvSpPr>
      <xdr:spPr>
        <a:xfrm>
          <a:off x="12547111" y="165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119583</xdr:rowOff>
    </xdr:from>
    <xdr:to>
      <xdr:col>32</xdr:col>
      <xdr:colOff>187325</xdr:colOff>
      <xdr:row>38</xdr:row>
      <xdr:rowOff>122327</xdr:rowOff>
    </xdr:to>
    <xdr:cxnSp macro="">
      <xdr:nvCxnSpPr>
        <xdr:cNvPr id="746" name="直線コネクタ 745"/>
        <xdr:cNvCxnSpPr/>
      </xdr:nvCxnSpPr>
      <xdr:spPr>
        <a:xfrm flipV="1">
          <a:off x="21323300" y="663468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118211</xdr:rowOff>
    </xdr:from>
    <xdr:to>
      <xdr:col>31</xdr:col>
      <xdr:colOff>34925</xdr:colOff>
      <xdr:row>38</xdr:row>
      <xdr:rowOff>122327</xdr:rowOff>
    </xdr:to>
    <xdr:cxnSp macro="">
      <xdr:nvCxnSpPr>
        <xdr:cNvPr id="749" name="直線コネクタ 748"/>
        <xdr:cNvCxnSpPr/>
      </xdr:nvCxnSpPr>
      <xdr:spPr>
        <a:xfrm>
          <a:off x="20434300" y="663331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143815</xdr:rowOff>
    </xdr:from>
    <xdr:to>
      <xdr:col>29</xdr:col>
      <xdr:colOff>517525</xdr:colOff>
      <xdr:row>38</xdr:row>
      <xdr:rowOff>118211</xdr:rowOff>
    </xdr:to>
    <xdr:cxnSp macro="">
      <xdr:nvCxnSpPr>
        <xdr:cNvPr id="752" name="直線コネクタ 751"/>
        <xdr:cNvCxnSpPr/>
      </xdr:nvCxnSpPr>
      <xdr:spPr>
        <a:xfrm>
          <a:off x="19545300" y="6316015"/>
          <a:ext cx="889000" cy="3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143815</xdr:rowOff>
    </xdr:from>
    <xdr:to>
      <xdr:col>28</xdr:col>
      <xdr:colOff>314325</xdr:colOff>
      <xdr:row>36</xdr:row>
      <xdr:rowOff>167589</xdr:rowOff>
    </xdr:to>
    <xdr:cxnSp macro="">
      <xdr:nvCxnSpPr>
        <xdr:cNvPr id="755" name="直線コネクタ 754"/>
        <xdr:cNvCxnSpPr/>
      </xdr:nvCxnSpPr>
      <xdr:spPr>
        <a:xfrm flipV="1">
          <a:off x="18656300" y="631601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73728</xdr:rowOff>
    </xdr:from>
    <xdr:ext cx="378565" cy="259045"/>
    <xdr:sp macro="" textlink="">
      <xdr:nvSpPr>
        <xdr:cNvPr id="757" name="テキスト ボックス 756"/>
        <xdr:cNvSpPr txBox="1"/>
      </xdr:nvSpPr>
      <xdr:spPr>
        <a:xfrm>
          <a:off x="19356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56354</xdr:rowOff>
    </xdr:from>
    <xdr:ext cx="378565" cy="259045"/>
    <xdr:sp macro="" textlink="">
      <xdr:nvSpPr>
        <xdr:cNvPr id="759" name="テキスト ボックス 758"/>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68783</xdr:rowOff>
    </xdr:from>
    <xdr:to>
      <xdr:col>32</xdr:col>
      <xdr:colOff>238125</xdr:colOff>
      <xdr:row>38</xdr:row>
      <xdr:rowOff>170383</xdr:rowOff>
    </xdr:to>
    <xdr:sp macro="" textlink="">
      <xdr:nvSpPr>
        <xdr:cNvPr id="765" name="円/楕円 764"/>
        <xdr:cNvSpPr/>
      </xdr:nvSpPr>
      <xdr:spPr>
        <a:xfrm>
          <a:off x="22110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313932" cy="259045"/>
    <xdr:sp macro="" textlink="">
      <xdr:nvSpPr>
        <xdr:cNvPr id="766" name="諸支出金該当値テキスト"/>
        <xdr:cNvSpPr txBox="1"/>
      </xdr:nvSpPr>
      <xdr:spPr>
        <a:xfrm>
          <a:off x="22212300" y="6533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71527</xdr:rowOff>
    </xdr:from>
    <xdr:to>
      <xdr:col>31</xdr:col>
      <xdr:colOff>85725</xdr:colOff>
      <xdr:row>39</xdr:row>
      <xdr:rowOff>1677</xdr:rowOff>
    </xdr:to>
    <xdr:sp macro="" textlink="">
      <xdr:nvSpPr>
        <xdr:cNvPr id="767" name="円/楕円 766"/>
        <xdr:cNvSpPr/>
      </xdr:nvSpPr>
      <xdr:spPr>
        <a:xfrm>
          <a:off x="21272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164254</xdr:rowOff>
    </xdr:from>
    <xdr:ext cx="313932" cy="259045"/>
    <xdr:sp macro="" textlink="">
      <xdr:nvSpPr>
        <xdr:cNvPr id="768" name="テキスト ボックス 767"/>
        <xdr:cNvSpPr txBox="1"/>
      </xdr:nvSpPr>
      <xdr:spPr>
        <a:xfrm>
          <a:off x="21166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67411</xdr:rowOff>
    </xdr:from>
    <xdr:to>
      <xdr:col>29</xdr:col>
      <xdr:colOff>568325</xdr:colOff>
      <xdr:row>38</xdr:row>
      <xdr:rowOff>169011</xdr:rowOff>
    </xdr:to>
    <xdr:sp macro="" textlink="">
      <xdr:nvSpPr>
        <xdr:cNvPr id="769" name="円/楕円 768"/>
        <xdr:cNvSpPr/>
      </xdr:nvSpPr>
      <xdr:spPr>
        <a:xfrm>
          <a:off x="2038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160138</xdr:rowOff>
    </xdr:from>
    <xdr:ext cx="313932" cy="259045"/>
    <xdr:sp macro="" textlink="">
      <xdr:nvSpPr>
        <xdr:cNvPr id="770" name="テキスト ボックス 769"/>
        <xdr:cNvSpPr txBox="1"/>
      </xdr:nvSpPr>
      <xdr:spPr>
        <a:xfrm>
          <a:off x="20277333" y="6675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93015</xdr:rowOff>
    </xdr:from>
    <xdr:to>
      <xdr:col>28</xdr:col>
      <xdr:colOff>365125</xdr:colOff>
      <xdr:row>37</xdr:row>
      <xdr:rowOff>23165</xdr:rowOff>
    </xdr:to>
    <xdr:sp macro="" textlink="">
      <xdr:nvSpPr>
        <xdr:cNvPr id="771" name="円/楕円 770"/>
        <xdr:cNvSpPr/>
      </xdr:nvSpPr>
      <xdr:spPr>
        <a:xfrm>
          <a:off x="19494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39692</xdr:rowOff>
    </xdr:from>
    <xdr:ext cx="378565" cy="259045"/>
    <xdr:sp macro="" textlink="">
      <xdr:nvSpPr>
        <xdr:cNvPr id="772" name="テキスト ボックス 771"/>
        <xdr:cNvSpPr txBox="1"/>
      </xdr:nvSpPr>
      <xdr:spPr>
        <a:xfrm>
          <a:off x="19356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116789</xdr:rowOff>
    </xdr:from>
    <xdr:to>
      <xdr:col>27</xdr:col>
      <xdr:colOff>161925</xdr:colOff>
      <xdr:row>37</xdr:row>
      <xdr:rowOff>46939</xdr:rowOff>
    </xdr:to>
    <xdr:sp macro="" textlink="">
      <xdr:nvSpPr>
        <xdr:cNvPr id="773" name="円/楕円 772"/>
        <xdr:cNvSpPr/>
      </xdr:nvSpPr>
      <xdr:spPr>
        <a:xfrm>
          <a:off x="186055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63466</xdr:rowOff>
    </xdr:from>
    <xdr:ext cx="378565" cy="259045"/>
    <xdr:sp macro="" textlink="">
      <xdr:nvSpPr>
        <xdr:cNvPr id="774" name="テキスト ボックス 773"/>
        <xdr:cNvSpPr txBox="1"/>
      </xdr:nvSpPr>
      <xdr:spPr>
        <a:xfrm>
          <a:off x="18467017" y="6064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住民一人あたりの衛生費について、クリーンセンター整備事業の実施により前年度数値から大きく増加しており、類似団体内平均値を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27,201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69,369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また、住民一人あたりの教育費について、平成２５年度に実施した城山台小学校建設事業及び木津中学校改築事業に係る立替金償還金を支出したことにより、類似団体内平均値を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21,529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72,501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円となった。また、平成２４年度においても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68,313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23,564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円上回っており、これは木津南中学校の建設事業に係る立替金償還を実施したことによるものである。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では、クリーンセンター整備事業の継続や、新学校給食センター建設等の大規模事業を今後も実施予定であり、またこれらの施設整備に係る公債費負担の増加が見込まれることから、更なる財源の確保及び適正な起債による将来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６年度は、普通交付税の合併算定替特例措置の逓減に備え、財政調整基金を取崩し、合併算定替逓減対策基金を積み立てたことにより、実質単年度収支は合併後初の赤字となったが、平成２７年度は、財政調整基金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159,804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千円積み立てたこと、また財源の確保及び歳出の抑制に努めたことから、財政調整基金残高及び実質収支額が改善され、実質単年度収支は黒字に転換した。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療養給付費等の医療費の増加及び保険税収の減少等により、国民健康保険特別会計において赤字が発生したものの、水道事業会計において収益が増加したこと、また一般会計において実質収支が改善されたこと等により、各会計を連結した実質収支総額の標準財政規模に対する比率は、前年度と比べ１．１ポイント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145_&#26408;&#27941;&#24029;&#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79.8</v>
          </cell>
          <cell r="L73">
            <v>70.099999999999994</v>
          </cell>
          <cell r="M73">
            <v>76.599999999999994</v>
          </cell>
          <cell r="N73">
            <v>64</v>
          </cell>
          <cell r="O73">
            <v>53.6</v>
          </cell>
        </row>
        <row r="75">
          <cell r="K75">
            <v>12.8</v>
          </cell>
          <cell r="L75">
            <v>12.3</v>
          </cell>
          <cell r="M75">
            <v>12.5</v>
          </cell>
          <cell r="N75">
            <v>12</v>
          </cell>
          <cell r="O75">
            <v>11.6</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30575817</v>
      </c>
      <c r="BO4" s="379"/>
      <c r="BP4" s="379"/>
      <c r="BQ4" s="379"/>
      <c r="BR4" s="379"/>
      <c r="BS4" s="379"/>
      <c r="BT4" s="379"/>
      <c r="BU4" s="380"/>
      <c r="BV4" s="378">
        <v>25960353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29973710</v>
      </c>
      <c r="BO5" s="384"/>
      <c r="BP5" s="384"/>
      <c r="BQ5" s="384"/>
      <c r="BR5" s="384"/>
      <c r="BS5" s="384"/>
      <c r="BT5" s="384"/>
      <c r="BU5" s="385"/>
      <c r="BV5" s="383">
        <v>25303984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96.1</v>
      </c>
      <c r="CU5" s="354"/>
      <c r="CV5" s="354"/>
      <c r="CW5" s="354"/>
      <c r="CX5" s="354"/>
      <c r="CY5" s="354"/>
      <c r="CZ5" s="354"/>
      <c r="DA5" s="355"/>
      <c r="DB5" s="353">
        <v>96.6</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602107</v>
      </c>
      <c r="BO6" s="384"/>
      <c r="BP6" s="384"/>
      <c r="BQ6" s="384"/>
      <c r="BR6" s="384"/>
      <c r="BS6" s="384"/>
      <c r="BT6" s="384"/>
      <c r="BU6" s="385"/>
      <c r="BV6" s="383">
        <v>656369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102.9</v>
      </c>
      <c r="CU6" s="530"/>
      <c r="CV6" s="530"/>
      <c r="CW6" s="530"/>
      <c r="CX6" s="530"/>
      <c r="CY6" s="530"/>
      <c r="CZ6" s="530"/>
      <c r="DA6" s="531"/>
      <c r="DB6" s="529">
        <v>104.6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214877</v>
      </c>
      <c r="BO7" s="384"/>
      <c r="BP7" s="384"/>
      <c r="BQ7" s="384"/>
      <c r="BR7" s="384"/>
      <c r="BS7" s="384"/>
      <c r="BT7" s="384"/>
      <c r="BU7" s="385"/>
      <c r="BV7" s="383">
        <v>347530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16641489</v>
      </c>
      <c r="CU7" s="384"/>
      <c r="CV7" s="384"/>
      <c r="CW7" s="384"/>
      <c r="CX7" s="384"/>
      <c r="CY7" s="384"/>
      <c r="CZ7" s="384"/>
      <c r="DA7" s="385"/>
      <c r="DB7" s="383">
        <v>16291735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387230</v>
      </c>
      <c r="BO8" s="384"/>
      <c r="BP8" s="384"/>
      <c r="BQ8" s="384"/>
      <c r="BR8" s="384"/>
      <c r="BS8" s="384"/>
      <c r="BT8" s="384"/>
      <c r="BU8" s="385"/>
      <c r="BV8" s="383">
        <v>308839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72840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78391</v>
      </c>
      <c r="BO9" s="384"/>
      <c r="BP9" s="384"/>
      <c r="BQ9" s="384"/>
      <c r="BR9" s="384"/>
      <c r="BS9" s="384"/>
      <c r="BT9" s="384"/>
      <c r="BU9" s="385"/>
      <c r="BV9" s="383">
        <v>-94197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69761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159703</v>
      </c>
      <c r="BO10" s="384"/>
      <c r="BP10" s="384"/>
      <c r="BQ10" s="384"/>
      <c r="BR10" s="384"/>
      <c r="BS10" s="384"/>
      <c r="BT10" s="384"/>
      <c r="BU10" s="385"/>
      <c r="BV10" s="383">
        <v>210231</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74237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774457</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73753</v>
      </c>
      <c r="S13" s="485"/>
      <c r="T13" s="485"/>
      <c r="U13" s="485"/>
      <c r="V13" s="486"/>
      <c r="W13" s="472" t="s">
        <v>121</v>
      </c>
      <c r="X13" s="398"/>
      <c r="Y13" s="398"/>
      <c r="Z13" s="398"/>
      <c r="AA13" s="398"/>
      <c r="AB13" s="399"/>
      <c r="AC13" s="359">
        <v>1149</v>
      </c>
      <c r="AD13" s="360"/>
      <c r="AE13" s="360"/>
      <c r="AF13" s="360"/>
      <c r="AG13" s="361"/>
      <c r="AH13" s="359">
        <v>1520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238094</v>
      </c>
      <c r="BO13" s="384"/>
      <c r="BP13" s="384"/>
      <c r="BQ13" s="384"/>
      <c r="BR13" s="384"/>
      <c r="BS13" s="384"/>
      <c r="BT13" s="384"/>
      <c r="BU13" s="385"/>
      <c r="BV13" s="383">
        <v>-658423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11.6</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73095</v>
      </c>
      <c r="S14" s="485"/>
      <c r="T14" s="485"/>
      <c r="U14" s="485"/>
      <c r="V14" s="486"/>
      <c r="W14" s="487"/>
      <c r="X14" s="401"/>
      <c r="Y14" s="401"/>
      <c r="Z14" s="401"/>
      <c r="AA14" s="401"/>
      <c r="AB14" s="402"/>
      <c r="AC14" s="477">
        <v>4</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53.6</v>
      </c>
      <c r="CU14" s="456"/>
      <c r="CV14" s="456"/>
      <c r="CW14" s="456"/>
      <c r="CX14" s="456"/>
      <c r="CY14" s="456"/>
      <c r="CZ14" s="456"/>
      <c r="DA14" s="457"/>
      <c r="DB14" s="488">
        <v>64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72625</v>
      </c>
      <c r="S15" s="485"/>
      <c r="T15" s="485"/>
      <c r="U15" s="485"/>
      <c r="V15" s="486"/>
      <c r="W15" s="472" t="s">
        <v>128</v>
      </c>
      <c r="X15" s="398"/>
      <c r="Y15" s="398"/>
      <c r="Z15" s="398"/>
      <c r="AA15" s="398"/>
      <c r="AB15" s="399"/>
      <c r="AC15" s="359">
        <v>5908</v>
      </c>
      <c r="AD15" s="360"/>
      <c r="AE15" s="360"/>
      <c r="AF15" s="360"/>
      <c r="AG15" s="361"/>
      <c r="AH15" s="359">
        <v>6387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7968057</v>
      </c>
      <c r="BO15" s="379"/>
      <c r="BP15" s="379"/>
      <c r="BQ15" s="379"/>
      <c r="BR15" s="379"/>
      <c r="BS15" s="379"/>
      <c r="BT15" s="379"/>
      <c r="BU15" s="380"/>
      <c r="BV15" s="378">
        <v>7526610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20.399999999999999</v>
      </c>
      <c r="AD16" s="478"/>
      <c r="AE16" s="478"/>
      <c r="AF16" s="478"/>
      <c r="AG16" s="479"/>
      <c r="AH16" s="477">
        <v>21.2</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12213145</v>
      </c>
      <c r="BO16" s="384"/>
      <c r="BP16" s="384"/>
      <c r="BQ16" s="384"/>
      <c r="BR16" s="384"/>
      <c r="BS16" s="384"/>
      <c r="BT16" s="384"/>
      <c r="BU16" s="385"/>
      <c r="BV16" s="383">
        <v>11485554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8"/>
      <c r="Y17" s="398"/>
      <c r="Z17" s="398"/>
      <c r="AA17" s="398"/>
      <c r="AB17" s="399"/>
      <c r="AC17" s="359">
        <v>21877</v>
      </c>
      <c r="AD17" s="360"/>
      <c r="AE17" s="360"/>
      <c r="AF17" s="360"/>
      <c r="AG17" s="361"/>
      <c r="AH17" s="359">
        <v>21724</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10168785</v>
      </c>
      <c r="BO17" s="384"/>
      <c r="BP17" s="384"/>
      <c r="BQ17" s="384"/>
      <c r="BR17" s="384"/>
      <c r="BS17" s="384"/>
      <c r="BT17" s="384"/>
      <c r="BU17" s="385"/>
      <c r="BV17" s="383">
        <v>9727894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85.13</v>
      </c>
      <c r="M18" s="448"/>
      <c r="N18" s="448"/>
      <c r="O18" s="448"/>
      <c r="P18" s="448"/>
      <c r="Q18" s="448"/>
      <c r="R18" s="449"/>
      <c r="S18" s="449"/>
      <c r="T18" s="449"/>
      <c r="U18" s="449"/>
      <c r="V18" s="450"/>
      <c r="W18" s="464"/>
      <c r="X18" s="465"/>
      <c r="Y18" s="465"/>
      <c r="Z18" s="465"/>
      <c r="AA18" s="465"/>
      <c r="AB18" s="473"/>
      <c r="AC18" s="347">
        <v>75.599999999999994</v>
      </c>
      <c r="AD18" s="348"/>
      <c r="AE18" s="348"/>
      <c r="AF18" s="348"/>
      <c r="AG18" s="451"/>
      <c r="AH18" s="347">
        <v>72.2</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16667702</v>
      </c>
      <c r="BO18" s="384"/>
      <c r="BP18" s="384"/>
      <c r="BQ18" s="384"/>
      <c r="BR18" s="384"/>
      <c r="BS18" s="384"/>
      <c r="BT18" s="384"/>
      <c r="BU18" s="385"/>
      <c r="BV18" s="383">
        <v>16137906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856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18938799</v>
      </c>
      <c r="BO19" s="384"/>
      <c r="BP19" s="384"/>
      <c r="BQ19" s="384"/>
      <c r="BR19" s="384"/>
      <c r="BS19" s="384"/>
      <c r="BT19" s="384"/>
      <c r="BU19" s="385"/>
      <c r="BV19" s="383">
        <v>19062632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26656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30902976</v>
      </c>
      <c r="BO23" s="384"/>
      <c r="BP23" s="384"/>
      <c r="BQ23" s="384"/>
      <c r="BR23" s="384"/>
      <c r="BS23" s="384"/>
      <c r="BT23" s="384"/>
      <c r="BU23" s="385"/>
      <c r="BV23" s="383">
        <v>29648483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8800</v>
      </c>
      <c r="R24" s="360"/>
      <c r="S24" s="360"/>
      <c r="T24" s="360"/>
      <c r="U24" s="360"/>
      <c r="V24" s="361"/>
      <c r="W24" s="427"/>
      <c r="X24" s="418"/>
      <c r="Y24" s="419"/>
      <c r="Z24" s="356" t="s">
        <v>151</v>
      </c>
      <c r="AA24" s="357"/>
      <c r="AB24" s="357"/>
      <c r="AC24" s="357"/>
      <c r="AD24" s="357"/>
      <c r="AE24" s="357"/>
      <c r="AF24" s="357"/>
      <c r="AG24" s="358"/>
      <c r="AH24" s="359">
        <v>406</v>
      </c>
      <c r="AI24" s="360"/>
      <c r="AJ24" s="360"/>
      <c r="AK24" s="360"/>
      <c r="AL24" s="361"/>
      <c r="AM24" s="359">
        <v>1299200</v>
      </c>
      <c r="AN24" s="360"/>
      <c r="AO24" s="360"/>
      <c r="AP24" s="360"/>
      <c r="AQ24" s="360"/>
      <c r="AR24" s="361"/>
      <c r="AS24" s="359">
        <v>3200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24850693</v>
      </c>
      <c r="BO24" s="384"/>
      <c r="BP24" s="384"/>
      <c r="BQ24" s="384"/>
      <c r="BR24" s="384"/>
      <c r="BS24" s="384"/>
      <c r="BT24" s="384"/>
      <c r="BU24" s="385"/>
      <c r="BV24" s="383">
        <v>24203144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7300</v>
      </c>
      <c r="R25" s="360"/>
      <c r="S25" s="360"/>
      <c r="T25" s="360"/>
      <c r="U25" s="360"/>
      <c r="V25" s="361"/>
      <c r="W25" s="427"/>
      <c r="X25" s="418"/>
      <c r="Y25" s="419"/>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13036219</v>
      </c>
      <c r="BO25" s="379"/>
      <c r="BP25" s="379"/>
      <c r="BQ25" s="379"/>
      <c r="BR25" s="379"/>
      <c r="BS25" s="379"/>
      <c r="BT25" s="379"/>
      <c r="BU25" s="380"/>
      <c r="BV25" s="378">
        <v>17286289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v>1</v>
      </c>
      <c r="M26" s="360"/>
      <c r="N26" s="360"/>
      <c r="O26" s="360"/>
      <c r="P26" s="361"/>
      <c r="Q26" s="359">
        <v>6600</v>
      </c>
      <c r="R26" s="360"/>
      <c r="S26" s="360"/>
      <c r="T26" s="360"/>
      <c r="U26" s="360"/>
      <c r="V26" s="361"/>
      <c r="W26" s="427"/>
      <c r="X26" s="418"/>
      <c r="Y26" s="419"/>
      <c r="Z26" s="356" t="s">
        <v>157</v>
      </c>
      <c r="AA26" s="395"/>
      <c r="AB26" s="395"/>
      <c r="AC26" s="395"/>
      <c r="AD26" s="395"/>
      <c r="AE26" s="395"/>
      <c r="AF26" s="395"/>
      <c r="AG26" s="396"/>
      <c r="AH26" s="359">
        <v>3</v>
      </c>
      <c r="AI26" s="360"/>
      <c r="AJ26" s="360"/>
      <c r="AK26" s="360"/>
      <c r="AL26" s="361"/>
      <c r="AM26" s="359">
        <v>10896</v>
      </c>
      <c r="AN26" s="360"/>
      <c r="AO26" s="360"/>
      <c r="AP26" s="360"/>
      <c r="AQ26" s="360"/>
      <c r="AR26" s="361"/>
      <c r="AS26" s="359">
        <v>3632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159</v>
      </c>
      <c r="F27" s="357"/>
      <c r="G27" s="357"/>
      <c r="H27" s="357"/>
      <c r="I27" s="357"/>
      <c r="J27" s="357"/>
      <c r="K27" s="358"/>
      <c r="L27" s="359">
        <v>1</v>
      </c>
      <c r="M27" s="360"/>
      <c r="N27" s="360"/>
      <c r="O27" s="360"/>
      <c r="P27" s="361"/>
      <c r="Q27" s="359">
        <v>4700</v>
      </c>
      <c r="R27" s="360"/>
      <c r="S27" s="360"/>
      <c r="T27" s="360"/>
      <c r="U27" s="360"/>
      <c r="V27" s="361"/>
      <c r="W27" s="427"/>
      <c r="X27" s="418"/>
      <c r="Y27" s="419"/>
      <c r="Z27" s="356" t="s">
        <v>160</v>
      </c>
      <c r="AA27" s="357"/>
      <c r="AB27" s="357"/>
      <c r="AC27" s="357"/>
      <c r="AD27" s="357"/>
      <c r="AE27" s="357"/>
      <c r="AF27" s="357"/>
      <c r="AG27" s="358"/>
      <c r="AH27" s="359">
        <v>24</v>
      </c>
      <c r="AI27" s="360"/>
      <c r="AJ27" s="360"/>
      <c r="AK27" s="360"/>
      <c r="AL27" s="361"/>
      <c r="AM27" s="359">
        <v>74394</v>
      </c>
      <c r="AN27" s="360"/>
      <c r="AO27" s="360"/>
      <c r="AP27" s="360"/>
      <c r="AQ27" s="360"/>
      <c r="AR27" s="361"/>
      <c r="AS27" s="359">
        <v>3100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1684460</v>
      </c>
      <c r="BO27" s="387"/>
      <c r="BP27" s="387"/>
      <c r="BQ27" s="387"/>
      <c r="BR27" s="387"/>
      <c r="BS27" s="387"/>
      <c r="BT27" s="387"/>
      <c r="BU27" s="388"/>
      <c r="BV27" s="386">
        <v>1684460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162</v>
      </c>
      <c r="F28" s="357"/>
      <c r="G28" s="357"/>
      <c r="H28" s="357"/>
      <c r="I28" s="357"/>
      <c r="J28" s="357"/>
      <c r="K28" s="358"/>
      <c r="L28" s="359">
        <v>1</v>
      </c>
      <c r="M28" s="360"/>
      <c r="N28" s="360"/>
      <c r="O28" s="360"/>
      <c r="P28" s="361"/>
      <c r="Q28" s="359">
        <v>3800</v>
      </c>
      <c r="R28" s="360"/>
      <c r="S28" s="360"/>
      <c r="T28" s="360"/>
      <c r="U28" s="360"/>
      <c r="V28" s="361"/>
      <c r="W28" s="427"/>
      <c r="X28" s="418"/>
      <c r="Y28" s="419"/>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4416942</v>
      </c>
      <c r="BO28" s="379"/>
      <c r="BP28" s="379"/>
      <c r="BQ28" s="379"/>
      <c r="BR28" s="379"/>
      <c r="BS28" s="379"/>
      <c r="BT28" s="379"/>
      <c r="BU28" s="380"/>
      <c r="BV28" s="378">
        <v>4257239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166</v>
      </c>
      <c r="F29" s="357"/>
      <c r="G29" s="357"/>
      <c r="H29" s="357"/>
      <c r="I29" s="357"/>
      <c r="J29" s="357"/>
      <c r="K29" s="358"/>
      <c r="L29" s="359">
        <v>20</v>
      </c>
      <c r="M29" s="360"/>
      <c r="N29" s="360"/>
      <c r="O29" s="360"/>
      <c r="P29" s="361"/>
      <c r="Q29" s="359">
        <v>3500</v>
      </c>
      <c r="R29" s="360"/>
      <c r="S29" s="360"/>
      <c r="T29" s="360"/>
      <c r="U29" s="360"/>
      <c r="V29" s="361"/>
      <c r="W29" s="428"/>
      <c r="X29" s="429"/>
      <c r="Y29" s="430"/>
      <c r="Z29" s="356" t="s">
        <v>167</v>
      </c>
      <c r="AA29" s="357"/>
      <c r="AB29" s="357"/>
      <c r="AC29" s="357"/>
      <c r="AD29" s="357"/>
      <c r="AE29" s="357"/>
      <c r="AF29" s="357"/>
      <c r="AG29" s="358"/>
      <c r="AH29" s="359">
        <v>430</v>
      </c>
      <c r="AI29" s="360"/>
      <c r="AJ29" s="360"/>
      <c r="AK29" s="360"/>
      <c r="AL29" s="361"/>
      <c r="AM29" s="359">
        <v>1373594</v>
      </c>
      <c r="AN29" s="360"/>
      <c r="AO29" s="360"/>
      <c r="AP29" s="360"/>
      <c r="AQ29" s="360"/>
      <c r="AR29" s="361"/>
      <c r="AS29" s="359">
        <v>3194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262668</v>
      </c>
      <c r="BO29" s="384"/>
      <c r="BP29" s="384"/>
      <c r="BQ29" s="384"/>
      <c r="BR29" s="384"/>
      <c r="BS29" s="384"/>
      <c r="BT29" s="384"/>
      <c r="BU29" s="385"/>
      <c r="BV29" s="383">
        <v>262668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7295358</v>
      </c>
      <c r="BO30" s="387"/>
      <c r="BP30" s="387"/>
      <c r="BQ30" s="387"/>
      <c r="BR30" s="387"/>
      <c r="BS30" s="387"/>
      <c r="BT30" s="387"/>
      <c r="BU30" s="388"/>
      <c r="BV30" s="386">
        <v>7002644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国民健康保険山城病院組合（病院事業会計）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学研都市京都土地開発公社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国民健康保険山城病院組合（介護老人保健施設事業会計）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木津川市公園都市緑化協会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相楽郡西部塵埃処理組合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木津川市緑と文化・スポーツ振興事業団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駐車場整備事業特別会計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京都府市町村職員退職手当組合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京都府市町村議会議員公務災害補償等組合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相楽中部消防組合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相楽郡広域事務組合（一般会計）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相楽郡広域事務組合（相楽地区ふるさと市町村圏振興事業特別会計）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京都府自治会館管理組合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京都府住宅新築資金等貸付事業管理組合（一般会計）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525</v>
      </c>
      <c r="D34" s="1151"/>
      <c r="E34" s="1152"/>
      <c r="F34" s="32">
        <v>1.26</v>
      </c>
      <c r="G34" s="33">
        <v>0.56999999999999995</v>
      </c>
      <c r="H34" s="33">
        <v>0.36</v>
      </c>
      <c r="I34" s="33">
        <v>0.14000000000000001</v>
      </c>
      <c r="J34" s="34" t="s">
        <v>526</v>
      </c>
      <c r="K34" s="22"/>
      <c r="L34" s="22"/>
      <c r="M34" s="22"/>
      <c r="N34" s="22"/>
      <c r="O34" s="22"/>
      <c r="P34" s="22"/>
    </row>
    <row r="35" spans="1:16" ht="39" customHeight="1" x14ac:dyDescent="0.15">
      <c r="A35" s="22"/>
      <c r="B35" s="35"/>
      <c r="C35" s="1145" t="s">
        <v>527</v>
      </c>
      <c r="D35" s="1146"/>
      <c r="E35" s="1147"/>
      <c r="F35" s="36">
        <v>8.64</v>
      </c>
      <c r="G35" s="37">
        <v>9.2899999999999991</v>
      </c>
      <c r="H35" s="37">
        <v>10.79</v>
      </c>
      <c r="I35" s="37">
        <v>12.43</v>
      </c>
      <c r="J35" s="38">
        <v>13.77</v>
      </c>
      <c r="K35" s="22"/>
      <c r="L35" s="22"/>
      <c r="M35" s="22"/>
      <c r="N35" s="22"/>
      <c r="O35" s="22"/>
      <c r="P35" s="22"/>
    </row>
    <row r="36" spans="1:16" ht="39" customHeight="1" x14ac:dyDescent="0.15">
      <c r="A36" s="22"/>
      <c r="B36" s="35"/>
      <c r="C36" s="1145" t="s">
        <v>528</v>
      </c>
      <c r="D36" s="1146"/>
      <c r="E36" s="1147"/>
      <c r="F36" s="36">
        <v>2.61</v>
      </c>
      <c r="G36" s="37">
        <v>2.92</v>
      </c>
      <c r="H36" s="37">
        <v>2.4900000000000002</v>
      </c>
      <c r="I36" s="37">
        <v>1.89</v>
      </c>
      <c r="J36" s="38">
        <v>2.3199999999999998</v>
      </c>
      <c r="K36" s="22"/>
      <c r="L36" s="22"/>
      <c r="M36" s="22"/>
      <c r="N36" s="22"/>
      <c r="O36" s="22"/>
      <c r="P36" s="22"/>
    </row>
    <row r="37" spans="1:16" ht="39" customHeight="1" x14ac:dyDescent="0.15">
      <c r="A37" s="22"/>
      <c r="B37" s="35"/>
      <c r="C37" s="1145" t="s">
        <v>529</v>
      </c>
      <c r="D37" s="1146"/>
      <c r="E37" s="1147"/>
      <c r="F37" s="36">
        <v>0.32</v>
      </c>
      <c r="G37" s="37">
        <v>0.2</v>
      </c>
      <c r="H37" s="37">
        <v>0.7</v>
      </c>
      <c r="I37" s="37">
        <v>0.85</v>
      </c>
      <c r="J37" s="38">
        <v>0.3</v>
      </c>
      <c r="K37" s="22"/>
      <c r="L37" s="22"/>
      <c r="M37" s="22"/>
      <c r="N37" s="22"/>
      <c r="O37" s="22"/>
      <c r="P37" s="22"/>
    </row>
    <row r="38" spans="1:16" ht="39" customHeight="1" x14ac:dyDescent="0.15">
      <c r="A38" s="22"/>
      <c r="B38" s="35"/>
      <c r="C38" s="1145" t="s">
        <v>530</v>
      </c>
      <c r="D38" s="1146"/>
      <c r="E38" s="1147"/>
      <c r="F38" s="36">
        <v>0.12</v>
      </c>
      <c r="G38" s="37">
        <v>0.13</v>
      </c>
      <c r="H38" s="37">
        <v>0.09</v>
      </c>
      <c r="I38" s="37">
        <v>0.05</v>
      </c>
      <c r="J38" s="38">
        <v>0.08</v>
      </c>
      <c r="K38" s="22"/>
      <c r="L38" s="22"/>
      <c r="M38" s="22"/>
      <c r="N38" s="22"/>
      <c r="O38" s="22"/>
      <c r="P38" s="22"/>
    </row>
    <row r="39" spans="1:16" ht="39" customHeight="1" x14ac:dyDescent="0.15">
      <c r="A39" s="22"/>
      <c r="B39" s="35"/>
      <c r="C39" s="1145" t="s">
        <v>531</v>
      </c>
      <c r="D39" s="1146"/>
      <c r="E39" s="1147"/>
      <c r="F39" s="36">
        <v>0.01</v>
      </c>
      <c r="G39" s="37">
        <v>0.03</v>
      </c>
      <c r="H39" s="37">
        <v>0.03</v>
      </c>
      <c r="I39" s="37">
        <v>0.05</v>
      </c>
      <c r="J39" s="38">
        <v>0.04</v>
      </c>
      <c r="K39" s="22"/>
      <c r="L39" s="22"/>
      <c r="M39" s="22"/>
      <c r="N39" s="22"/>
      <c r="O39" s="22"/>
      <c r="P39" s="22"/>
    </row>
    <row r="40" spans="1:16" ht="39" customHeight="1" x14ac:dyDescent="0.15">
      <c r="A40" s="22"/>
      <c r="B40" s="35"/>
      <c r="C40" s="1145" t="s">
        <v>532</v>
      </c>
      <c r="D40" s="1146"/>
      <c r="E40" s="1147"/>
      <c r="F40" s="36">
        <v>0.02</v>
      </c>
      <c r="G40" s="37">
        <v>0.02</v>
      </c>
      <c r="H40" s="37">
        <v>0.02</v>
      </c>
      <c r="I40" s="37">
        <v>0.01</v>
      </c>
      <c r="J40" s="38">
        <v>0.01</v>
      </c>
      <c r="K40" s="22"/>
      <c r="L40" s="22"/>
      <c r="M40" s="22"/>
      <c r="N40" s="22"/>
      <c r="O40" s="22"/>
      <c r="P40" s="22"/>
    </row>
    <row r="41" spans="1:16" ht="39" customHeight="1" x14ac:dyDescent="0.15">
      <c r="A41" s="22"/>
      <c r="B41" s="35"/>
      <c r="C41" s="1145" t="s">
        <v>533</v>
      </c>
      <c r="D41" s="1146"/>
      <c r="E41" s="1147"/>
      <c r="F41" s="36" t="s">
        <v>479</v>
      </c>
      <c r="G41" s="37" t="s">
        <v>479</v>
      </c>
      <c r="H41" s="37">
        <v>0</v>
      </c>
      <c r="I41" s="37">
        <v>0</v>
      </c>
      <c r="J41" s="38">
        <v>0</v>
      </c>
      <c r="K41" s="22"/>
      <c r="L41" s="22"/>
      <c r="M41" s="22"/>
      <c r="N41" s="22"/>
      <c r="O41" s="22"/>
      <c r="P41" s="22"/>
    </row>
    <row r="42" spans="1:16" ht="39" customHeight="1" x14ac:dyDescent="0.15">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535</v>
      </c>
      <c r="D43" s="1149"/>
      <c r="E43" s="115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2780</v>
      </c>
      <c r="L45" s="60">
        <v>2846</v>
      </c>
      <c r="M45" s="60">
        <v>2817</v>
      </c>
      <c r="N45" s="60">
        <v>2902</v>
      </c>
      <c r="O45" s="61">
        <v>2820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670</v>
      </c>
      <c r="L48" s="64">
        <v>688</v>
      </c>
      <c r="M48" s="64">
        <v>628</v>
      </c>
      <c r="N48" s="64">
        <v>741</v>
      </c>
      <c r="O48" s="65">
        <v>777</v>
      </c>
      <c r="P48" s="48"/>
      <c r="Q48" s="48"/>
      <c r="R48" s="48"/>
      <c r="S48" s="48"/>
      <c r="T48" s="48"/>
      <c r="U48" s="48"/>
    </row>
    <row r="49" spans="1:21" ht="30.75" customHeight="1" x14ac:dyDescent="0.15">
      <c r="A49" s="48"/>
      <c r="B49" s="1163"/>
      <c r="C49" s="1164"/>
      <c r="D49" s="62"/>
      <c r="E49" s="1155" t="s">
        <v>16</v>
      </c>
      <c r="F49" s="1155"/>
      <c r="G49" s="1155"/>
      <c r="H49" s="1155"/>
      <c r="I49" s="1155"/>
      <c r="J49" s="1156"/>
      <c r="K49" s="63">
        <v>468</v>
      </c>
      <c r="L49" s="64">
        <v>475</v>
      </c>
      <c r="M49" s="64">
        <v>532</v>
      </c>
      <c r="N49" s="64">
        <v>529</v>
      </c>
      <c r="O49" s="65">
        <v>496</v>
      </c>
      <c r="P49" s="48"/>
      <c r="Q49" s="48"/>
      <c r="R49" s="48"/>
      <c r="S49" s="48"/>
      <c r="T49" s="48"/>
      <c r="U49" s="48"/>
    </row>
    <row r="50" spans="1:21" ht="30.75" customHeight="1" x14ac:dyDescent="0.15">
      <c r="A50" s="48"/>
      <c r="B50" s="1163"/>
      <c r="C50" s="1164"/>
      <c r="D50" s="62"/>
      <c r="E50" s="1155" t="s">
        <v>17</v>
      </c>
      <c r="F50" s="1155"/>
      <c r="G50" s="1155"/>
      <c r="H50" s="1155"/>
      <c r="I50" s="1155"/>
      <c r="J50" s="1156"/>
      <c r="K50" s="63">
        <v>471</v>
      </c>
      <c r="L50" s="64">
        <v>2809</v>
      </c>
      <c r="M50" s="64">
        <v>1462</v>
      </c>
      <c r="N50" s="64">
        <v>175</v>
      </c>
      <c r="O50" s="65">
        <v>2156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2583</v>
      </c>
      <c r="L52" s="64">
        <v>5177</v>
      </c>
      <c r="M52" s="64">
        <v>3703</v>
      </c>
      <c r="N52" s="64">
        <v>2728</v>
      </c>
      <c r="O52" s="65">
        <v>4704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1806</v>
      </c>
      <c r="L53" s="69">
        <v>1641</v>
      </c>
      <c r="M53" s="69">
        <v>1736</v>
      </c>
      <c r="N53" s="69">
        <v>1619</v>
      </c>
      <c r="O53" s="70">
        <v>1545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28030</v>
      </c>
      <c r="J41" s="83">
        <v>29285</v>
      </c>
      <c r="K41" s="83">
        <v>30345</v>
      </c>
      <c r="L41" s="83">
        <v>29648</v>
      </c>
      <c r="M41" s="84">
        <v>30903</v>
      </c>
    </row>
    <row r="42" spans="2:13" ht="27.75" customHeight="1" x14ac:dyDescent="0.15">
      <c r="B42" s="1171"/>
      <c r="C42" s="1172"/>
      <c r="D42" s="85"/>
      <c r="E42" s="1175" t="s">
        <v>26</v>
      </c>
      <c r="F42" s="1175"/>
      <c r="G42" s="1175"/>
      <c r="H42" s="1176"/>
      <c r="I42" s="86">
        <v>5004</v>
      </c>
      <c r="J42" s="87">
        <v>3210</v>
      </c>
      <c r="K42" s="87">
        <v>6011</v>
      </c>
      <c r="L42" s="87">
        <v>5712</v>
      </c>
      <c r="M42" s="88">
        <v>3598</v>
      </c>
    </row>
    <row r="43" spans="2:13" ht="27.75" customHeight="1" x14ac:dyDescent="0.15">
      <c r="B43" s="1171"/>
      <c r="C43" s="1172"/>
      <c r="D43" s="85"/>
      <c r="E43" s="1175" t="s">
        <v>27</v>
      </c>
      <c r="F43" s="1175"/>
      <c r="G43" s="1175"/>
      <c r="H43" s="1176"/>
      <c r="I43" s="86">
        <v>9946</v>
      </c>
      <c r="J43" s="87">
        <v>9648</v>
      </c>
      <c r="K43" s="87">
        <v>9190</v>
      </c>
      <c r="L43" s="87">
        <v>9109</v>
      </c>
      <c r="M43" s="88">
        <v>9127</v>
      </c>
    </row>
    <row r="44" spans="2:13" ht="27.75" customHeight="1" x14ac:dyDescent="0.15">
      <c r="B44" s="1171"/>
      <c r="C44" s="1172"/>
      <c r="D44" s="85"/>
      <c r="E44" s="1175" t="s">
        <v>28</v>
      </c>
      <c r="F44" s="1175"/>
      <c r="G44" s="1175"/>
      <c r="H44" s="1176"/>
      <c r="I44" s="86">
        <v>5416</v>
      </c>
      <c r="J44" s="87">
        <v>5347</v>
      </c>
      <c r="K44" s="87">
        <v>5340</v>
      </c>
      <c r="L44" s="87">
        <v>5026</v>
      </c>
      <c r="M44" s="88">
        <v>4914</v>
      </c>
    </row>
    <row r="45" spans="2:13" ht="27.75" customHeight="1" x14ac:dyDescent="0.15">
      <c r="B45" s="1171"/>
      <c r="C45" s="1172"/>
      <c r="D45" s="85"/>
      <c r="E45" s="1175" t="s">
        <v>29</v>
      </c>
      <c r="F45" s="1175"/>
      <c r="G45" s="1175"/>
      <c r="H45" s="1176"/>
      <c r="I45" s="86">
        <v>3535</v>
      </c>
      <c r="J45" s="87">
        <v>3694</v>
      </c>
      <c r="K45" s="87">
        <v>3669</v>
      </c>
      <c r="L45" s="87">
        <v>3434</v>
      </c>
      <c r="M45" s="88">
        <v>3317</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10751</v>
      </c>
      <c r="J49" s="87">
        <v>11313</v>
      </c>
      <c r="K49" s="87">
        <v>12424</v>
      </c>
      <c r="L49" s="87">
        <v>12068</v>
      </c>
      <c r="M49" s="88">
        <v>12552</v>
      </c>
    </row>
    <row r="50" spans="2:13" ht="27.75" customHeight="1" x14ac:dyDescent="0.15">
      <c r="B50" s="1171"/>
      <c r="C50" s="1172"/>
      <c r="D50" s="85"/>
      <c r="E50" s="1175" t="s">
        <v>35</v>
      </c>
      <c r="F50" s="1175"/>
      <c r="G50" s="1175"/>
      <c r="H50" s="1176"/>
      <c r="I50" s="86">
        <v>4925</v>
      </c>
      <c r="J50" s="87">
        <v>4101</v>
      </c>
      <c r="K50" s="87">
        <v>3981</v>
      </c>
      <c r="L50" s="87">
        <v>4769</v>
      </c>
      <c r="M50" s="88">
        <v>3711</v>
      </c>
    </row>
    <row r="51" spans="2:13" ht="27.75" customHeight="1" x14ac:dyDescent="0.15">
      <c r="B51" s="1173"/>
      <c r="C51" s="1174"/>
      <c r="D51" s="85"/>
      <c r="E51" s="1175" t="s">
        <v>36</v>
      </c>
      <c r="F51" s="1175"/>
      <c r="G51" s="1175"/>
      <c r="H51" s="1176"/>
      <c r="I51" s="86">
        <v>25347</v>
      </c>
      <c r="J51" s="87">
        <v>26164</v>
      </c>
      <c r="K51" s="87">
        <v>27499</v>
      </c>
      <c r="L51" s="87">
        <v>27171</v>
      </c>
      <c r="M51" s="88">
        <v>27949</v>
      </c>
    </row>
    <row r="52" spans="2:13" ht="27.75" customHeight="1" thickBot="1" x14ac:dyDescent="0.2">
      <c r="B52" s="1177" t="s">
        <v>37</v>
      </c>
      <c r="C52" s="1178"/>
      <c r="D52" s="90"/>
      <c r="E52" s="1179" t="s">
        <v>38</v>
      </c>
      <c r="F52" s="1179"/>
      <c r="G52" s="1179"/>
      <c r="H52" s="1180"/>
      <c r="I52" s="91">
        <v>10908</v>
      </c>
      <c r="J52" s="92">
        <v>9606</v>
      </c>
      <c r="K52" s="92">
        <v>10651</v>
      </c>
      <c r="L52" s="92">
        <v>8921</v>
      </c>
      <c r="M52" s="93">
        <v>7647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554</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554</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556</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557</v>
      </c>
    </row>
    <row r="50" spans="1:17" x14ac:dyDescent="0.15">
      <c r="B50" s="248"/>
      <c r="C50" s="244"/>
      <c r="D50" s="244"/>
      <c r="E50" s="244"/>
      <c r="F50" s="244"/>
      <c r="G50" s="1206"/>
      <c r="H50" s="1207"/>
      <c r="I50" s="1207"/>
      <c r="J50" s="1208"/>
      <c r="K50" s="1209" t="s">
        <v>519</v>
      </c>
      <c r="L50" s="1209" t="s">
        <v>520</v>
      </c>
      <c r="M50" s="1209" t="s">
        <v>521</v>
      </c>
      <c r="N50" s="1209" t="s">
        <v>522</v>
      </c>
      <c r="O50" s="1209" t="s">
        <v>523</v>
      </c>
    </row>
    <row r="51" spans="1:17" x14ac:dyDescent="0.15">
      <c r="B51" s="248"/>
      <c r="C51" s="244"/>
      <c r="D51" s="244"/>
      <c r="E51" s="244"/>
      <c r="F51" s="244"/>
      <c r="G51" s="1210" t="s">
        <v>558</v>
      </c>
      <c r="H51" s="1211"/>
      <c r="I51" s="1212" t="s">
        <v>559</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560</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561</v>
      </c>
      <c r="H55" s="1225"/>
      <c r="I55" s="1219" t="s">
        <v>559</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560</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1194" t="s">
        <v>556</v>
      </c>
      <c r="I64" s="1195"/>
      <c r="J64" s="1195"/>
      <c r="K64" s="1195"/>
      <c r="L64" s="244"/>
      <c r="M64" s="244"/>
      <c r="N64" s="244"/>
      <c r="O64" s="244"/>
    </row>
    <row r="65" spans="2:30" x14ac:dyDescent="0.15">
      <c r="B65" s="248"/>
      <c r="C65" s="244"/>
      <c r="D65" s="244"/>
      <c r="E65" s="244"/>
      <c r="F65" s="244"/>
      <c r="G65" s="1238" t="s">
        <v>563</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564</v>
      </c>
      <c r="I71" s="1244"/>
      <c r="J71" s="1240"/>
      <c r="K71" s="1240"/>
      <c r="L71" s="1241"/>
      <c r="M71" s="1240"/>
      <c r="N71" s="1241"/>
      <c r="O71" s="1242"/>
    </row>
    <row r="72" spans="2:30" x14ac:dyDescent="0.15">
      <c r="B72" s="248"/>
      <c r="C72" s="244"/>
      <c r="D72" s="244"/>
      <c r="E72" s="244"/>
      <c r="F72" s="244"/>
      <c r="G72" s="1206"/>
      <c r="H72" s="1207"/>
      <c r="I72" s="1207"/>
      <c r="J72" s="1208"/>
      <c r="K72" s="1209" t="s">
        <v>519</v>
      </c>
      <c r="L72" s="1209" t="s">
        <v>520</v>
      </c>
      <c r="M72" s="1209" t="s">
        <v>521</v>
      </c>
      <c r="N72" s="1209" t="s">
        <v>522</v>
      </c>
      <c r="O72" s="1209" t="s">
        <v>523</v>
      </c>
    </row>
    <row r="73" spans="2:30" x14ac:dyDescent="0.15">
      <c r="B73" s="248"/>
      <c r="C73" s="244"/>
      <c r="D73" s="244"/>
      <c r="E73" s="244"/>
      <c r="F73" s="244"/>
      <c r="G73" s="1210" t="s">
        <v>558</v>
      </c>
      <c r="H73" s="1211"/>
      <c r="I73" s="1212" t="s">
        <v>559</v>
      </c>
      <c r="J73" s="1212"/>
      <c r="K73" s="1245">
        <v>79.8</v>
      </c>
      <c r="L73" s="1245">
        <v>70.099999999999994</v>
      </c>
      <c r="M73" s="1217">
        <v>76.599999999999994</v>
      </c>
      <c r="N73" s="1217">
        <v>64</v>
      </c>
      <c r="O73" s="1217">
        <v>53.6</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565</v>
      </c>
      <c r="J75" s="1219"/>
      <c r="K75" s="1246">
        <v>12.8</v>
      </c>
      <c r="L75" s="1246">
        <v>12.3</v>
      </c>
      <c r="M75" s="1246">
        <v>12.5</v>
      </c>
      <c r="N75" s="1246">
        <v>12</v>
      </c>
      <c r="O75" s="1246">
        <v>11.6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561</v>
      </c>
      <c r="H77" s="1225"/>
      <c r="I77" s="1219" t="s">
        <v>559</v>
      </c>
      <c r="J77" s="1219"/>
      <c r="K77" s="1245">
        <v>69.2</v>
      </c>
      <c r="L77" s="1245">
        <v>58.2</v>
      </c>
      <c r="M77" s="1217">
        <v>50.3</v>
      </c>
      <c r="N77" s="1217">
        <v>45.9</v>
      </c>
      <c r="O77" s="1217">
        <v>39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565</v>
      </c>
      <c r="J79" s="1229"/>
      <c r="K79" s="1248">
        <v>11.1</v>
      </c>
      <c r="L79" s="1248">
        <v>10.3</v>
      </c>
      <c r="M79" s="1248">
        <v>9.6</v>
      </c>
      <c r="N79" s="1248">
        <v>8.8000000000000007</v>
      </c>
      <c r="O79" s="1248">
        <v>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34525</v>
      </c>
      <c r="E3" s="116"/>
      <c r="F3" s="117">
        <v>47569</v>
      </c>
      <c r="G3" s="118"/>
      <c r="H3" s="119"/>
    </row>
    <row r="4" spans="1:8" x14ac:dyDescent="0.15">
      <c r="A4" s="120"/>
      <c r="B4" s="121"/>
      <c r="C4" s="122"/>
      <c r="D4" s="123">
        <v>16703</v>
      </c>
      <c r="E4" s="124"/>
      <c r="F4" s="125">
        <v>26255</v>
      </c>
      <c r="G4" s="126"/>
      <c r="H4" s="127"/>
    </row>
    <row r="5" spans="1:8" x14ac:dyDescent="0.15">
      <c r="A5" s="108" t="s">
        <v>513</v>
      </c>
      <c r="B5" s="113"/>
      <c r="C5" s="114"/>
      <c r="D5" s="115">
        <v>64771</v>
      </c>
      <c r="E5" s="116"/>
      <c r="F5" s="117">
        <v>50880</v>
      </c>
      <c r="G5" s="118"/>
      <c r="H5" s="119"/>
    </row>
    <row r="6" spans="1:8" x14ac:dyDescent="0.15">
      <c r="A6" s="120"/>
      <c r="B6" s="121"/>
      <c r="C6" s="122"/>
      <c r="D6" s="123">
        <v>24579</v>
      </c>
      <c r="E6" s="124"/>
      <c r="F6" s="125">
        <v>26879</v>
      </c>
      <c r="G6" s="126"/>
      <c r="H6" s="127"/>
    </row>
    <row r="7" spans="1:8" x14ac:dyDescent="0.15">
      <c r="A7" s="108" t="s">
        <v>514</v>
      </c>
      <c r="B7" s="113"/>
      <c r="C7" s="114"/>
      <c r="D7" s="115">
        <v>63242</v>
      </c>
      <c r="E7" s="116"/>
      <c r="F7" s="117">
        <v>63956</v>
      </c>
      <c r="G7" s="118"/>
      <c r="H7" s="119"/>
    </row>
    <row r="8" spans="1:8" x14ac:dyDescent="0.15">
      <c r="A8" s="120"/>
      <c r="B8" s="121"/>
      <c r="C8" s="122"/>
      <c r="D8" s="123">
        <v>27211</v>
      </c>
      <c r="E8" s="124"/>
      <c r="F8" s="125">
        <v>29239</v>
      </c>
      <c r="G8" s="126"/>
      <c r="H8" s="127"/>
    </row>
    <row r="9" spans="1:8" x14ac:dyDescent="0.15">
      <c r="A9" s="108" t="s">
        <v>515</v>
      </c>
      <c r="B9" s="113"/>
      <c r="C9" s="114"/>
      <c r="D9" s="115">
        <v>27479</v>
      </c>
      <c r="E9" s="116"/>
      <c r="F9" s="117">
        <v>66255</v>
      </c>
      <c r="G9" s="118"/>
      <c r="H9" s="119"/>
    </row>
    <row r="10" spans="1:8" x14ac:dyDescent="0.15">
      <c r="A10" s="120"/>
      <c r="B10" s="121"/>
      <c r="C10" s="122"/>
      <c r="D10" s="123">
        <v>15862</v>
      </c>
      <c r="E10" s="124"/>
      <c r="F10" s="125">
        <v>31822</v>
      </c>
      <c r="G10" s="126"/>
      <c r="H10" s="127"/>
    </row>
    <row r="11" spans="1:8" x14ac:dyDescent="0.15">
      <c r="A11" s="108" t="s">
        <v>516</v>
      </c>
      <c r="B11" s="113"/>
      <c r="C11" s="114"/>
      <c r="D11" s="115">
        <v>81357</v>
      </c>
      <c r="E11" s="116"/>
      <c r="F11" s="117">
        <v>92247</v>
      </c>
      <c r="G11" s="118"/>
      <c r="H11" s="119"/>
    </row>
    <row r="12" spans="1:8" x14ac:dyDescent="0.15">
      <c r="A12" s="120"/>
      <c r="B12" s="121"/>
      <c r="C12" s="128"/>
      <c r="D12" s="123">
        <v>29303</v>
      </c>
      <c r="E12" s="124"/>
      <c r="F12" s="125">
        <v>37204</v>
      </c>
      <c r="G12" s="126"/>
      <c r="H12" s="127"/>
    </row>
    <row r="13" spans="1:8" x14ac:dyDescent="0.15">
      <c r="A13" s="108"/>
      <c r="B13" s="113"/>
      <c r="C13" s="129"/>
      <c r="D13" s="130">
        <v>54275</v>
      </c>
      <c r="E13" s="131"/>
      <c r="F13" s="132">
        <v>64181</v>
      </c>
      <c r="G13" s="133"/>
      <c r="H13" s="119"/>
    </row>
    <row r="14" spans="1:8" x14ac:dyDescent="0.15">
      <c r="A14" s="120"/>
      <c r="B14" s="121"/>
      <c r="C14" s="122"/>
      <c r="D14" s="123">
        <v>22732</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2.62</v>
      </c>
      <c r="C19" s="134">
        <f>ROUND(VALUE(SUBSTITUTE(実質収支比率等に係る経年分析!G$48,"▲","-")),2)</f>
        <v>2.93</v>
      </c>
      <c r="D19" s="134">
        <f>ROUND(VALUE(SUBSTITUTE(実質収支比率等に係る経年分析!H$48,"▲","-")),2)</f>
        <v>2.5</v>
      </c>
      <c r="E19" s="134">
        <f>ROUND(VALUE(SUBSTITUTE(実質収支比率等に係る経年分析!I$48,"▲","-")),2)</f>
        <v>1.9</v>
      </c>
      <c r="F19" s="134">
        <f>ROUND(VALUE(SUBSTITUTE(実質収支比率等に係る経年分析!J$48,"▲","-")),2)</f>
        <v>2.33</v>
      </c>
    </row>
    <row r="20" spans="1:11" x14ac:dyDescent="0.15">
      <c r="A20" s="134" t="s">
        <v>43</v>
      </c>
      <c r="B20" s="134">
        <f>ROUND(VALUE(SUBSTITUTE(実質収支比率等に係る経年分析!F$47,"▲","-")),2)</f>
        <v>25.36</v>
      </c>
      <c r="C20" s="134">
        <f>ROUND(VALUE(SUBSTITUTE(実質収支比率等に係る経年分析!G$47,"▲","-")),2)</f>
        <v>27.29</v>
      </c>
      <c r="D20" s="134">
        <f>ROUND(VALUE(SUBSTITUTE(実質収支比率等に係る経年分析!H$47,"▲","-")),2)</f>
        <v>29.87</v>
      </c>
      <c r="E20" s="134">
        <f>ROUND(VALUE(SUBSTITUTE(実質収支比率等に係る経年分析!I$47,"▲","-")),2)</f>
        <v>26.13</v>
      </c>
      <c r="F20" s="134">
        <f>ROUND(VALUE(SUBSTITUTE(実質収支比率等に係る経年分析!J$47,"▲","-")),2)</f>
        <v>26.54</v>
      </c>
    </row>
    <row r="21" spans="1:11" x14ac:dyDescent="0.15">
      <c r="A21" s="134" t="s">
        <v>44</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1.43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13.77</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0.56999999999999995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0.14000000000000001</v>
      </c>
      <c r="J36" s="135">
        <f>IF(ROUND(VALUE(SUBSTITUTE(連結実質赤字比率に係る赤字・黒字の構成分析!J$34,"▲", "-")), 2) &lt; 0, ABS(ROUND(VALUE(SUBSTITUTE(連結実質赤字比率に係る赤字・黒字の構成分析!J$34,"▲", "-")), 2)), NA())</f>
        <v>0.16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2583</v>
      </c>
      <c r="E42" s="136"/>
      <c r="F42" s="136"/>
      <c r="G42" s="136">
        <f>'実質公債費比率（分子）の構造'!L$52</f>
        <v>5177</v>
      </c>
      <c r="H42" s="136"/>
      <c r="I42" s="136"/>
      <c r="J42" s="136">
        <f>'実質公債費比率（分子）の構造'!M$52</f>
        <v>3703</v>
      </c>
      <c r="K42" s="136"/>
      <c r="L42" s="136"/>
      <c r="M42" s="136">
        <f>'実質公債費比率（分子）の構造'!N$52</f>
        <v>2728</v>
      </c>
      <c r="N42" s="136"/>
      <c r="O42" s="136"/>
      <c r="P42" s="136">
        <f>'実質公債費比率（分子）の構造'!O$52</f>
        <v>4704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471</v>
      </c>
      <c r="C44" s="136"/>
      <c r="D44" s="136"/>
      <c r="E44" s="136">
        <f>'実質公債費比率（分子）の構造'!L$50</f>
        <v>2809</v>
      </c>
      <c r="F44" s="136"/>
      <c r="G44" s="136"/>
      <c r="H44" s="136">
        <f>'実質公債費比率（分子）の構造'!M$50</f>
        <v>1462</v>
      </c>
      <c r="I44" s="136"/>
      <c r="J44" s="136"/>
      <c r="K44" s="136">
        <f>'実質公債費比率（分子）の構造'!N$50</f>
        <v>175</v>
      </c>
      <c r="L44" s="136"/>
      <c r="M44" s="136"/>
      <c r="N44" s="136">
        <f>'実質公債費比率（分子）の構造'!O$50</f>
        <v>2156</v>
      </c>
      <c r="O44" s="136"/>
      <c r="P44" s="136"/>
    </row>
    <row r="45" spans="1:16" x14ac:dyDescent="0.15">
      <c r="A45" s="136" t="s">
        <v>54</v>
      </c>
      <c r="B45" s="136">
        <f>'実質公債費比率（分子）の構造'!K$49</f>
        <v>468</v>
      </c>
      <c r="C45" s="136"/>
      <c r="D45" s="136"/>
      <c r="E45" s="136">
        <f>'実質公債費比率（分子）の構造'!L$49</f>
        <v>475</v>
      </c>
      <c r="F45" s="136"/>
      <c r="G45" s="136"/>
      <c r="H45" s="136">
        <f>'実質公債費比率（分子）の構造'!M$49</f>
        <v>532</v>
      </c>
      <c r="I45" s="136"/>
      <c r="J45" s="136"/>
      <c r="K45" s="136">
        <f>'実質公債費比率（分子）の構造'!N$49</f>
        <v>529</v>
      </c>
      <c r="L45" s="136"/>
      <c r="M45" s="136"/>
      <c r="N45" s="136">
        <f>'実質公債費比率（分子）の構造'!O$49</f>
        <v>496</v>
      </c>
      <c r="O45" s="136"/>
      <c r="P45" s="136"/>
    </row>
    <row r="46" spans="1:16" x14ac:dyDescent="0.15">
      <c r="A46" s="136" t="s">
        <v>55</v>
      </c>
      <c r="B46" s="136">
        <f>'実質公債費比率（分子）の構造'!K$48</f>
        <v>670</v>
      </c>
      <c r="C46" s="136"/>
      <c r="D46" s="136"/>
      <c r="E46" s="136">
        <f>'実質公債費比率（分子）の構造'!L$48</f>
        <v>688</v>
      </c>
      <c r="F46" s="136"/>
      <c r="G46" s="136"/>
      <c r="H46" s="136">
        <f>'実質公債費比率（分子）の構造'!M$48</f>
        <v>628</v>
      </c>
      <c r="I46" s="136"/>
      <c r="J46" s="136"/>
      <c r="K46" s="136">
        <f>'実質公債費比率（分子）の構造'!N$48</f>
        <v>741</v>
      </c>
      <c r="L46" s="136"/>
      <c r="M46" s="136"/>
      <c r="N46" s="136">
        <f>'実質公債費比率（分子）の構造'!O$48</f>
        <v>777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2780</v>
      </c>
      <c r="C49" s="136"/>
      <c r="D49" s="136"/>
      <c r="E49" s="136">
        <f>'実質公債費比率（分子）の構造'!L$45</f>
        <v>2846</v>
      </c>
      <c r="F49" s="136"/>
      <c r="G49" s="136"/>
      <c r="H49" s="136">
        <f>'実質公債費比率（分子）の構造'!M$45</f>
        <v>2817</v>
      </c>
      <c r="I49" s="136"/>
      <c r="J49" s="136"/>
      <c r="K49" s="136">
        <f>'実質公債費比率（分子）の構造'!N$45</f>
        <v>2902</v>
      </c>
      <c r="L49" s="136"/>
      <c r="M49" s="136"/>
      <c r="N49" s="136">
        <f>'実質公債費比率（分子）の構造'!O$45</f>
        <v>2820</v>
      </c>
      <c r="O49" s="136"/>
      <c r="P49" s="136"/>
    </row>
    <row r="50" spans="1:16" x14ac:dyDescent="0.15">
      <c r="A50" s="136" t="s">
        <v>59</v>
      </c>
      <c r="B50" s="136" t="e">
        <f>NA()</f>
        <v>#N/A</v>
      </c>
      <c r="C50" s="136">
        <f>IF(ISNUMBER('実質公債費比率（分子）の構造'!K$53),'実質公債費比率（分子）の構造'!K$53,NA())</f>
        <v>1806</v>
      </c>
      <c r="D50" s="136" t="e">
        <f>NA()</f>
        <v>#N/A</v>
      </c>
      <c r="E50" s="136" t="e">
        <f>NA()</f>
        <v>#N/A</v>
      </c>
      <c r="F50" s="136">
        <f>IF(ISNUMBER('実質公債費比率（分子）の構造'!L$53),'実質公債費比率（分子）の構造'!L$53,NA())</f>
        <v>1641</v>
      </c>
      <c r="G50" s="136" t="e">
        <f>NA()</f>
        <v>#N/A</v>
      </c>
      <c r="H50" s="136" t="e">
        <f>NA()</f>
        <v>#N/A</v>
      </c>
      <c r="I50" s="136">
        <f>IF(ISNUMBER('実質公債費比率（分子）の構造'!M$53),'実質公債費比率（分子）の構造'!M$53,NA())</f>
        <v>1736</v>
      </c>
      <c r="J50" s="136" t="e">
        <f>NA()</f>
        <v>#N/A</v>
      </c>
      <c r="K50" s="136" t="e">
        <f>NA()</f>
        <v>#N/A</v>
      </c>
      <c r="L50" s="136">
        <f>IF(ISNUMBER('実質公債費比率（分子）の構造'!N$53),'実質公債費比率（分子）の構造'!N$53,NA())</f>
        <v>1619</v>
      </c>
      <c r="M50" s="136" t="e">
        <f>NA()</f>
        <v>#N/A</v>
      </c>
      <c r="N50" s="136" t="e">
        <f>NA()</f>
        <v>#N/A</v>
      </c>
      <c r="O50" s="136">
        <f>IF(ISNUMBER('実質公債費比率（分子）の構造'!O$53),'実質公債費比率（分子）の構造'!O$53,NA())</f>
        <v>1545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25347</v>
      </c>
      <c r="E56" s="135"/>
      <c r="F56" s="135"/>
      <c r="G56" s="135">
        <f>'将来負担比率（分子）の構造'!J$51</f>
        <v>26164</v>
      </c>
      <c r="H56" s="135"/>
      <c r="I56" s="135"/>
      <c r="J56" s="135">
        <f>'将来負担比率（分子）の構造'!K$51</f>
        <v>27499</v>
      </c>
      <c r="K56" s="135"/>
      <c r="L56" s="135"/>
      <c r="M56" s="135">
        <f>'将来負担比率（分子）の構造'!L$51</f>
        <v>27171</v>
      </c>
      <c r="N56" s="135"/>
      <c r="O56" s="135"/>
      <c r="P56" s="135">
        <f>'将来負担比率（分子）の構造'!M$51</f>
        <v>27949</v>
      </c>
    </row>
    <row r="57" spans="1:16" x14ac:dyDescent="0.15">
      <c r="A57" s="135" t="s">
        <v>35</v>
      </c>
      <c r="B57" s="135"/>
      <c r="C57" s="135"/>
      <c r="D57" s="135">
        <f>'将来負担比率（分子）の構造'!I$50</f>
        <v>4925</v>
      </c>
      <c r="E57" s="135"/>
      <c r="F57" s="135"/>
      <c r="G57" s="135">
        <f>'将来負担比率（分子）の構造'!J$50</f>
        <v>4101</v>
      </c>
      <c r="H57" s="135"/>
      <c r="I57" s="135"/>
      <c r="J57" s="135">
        <f>'将来負担比率（分子）の構造'!K$50</f>
        <v>3981</v>
      </c>
      <c r="K57" s="135"/>
      <c r="L57" s="135"/>
      <c r="M57" s="135">
        <f>'将来負担比率（分子）の構造'!L$50</f>
        <v>4769</v>
      </c>
      <c r="N57" s="135"/>
      <c r="O57" s="135"/>
      <c r="P57" s="135">
        <f>'将来負担比率（分子）の構造'!M$50</f>
        <v>3711</v>
      </c>
    </row>
    <row r="58" spans="1:16" x14ac:dyDescent="0.15">
      <c r="A58" s="135" t="s">
        <v>34</v>
      </c>
      <c r="B58" s="135"/>
      <c r="C58" s="135"/>
      <c r="D58" s="135">
        <f>'将来負担比率（分子）の構造'!I$49</f>
        <v>10751</v>
      </c>
      <c r="E58" s="135"/>
      <c r="F58" s="135"/>
      <c r="G58" s="135">
        <f>'将来負担比率（分子）の構造'!J$49</f>
        <v>11313</v>
      </c>
      <c r="H58" s="135"/>
      <c r="I58" s="135"/>
      <c r="J58" s="135">
        <f>'将来負担比率（分子）の構造'!K$49</f>
        <v>12424</v>
      </c>
      <c r="K58" s="135"/>
      <c r="L58" s="135"/>
      <c r="M58" s="135">
        <f>'将来負担比率（分子）の構造'!L$49</f>
        <v>12068</v>
      </c>
      <c r="N58" s="135"/>
      <c r="O58" s="135"/>
      <c r="P58" s="135">
        <f>'将来負担比率（分子）の構造'!M$49</f>
        <v>12552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3535</v>
      </c>
      <c r="C62" s="135"/>
      <c r="D62" s="135"/>
      <c r="E62" s="135">
        <f>'将来負担比率（分子）の構造'!J$45</f>
        <v>3694</v>
      </c>
      <c r="F62" s="135"/>
      <c r="G62" s="135"/>
      <c r="H62" s="135">
        <f>'将来負担比率（分子）の構造'!K$45</f>
        <v>3669</v>
      </c>
      <c r="I62" s="135"/>
      <c r="J62" s="135"/>
      <c r="K62" s="135">
        <f>'将来負担比率（分子）の構造'!L$45</f>
        <v>3434</v>
      </c>
      <c r="L62" s="135"/>
      <c r="M62" s="135"/>
      <c r="N62" s="135">
        <f>'将来負担比率（分子）の構造'!M$45</f>
        <v>3317</v>
      </c>
      <c r="O62" s="135"/>
      <c r="P62" s="135"/>
    </row>
    <row r="63" spans="1:16" x14ac:dyDescent="0.15">
      <c r="A63" s="135" t="s">
        <v>28</v>
      </c>
      <c r="B63" s="135">
        <f>'将来負担比率（分子）の構造'!I$44</f>
        <v>5416</v>
      </c>
      <c r="C63" s="135"/>
      <c r="D63" s="135"/>
      <c r="E63" s="135">
        <f>'将来負担比率（分子）の構造'!J$44</f>
        <v>5347</v>
      </c>
      <c r="F63" s="135"/>
      <c r="G63" s="135"/>
      <c r="H63" s="135">
        <f>'将来負担比率（分子）の構造'!K$44</f>
        <v>5340</v>
      </c>
      <c r="I63" s="135"/>
      <c r="J63" s="135"/>
      <c r="K63" s="135">
        <f>'将来負担比率（分子）の構造'!L$44</f>
        <v>5026</v>
      </c>
      <c r="L63" s="135"/>
      <c r="M63" s="135"/>
      <c r="N63" s="135">
        <f>'将来負担比率（分子）の構造'!M$44</f>
        <v>4914</v>
      </c>
      <c r="O63" s="135"/>
      <c r="P63" s="135"/>
    </row>
    <row r="64" spans="1:16" x14ac:dyDescent="0.15">
      <c r="A64" s="135" t="s">
        <v>27</v>
      </c>
      <c r="B64" s="135">
        <f>'将来負担比率（分子）の構造'!I$43</f>
        <v>9946</v>
      </c>
      <c r="C64" s="135"/>
      <c r="D64" s="135"/>
      <c r="E64" s="135">
        <f>'将来負担比率（分子）の構造'!J$43</f>
        <v>9648</v>
      </c>
      <c r="F64" s="135"/>
      <c r="G64" s="135"/>
      <c r="H64" s="135">
        <f>'将来負担比率（分子）の構造'!K$43</f>
        <v>9190</v>
      </c>
      <c r="I64" s="135"/>
      <c r="J64" s="135"/>
      <c r="K64" s="135">
        <f>'将来負担比率（分子）の構造'!L$43</f>
        <v>9109</v>
      </c>
      <c r="L64" s="135"/>
      <c r="M64" s="135"/>
      <c r="N64" s="135">
        <f>'将来負担比率（分子）の構造'!M$43</f>
        <v>9127</v>
      </c>
      <c r="O64" s="135"/>
      <c r="P64" s="135"/>
    </row>
    <row r="65" spans="1:16" x14ac:dyDescent="0.15">
      <c r="A65" s="135" t="s">
        <v>26</v>
      </c>
      <c r="B65" s="135">
        <f>'将来負担比率（分子）の構造'!I$42</f>
        <v>5004</v>
      </c>
      <c r="C65" s="135"/>
      <c r="D65" s="135"/>
      <c r="E65" s="135">
        <f>'将来負担比率（分子）の構造'!J$42</f>
        <v>3210</v>
      </c>
      <c r="F65" s="135"/>
      <c r="G65" s="135"/>
      <c r="H65" s="135">
        <f>'将来負担比率（分子）の構造'!K$42</f>
        <v>6011</v>
      </c>
      <c r="I65" s="135"/>
      <c r="J65" s="135"/>
      <c r="K65" s="135">
        <f>'将来負担比率（分子）の構造'!L$42</f>
        <v>5712</v>
      </c>
      <c r="L65" s="135"/>
      <c r="M65" s="135"/>
      <c r="N65" s="135">
        <f>'将来負担比率（分子）の構造'!M$42</f>
        <v>3598</v>
      </c>
      <c r="O65" s="135"/>
      <c r="P65" s="135"/>
    </row>
    <row r="66" spans="1:16" x14ac:dyDescent="0.15">
      <c r="A66" s="135" t="s">
        <v>25</v>
      </c>
      <c r="B66" s="135">
        <f>'将来負担比率（分子）の構造'!I$41</f>
        <v>28030</v>
      </c>
      <c r="C66" s="135"/>
      <c r="D66" s="135"/>
      <c r="E66" s="135">
        <f>'将来負担比率（分子）の構造'!J$41</f>
        <v>29285</v>
      </c>
      <c r="F66" s="135"/>
      <c r="G66" s="135"/>
      <c r="H66" s="135">
        <f>'将来負担比率（分子）の構造'!K$41</f>
        <v>30345</v>
      </c>
      <c r="I66" s="135"/>
      <c r="J66" s="135"/>
      <c r="K66" s="135">
        <f>'将来負担比率（分子）の構造'!L$41</f>
        <v>29648</v>
      </c>
      <c r="L66" s="135"/>
      <c r="M66" s="135"/>
      <c r="N66" s="135">
        <f>'将来負担比率（分子）の構造'!M$41</f>
        <v>30903</v>
      </c>
      <c r="O66" s="135"/>
      <c r="P66" s="135"/>
    </row>
    <row r="67" spans="1:16" x14ac:dyDescent="0.15">
      <c r="A67" s="135" t="s">
        <v>63</v>
      </c>
      <c r="B67" s="135" t="e">
        <f>NA()</f>
        <v>#N/A</v>
      </c>
      <c r="C67" s="135">
        <f>IF(ISNUMBER('将来負担比率（分子）の構造'!I$52), IF('将来負担比率（分子）の構造'!I$52 &lt; 0, 0, '将来負担比率（分子）の構造'!I$52), NA())</f>
        <v>10908</v>
      </c>
      <c r="D67" s="135" t="e">
        <f>NA()</f>
        <v>#N/A</v>
      </c>
      <c r="E67" s="135" t="e">
        <f>NA()</f>
        <v>#N/A</v>
      </c>
      <c r="F67" s="135">
        <f>IF(ISNUMBER('将来負担比率（分子）の構造'!J$52), IF('将来負担比率（分子）の構造'!J$52 &lt; 0, 0, '将来負担比率（分子）の構造'!J$52), NA())</f>
        <v>9606</v>
      </c>
      <c r="G67" s="135" t="e">
        <f>NA()</f>
        <v>#N/A</v>
      </c>
      <c r="H67" s="135" t="e">
        <f>NA()</f>
        <v>#N/A</v>
      </c>
      <c r="I67" s="135">
        <f>IF(ISNUMBER('将来負担比率（分子）の構造'!K$52), IF('将来負担比率（分子）の構造'!K$52 &lt; 0, 0, '将来負担比率（分子）の構造'!K$52), NA())</f>
        <v>10651</v>
      </c>
      <c r="J67" s="135" t="e">
        <f>NA()</f>
        <v>#N/A</v>
      </c>
      <c r="K67" s="135" t="e">
        <f>NA()</f>
        <v>#N/A</v>
      </c>
      <c r="L67" s="135">
        <f>IF(ISNUMBER('将来負担比率（分子）の構造'!L$52), IF('将来負担比率（分子）の構造'!L$52 &lt; 0, 0, '将来負担比率（分子）の構造'!L$52), NA())</f>
        <v>8921</v>
      </c>
      <c r="M67" s="135" t="e">
        <f>NA()</f>
        <v>#N/A</v>
      </c>
      <c r="N67" s="135" t="e">
        <f>NA()</f>
        <v>#N/A</v>
      </c>
      <c r="O67" s="135">
        <f>IF(ISNUMBER('将来負担比率（分子）の構造'!M$52), IF('将来負担比率（分子）の構造'!M$52 &lt; 0, 0, '将来負担比率（分子）の構造'!M$52), NA())</f>
        <v>7647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9234138</v>
      </c>
      <c r="S5" s="639"/>
      <c r="T5" s="639"/>
      <c r="U5" s="639"/>
      <c r="V5" s="639"/>
      <c r="W5" s="639"/>
      <c r="X5" s="639"/>
      <c r="Y5" s="686"/>
      <c r="Z5" s="699">
        <v>30.2</v>
      </c>
      <c r="AA5" s="699"/>
      <c r="AB5" s="699"/>
      <c r="AC5" s="699"/>
      <c r="AD5" s="700">
        <v>8844419</v>
      </c>
      <c r="AE5" s="700"/>
      <c r="AF5" s="700"/>
      <c r="AG5" s="700"/>
      <c r="AH5" s="700"/>
      <c r="AI5" s="700"/>
      <c r="AJ5" s="700"/>
      <c r="AK5" s="700"/>
      <c r="AL5" s="687">
        <v>54.6</v>
      </c>
      <c r="AM5" s="656"/>
      <c r="AN5" s="656"/>
      <c r="AO5" s="688"/>
      <c r="AP5" s="673" t="s">
        <v>206</v>
      </c>
      <c r="AQ5" s="674"/>
      <c r="AR5" s="674"/>
      <c r="AS5" s="674"/>
      <c r="AT5" s="674"/>
      <c r="AU5" s="674"/>
      <c r="AV5" s="674"/>
      <c r="AW5" s="674"/>
      <c r="AX5" s="674"/>
      <c r="AY5" s="674"/>
      <c r="AZ5" s="674"/>
      <c r="BA5" s="674"/>
      <c r="BB5" s="674"/>
      <c r="BC5" s="674"/>
      <c r="BD5" s="674"/>
      <c r="BE5" s="674"/>
      <c r="BF5" s="675"/>
      <c r="BG5" s="588">
        <v>8844419</v>
      </c>
      <c r="BH5" s="589"/>
      <c r="BI5" s="589"/>
      <c r="BJ5" s="589"/>
      <c r="BK5" s="589"/>
      <c r="BL5" s="589"/>
      <c r="BM5" s="589"/>
      <c r="BN5" s="590"/>
      <c r="BO5" s="641">
        <v>95.8</v>
      </c>
      <c r="BP5" s="641"/>
      <c r="BQ5" s="641"/>
      <c r="BR5" s="641"/>
      <c r="BS5" s="642">
        <v>70076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202632</v>
      </c>
      <c r="S6" s="589"/>
      <c r="T6" s="589"/>
      <c r="U6" s="589"/>
      <c r="V6" s="589"/>
      <c r="W6" s="589"/>
      <c r="X6" s="589"/>
      <c r="Y6" s="590"/>
      <c r="Z6" s="641">
        <v>0.7</v>
      </c>
      <c r="AA6" s="641"/>
      <c r="AB6" s="641"/>
      <c r="AC6" s="641"/>
      <c r="AD6" s="642">
        <v>202632</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8844419</v>
      </c>
      <c r="BH6" s="589"/>
      <c r="BI6" s="589"/>
      <c r="BJ6" s="589"/>
      <c r="BK6" s="589"/>
      <c r="BL6" s="589"/>
      <c r="BM6" s="589"/>
      <c r="BN6" s="590"/>
      <c r="BO6" s="641">
        <v>95.8</v>
      </c>
      <c r="BP6" s="641"/>
      <c r="BQ6" s="641"/>
      <c r="BR6" s="641"/>
      <c r="BS6" s="642">
        <v>70076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235149</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235149</v>
      </c>
      <c r="DR6" s="589"/>
      <c r="DS6" s="589"/>
      <c r="DT6" s="589"/>
      <c r="DU6" s="589"/>
      <c r="DV6" s="589"/>
      <c r="DW6" s="589"/>
      <c r="DX6" s="589"/>
      <c r="DY6" s="589"/>
      <c r="DZ6" s="589"/>
      <c r="EA6" s="589"/>
      <c r="EB6" s="589"/>
      <c r="EC6" s="620"/>
    </row>
    <row r="7" spans="2:143" ht="11.25" customHeight="1" x14ac:dyDescent="0.15">
      <c r="B7" s="585" t="s">
        <v>214</v>
      </c>
      <c r="C7" s="586"/>
      <c r="D7" s="586"/>
      <c r="E7" s="586"/>
      <c r="F7" s="586"/>
      <c r="G7" s="586"/>
      <c r="H7" s="586"/>
      <c r="I7" s="586"/>
      <c r="J7" s="586"/>
      <c r="K7" s="586"/>
      <c r="L7" s="586"/>
      <c r="M7" s="586"/>
      <c r="N7" s="586"/>
      <c r="O7" s="586"/>
      <c r="P7" s="586"/>
      <c r="Q7" s="587"/>
      <c r="R7" s="588">
        <v>26996</v>
      </c>
      <c r="S7" s="589"/>
      <c r="T7" s="589"/>
      <c r="U7" s="589"/>
      <c r="V7" s="589"/>
      <c r="W7" s="589"/>
      <c r="X7" s="589"/>
      <c r="Y7" s="590"/>
      <c r="Z7" s="641">
        <v>0.1</v>
      </c>
      <c r="AA7" s="641"/>
      <c r="AB7" s="641"/>
      <c r="AC7" s="641"/>
      <c r="AD7" s="642">
        <v>26996</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4349605</v>
      </c>
      <c r="BH7" s="589"/>
      <c r="BI7" s="589"/>
      <c r="BJ7" s="589"/>
      <c r="BK7" s="589"/>
      <c r="BL7" s="589"/>
      <c r="BM7" s="589"/>
      <c r="BN7" s="590"/>
      <c r="BO7" s="641">
        <v>47.1</v>
      </c>
      <c r="BP7" s="641"/>
      <c r="BQ7" s="641"/>
      <c r="BR7" s="641"/>
      <c r="BS7" s="642">
        <v>70076</v>
      </c>
      <c r="BT7" s="642"/>
      <c r="BU7" s="642"/>
      <c r="BV7" s="642"/>
      <c r="BW7" s="642"/>
      <c r="BX7" s="642"/>
      <c r="BY7" s="642"/>
      <c r="BZ7" s="642"/>
      <c r="CA7" s="642"/>
      <c r="CB7" s="678"/>
      <c r="CD7" s="621" t="s">
        <v>216</v>
      </c>
      <c r="CE7" s="618"/>
      <c r="CF7" s="618"/>
      <c r="CG7" s="618"/>
      <c r="CH7" s="618"/>
      <c r="CI7" s="618"/>
      <c r="CJ7" s="618"/>
      <c r="CK7" s="618"/>
      <c r="CL7" s="618"/>
      <c r="CM7" s="618"/>
      <c r="CN7" s="618"/>
      <c r="CO7" s="618"/>
      <c r="CP7" s="618"/>
      <c r="CQ7" s="619"/>
      <c r="CR7" s="588">
        <v>2699187</v>
      </c>
      <c r="CS7" s="589"/>
      <c r="CT7" s="589"/>
      <c r="CU7" s="589"/>
      <c r="CV7" s="589"/>
      <c r="CW7" s="589"/>
      <c r="CX7" s="589"/>
      <c r="CY7" s="590"/>
      <c r="CZ7" s="641">
        <v>9</v>
      </c>
      <c r="DA7" s="641"/>
      <c r="DB7" s="641"/>
      <c r="DC7" s="641"/>
      <c r="DD7" s="594">
        <v>70047</v>
      </c>
      <c r="DE7" s="589"/>
      <c r="DF7" s="589"/>
      <c r="DG7" s="589"/>
      <c r="DH7" s="589"/>
      <c r="DI7" s="589"/>
      <c r="DJ7" s="589"/>
      <c r="DK7" s="589"/>
      <c r="DL7" s="589"/>
      <c r="DM7" s="589"/>
      <c r="DN7" s="589"/>
      <c r="DO7" s="589"/>
      <c r="DP7" s="590"/>
      <c r="DQ7" s="594">
        <v>2353070</v>
      </c>
      <c r="DR7" s="589"/>
      <c r="DS7" s="589"/>
      <c r="DT7" s="589"/>
      <c r="DU7" s="589"/>
      <c r="DV7" s="589"/>
      <c r="DW7" s="589"/>
      <c r="DX7" s="589"/>
      <c r="DY7" s="589"/>
      <c r="DZ7" s="589"/>
      <c r="EA7" s="589"/>
      <c r="EB7" s="589"/>
      <c r="EC7" s="620"/>
    </row>
    <row r="8" spans="2:143" ht="11.25" customHeight="1" x14ac:dyDescent="0.15">
      <c r="B8" s="585" t="s">
        <v>217</v>
      </c>
      <c r="C8" s="586"/>
      <c r="D8" s="586"/>
      <c r="E8" s="586"/>
      <c r="F8" s="586"/>
      <c r="G8" s="586"/>
      <c r="H8" s="586"/>
      <c r="I8" s="586"/>
      <c r="J8" s="586"/>
      <c r="K8" s="586"/>
      <c r="L8" s="586"/>
      <c r="M8" s="586"/>
      <c r="N8" s="586"/>
      <c r="O8" s="586"/>
      <c r="P8" s="586"/>
      <c r="Q8" s="587"/>
      <c r="R8" s="588">
        <v>80381</v>
      </c>
      <c r="S8" s="589"/>
      <c r="T8" s="589"/>
      <c r="U8" s="589"/>
      <c r="V8" s="589"/>
      <c r="W8" s="589"/>
      <c r="X8" s="589"/>
      <c r="Y8" s="590"/>
      <c r="Z8" s="641">
        <v>0.3</v>
      </c>
      <c r="AA8" s="641"/>
      <c r="AB8" s="641"/>
      <c r="AC8" s="641"/>
      <c r="AD8" s="642">
        <v>80381</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116103</v>
      </c>
      <c r="BH8" s="589"/>
      <c r="BI8" s="589"/>
      <c r="BJ8" s="589"/>
      <c r="BK8" s="589"/>
      <c r="BL8" s="589"/>
      <c r="BM8" s="589"/>
      <c r="BN8" s="590"/>
      <c r="BO8" s="641">
        <v>1.3</v>
      </c>
      <c r="BP8" s="641"/>
      <c r="BQ8" s="641"/>
      <c r="BR8" s="641"/>
      <c r="BS8" s="594" t="s">
        <v>109</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9984292</v>
      </c>
      <c r="CS8" s="589"/>
      <c r="CT8" s="589"/>
      <c r="CU8" s="589"/>
      <c r="CV8" s="589"/>
      <c r="CW8" s="589"/>
      <c r="CX8" s="589"/>
      <c r="CY8" s="590"/>
      <c r="CZ8" s="641">
        <v>33.299999999999997</v>
      </c>
      <c r="DA8" s="641"/>
      <c r="DB8" s="641"/>
      <c r="DC8" s="641"/>
      <c r="DD8" s="594">
        <v>154519</v>
      </c>
      <c r="DE8" s="589"/>
      <c r="DF8" s="589"/>
      <c r="DG8" s="589"/>
      <c r="DH8" s="589"/>
      <c r="DI8" s="589"/>
      <c r="DJ8" s="589"/>
      <c r="DK8" s="589"/>
      <c r="DL8" s="589"/>
      <c r="DM8" s="589"/>
      <c r="DN8" s="589"/>
      <c r="DO8" s="589"/>
      <c r="DP8" s="590"/>
      <c r="DQ8" s="594">
        <v>5347378</v>
      </c>
      <c r="DR8" s="589"/>
      <c r="DS8" s="589"/>
      <c r="DT8" s="589"/>
      <c r="DU8" s="589"/>
      <c r="DV8" s="589"/>
      <c r="DW8" s="589"/>
      <c r="DX8" s="589"/>
      <c r="DY8" s="589"/>
      <c r="DZ8" s="589"/>
      <c r="EA8" s="589"/>
      <c r="EB8" s="589"/>
      <c r="EC8" s="620"/>
    </row>
    <row r="9" spans="2:143" ht="11.25" customHeight="1" x14ac:dyDescent="0.15">
      <c r="B9" s="585" t="s">
        <v>220</v>
      </c>
      <c r="C9" s="586"/>
      <c r="D9" s="586"/>
      <c r="E9" s="586"/>
      <c r="F9" s="586"/>
      <c r="G9" s="586"/>
      <c r="H9" s="586"/>
      <c r="I9" s="586"/>
      <c r="J9" s="586"/>
      <c r="K9" s="586"/>
      <c r="L9" s="586"/>
      <c r="M9" s="586"/>
      <c r="N9" s="586"/>
      <c r="O9" s="586"/>
      <c r="P9" s="586"/>
      <c r="Q9" s="587"/>
      <c r="R9" s="588">
        <v>78047</v>
      </c>
      <c r="S9" s="589"/>
      <c r="T9" s="589"/>
      <c r="U9" s="589"/>
      <c r="V9" s="589"/>
      <c r="W9" s="589"/>
      <c r="X9" s="589"/>
      <c r="Y9" s="590"/>
      <c r="Z9" s="641">
        <v>0.3</v>
      </c>
      <c r="AA9" s="641"/>
      <c r="AB9" s="641"/>
      <c r="AC9" s="641"/>
      <c r="AD9" s="642">
        <v>78047</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3841915</v>
      </c>
      <c r="BH9" s="589"/>
      <c r="BI9" s="589"/>
      <c r="BJ9" s="589"/>
      <c r="BK9" s="589"/>
      <c r="BL9" s="589"/>
      <c r="BM9" s="589"/>
      <c r="BN9" s="590"/>
      <c r="BO9" s="641">
        <v>41.6</v>
      </c>
      <c r="BP9" s="641"/>
      <c r="BQ9" s="641"/>
      <c r="BR9" s="641"/>
      <c r="BS9" s="594" t="s">
        <v>109</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5149746</v>
      </c>
      <c r="CS9" s="589"/>
      <c r="CT9" s="589"/>
      <c r="CU9" s="589"/>
      <c r="CV9" s="589"/>
      <c r="CW9" s="589"/>
      <c r="CX9" s="589"/>
      <c r="CY9" s="590"/>
      <c r="CZ9" s="641">
        <v>17.2</v>
      </c>
      <c r="DA9" s="641"/>
      <c r="DB9" s="641"/>
      <c r="DC9" s="641"/>
      <c r="DD9" s="594">
        <v>1995630</v>
      </c>
      <c r="DE9" s="589"/>
      <c r="DF9" s="589"/>
      <c r="DG9" s="589"/>
      <c r="DH9" s="589"/>
      <c r="DI9" s="589"/>
      <c r="DJ9" s="589"/>
      <c r="DK9" s="589"/>
      <c r="DL9" s="589"/>
      <c r="DM9" s="589"/>
      <c r="DN9" s="589"/>
      <c r="DO9" s="589"/>
      <c r="DP9" s="590"/>
      <c r="DQ9" s="594">
        <v>2482950</v>
      </c>
      <c r="DR9" s="589"/>
      <c r="DS9" s="589"/>
      <c r="DT9" s="589"/>
      <c r="DU9" s="589"/>
      <c r="DV9" s="589"/>
      <c r="DW9" s="589"/>
      <c r="DX9" s="589"/>
      <c r="DY9" s="589"/>
      <c r="DZ9" s="589"/>
      <c r="EA9" s="589"/>
      <c r="EB9" s="589"/>
      <c r="EC9" s="620"/>
    </row>
    <row r="10" spans="2:143" ht="11.25" customHeight="1" x14ac:dyDescent="0.15">
      <c r="B10" s="585" t="s">
        <v>223</v>
      </c>
      <c r="C10" s="586"/>
      <c r="D10" s="586"/>
      <c r="E10" s="586"/>
      <c r="F10" s="586"/>
      <c r="G10" s="586"/>
      <c r="H10" s="586"/>
      <c r="I10" s="586"/>
      <c r="J10" s="586"/>
      <c r="K10" s="586"/>
      <c r="L10" s="586"/>
      <c r="M10" s="586"/>
      <c r="N10" s="586"/>
      <c r="O10" s="586"/>
      <c r="P10" s="586"/>
      <c r="Q10" s="587"/>
      <c r="R10" s="588">
        <v>1204038</v>
      </c>
      <c r="S10" s="589"/>
      <c r="T10" s="589"/>
      <c r="U10" s="589"/>
      <c r="V10" s="589"/>
      <c r="W10" s="589"/>
      <c r="X10" s="589"/>
      <c r="Y10" s="590"/>
      <c r="Z10" s="641">
        <v>3.9</v>
      </c>
      <c r="AA10" s="641"/>
      <c r="AB10" s="641"/>
      <c r="AC10" s="641"/>
      <c r="AD10" s="642">
        <v>1204038</v>
      </c>
      <c r="AE10" s="642"/>
      <c r="AF10" s="642"/>
      <c r="AG10" s="642"/>
      <c r="AH10" s="642"/>
      <c r="AI10" s="642"/>
      <c r="AJ10" s="642"/>
      <c r="AK10" s="642"/>
      <c r="AL10" s="611">
        <v>7.4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147311</v>
      </c>
      <c r="BH10" s="589"/>
      <c r="BI10" s="589"/>
      <c r="BJ10" s="589"/>
      <c r="BK10" s="589"/>
      <c r="BL10" s="589"/>
      <c r="BM10" s="589"/>
      <c r="BN10" s="590"/>
      <c r="BO10" s="641">
        <v>1.6</v>
      </c>
      <c r="BP10" s="641"/>
      <c r="BQ10" s="641"/>
      <c r="BR10" s="641"/>
      <c r="BS10" s="594">
        <v>25137</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0"/>
    </row>
    <row r="11" spans="2:143" ht="11.25" customHeight="1" x14ac:dyDescent="0.15">
      <c r="B11" s="585" t="s">
        <v>226</v>
      </c>
      <c r="C11" s="586"/>
      <c r="D11" s="586"/>
      <c r="E11" s="586"/>
      <c r="F11" s="586"/>
      <c r="G11" s="586"/>
      <c r="H11" s="586"/>
      <c r="I11" s="586"/>
      <c r="J11" s="586"/>
      <c r="K11" s="586"/>
      <c r="L11" s="586"/>
      <c r="M11" s="586"/>
      <c r="N11" s="586"/>
      <c r="O11" s="586"/>
      <c r="P11" s="586"/>
      <c r="Q11" s="587"/>
      <c r="R11" s="588">
        <v>78704</v>
      </c>
      <c r="S11" s="589"/>
      <c r="T11" s="589"/>
      <c r="U11" s="589"/>
      <c r="V11" s="589"/>
      <c r="W11" s="589"/>
      <c r="X11" s="589"/>
      <c r="Y11" s="590"/>
      <c r="Z11" s="641">
        <v>0.3</v>
      </c>
      <c r="AA11" s="641"/>
      <c r="AB11" s="641"/>
      <c r="AC11" s="641"/>
      <c r="AD11" s="642">
        <v>78704</v>
      </c>
      <c r="AE11" s="642"/>
      <c r="AF11" s="642"/>
      <c r="AG11" s="642"/>
      <c r="AH11" s="642"/>
      <c r="AI11" s="642"/>
      <c r="AJ11" s="642"/>
      <c r="AK11" s="642"/>
      <c r="AL11" s="611">
        <v>0.5</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244276</v>
      </c>
      <c r="BH11" s="589"/>
      <c r="BI11" s="589"/>
      <c r="BJ11" s="589"/>
      <c r="BK11" s="589"/>
      <c r="BL11" s="589"/>
      <c r="BM11" s="589"/>
      <c r="BN11" s="590"/>
      <c r="BO11" s="641">
        <v>2.6</v>
      </c>
      <c r="BP11" s="641"/>
      <c r="BQ11" s="641"/>
      <c r="BR11" s="641"/>
      <c r="BS11" s="594">
        <v>44939</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231667</v>
      </c>
      <c r="CS11" s="589"/>
      <c r="CT11" s="589"/>
      <c r="CU11" s="589"/>
      <c r="CV11" s="589"/>
      <c r="CW11" s="589"/>
      <c r="CX11" s="589"/>
      <c r="CY11" s="590"/>
      <c r="CZ11" s="641">
        <v>0.8</v>
      </c>
      <c r="DA11" s="641"/>
      <c r="DB11" s="641"/>
      <c r="DC11" s="641"/>
      <c r="DD11" s="594">
        <v>30824</v>
      </c>
      <c r="DE11" s="589"/>
      <c r="DF11" s="589"/>
      <c r="DG11" s="589"/>
      <c r="DH11" s="589"/>
      <c r="DI11" s="589"/>
      <c r="DJ11" s="589"/>
      <c r="DK11" s="589"/>
      <c r="DL11" s="589"/>
      <c r="DM11" s="589"/>
      <c r="DN11" s="589"/>
      <c r="DO11" s="589"/>
      <c r="DP11" s="590"/>
      <c r="DQ11" s="594">
        <v>151471</v>
      </c>
      <c r="DR11" s="589"/>
      <c r="DS11" s="589"/>
      <c r="DT11" s="589"/>
      <c r="DU11" s="589"/>
      <c r="DV11" s="589"/>
      <c r="DW11" s="589"/>
      <c r="DX11" s="589"/>
      <c r="DY11" s="589"/>
      <c r="DZ11" s="589"/>
      <c r="EA11" s="589"/>
      <c r="EB11" s="589"/>
      <c r="EC11" s="620"/>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4049727</v>
      </c>
      <c r="BH12" s="589"/>
      <c r="BI12" s="589"/>
      <c r="BJ12" s="589"/>
      <c r="BK12" s="589"/>
      <c r="BL12" s="589"/>
      <c r="BM12" s="589"/>
      <c r="BN12" s="590"/>
      <c r="BO12" s="641">
        <v>43.9</v>
      </c>
      <c r="BP12" s="641"/>
      <c r="BQ12" s="641"/>
      <c r="BR12" s="641"/>
      <c r="BS12" s="594" t="s">
        <v>109</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177932</v>
      </c>
      <c r="CS12" s="589"/>
      <c r="CT12" s="589"/>
      <c r="CU12" s="589"/>
      <c r="CV12" s="589"/>
      <c r="CW12" s="589"/>
      <c r="CX12" s="589"/>
      <c r="CY12" s="590"/>
      <c r="CZ12" s="641">
        <v>0.6</v>
      </c>
      <c r="DA12" s="641"/>
      <c r="DB12" s="641"/>
      <c r="DC12" s="641"/>
      <c r="DD12" s="594">
        <v>1654</v>
      </c>
      <c r="DE12" s="589"/>
      <c r="DF12" s="589"/>
      <c r="DG12" s="589"/>
      <c r="DH12" s="589"/>
      <c r="DI12" s="589"/>
      <c r="DJ12" s="589"/>
      <c r="DK12" s="589"/>
      <c r="DL12" s="589"/>
      <c r="DM12" s="589"/>
      <c r="DN12" s="589"/>
      <c r="DO12" s="589"/>
      <c r="DP12" s="590"/>
      <c r="DQ12" s="594">
        <v>173534</v>
      </c>
      <c r="DR12" s="589"/>
      <c r="DS12" s="589"/>
      <c r="DT12" s="589"/>
      <c r="DU12" s="589"/>
      <c r="DV12" s="589"/>
      <c r="DW12" s="589"/>
      <c r="DX12" s="589"/>
      <c r="DY12" s="589"/>
      <c r="DZ12" s="589"/>
      <c r="EA12" s="589"/>
      <c r="EB12" s="589"/>
      <c r="EC12" s="620"/>
    </row>
    <row r="13" spans="2:143" ht="11.25" customHeight="1" x14ac:dyDescent="0.15">
      <c r="B13" s="585" t="s">
        <v>232</v>
      </c>
      <c r="C13" s="586"/>
      <c r="D13" s="586"/>
      <c r="E13" s="586"/>
      <c r="F13" s="586"/>
      <c r="G13" s="586"/>
      <c r="H13" s="586"/>
      <c r="I13" s="586"/>
      <c r="J13" s="586"/>
      <c r="K13" s="586"/>
      <c r="L13" s="586"/>
      <c r="M13" s="586"/>
      <c r="N13" s="586"/>
      <c r="O13" s="586"/>
      <c r="P13" s="586"/>
      <c r="Q13" s="587"/>
      <c r="R13" s="588">
        <v>59569</v>
      </c>
      <c r="S13" s="589"/>
      <c r="T13" s="589"/>
      <c r="U13" s="589"/>
      <c r="V13" s="589"/>
      <c r="W13" s="589"/>
      <c r="X13" s="589"/>
      <c r="Y13" s="590"/>
      <c r="Z13" s="641">
        <v>0.2</v>
      </c>
      <c r="AA13" s="641"/>
      <c r="AB13" s="641"/>
      <c r="AC13" s="641"/>
      <c r="AD13" s="642">
        <v>59569</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4029916</v>
      </c>
      <c r="BH13" s="589"/>
      <c r="BI13" s="589"/>
      <c r="BJ13" s="589"/>
      <c r="BK13" s="589"/>
      <c r="BL13" s="589"/>
      <c r="BM13" s="589"/>
      <c r="BN13" s="590"/>
      <c r="BO13" s="641">
        <v>43.6</v>
      </c>
      <c r="BP13" s="641"/>
      <c r="BQ13" s="641"/>
      <c r="BR13" s="641"/>
      <c r="BS13" s="594" t="s">
        <v>109</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2103190</v>
      </c>
      <c r="CS13" s="589"/>
      <c r="CT13" s="589"/>
      <c r="CU13" s="589"/>
      <c r="CV13" s="589"/>
      <c r="CW13" s="589"/>
      <c r="CX13" s="589"/>
      <c r="CY13" s="590"/>
      <c r="CZ13" s="641">
        <v>7</v>
      </c>
      <c r="DA13" s="641"/>
      <c r="DB13" s="641"/>
      <c r="DC13" s="641"/>
      <c r="DD13" s="594">
        <v>367129</v>
      </c>
      <c r="DE13" s="589"/>
      <c r="DF13" s="589"/>
      <c r="DG13" s="589"/>
      <c r="DH13" s="589"/>
      <c r="DI13" s="589"/>
      <c r="DJ13" s="589"/>
      <c r="DK13" s="589"/>
      <c r="DL13" s="589"/>
      <c r="DM13" s="589"/>
      <c r="DN13" s="589"/>
      <c r="DO13" s="589"/>
      <c r="DP13" s="590"/>
      <c r="DQ13" s="594">
        <v>1637360</v>
      </c>
      <c r="DR13" s="589"/>
      <c r="DS13" s="589"/>
      <c r="DT13" s="589"/>
      <c r="DU13" s="589"/>
      <c r="DV13" s="589"/>
      <c r="DW13" s="589"/>
      <c r="DX13" s="589"/>
      <c r="DY13" s="589"/>
      <c r="DZ13" s="589"/>
      <c r="EA13" s="589"/>
      <c r="EB13" s="589"/>
      <c r="EC13" s="620"/>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114177</v>
      </c>
      <c r="BH14" s="589"/>
      <c r="BI14" s="589"/>
      <c r="BJ14" s="589"/>
      <c r="BK14" s="589"/>
      <c r="BL14" s="589"/>
      <c r="BM14" s="589"/>
      <c r="BN14" s="590"/>
      <c r="BO14" s="641">
        <v>1.2</v>
      </c>
      <c r="BP14" s="641"/>
      <c r="BQ14" s="641"/>
      <c r="BR14" s="641"/>
      <c r="BS14" s="594" t="s">
        <v>109</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1148048</v>
      </c>
      <c r="CS14" s="589"/>
      <c r="CT14" s="589"/>
      <c r="CU14" s="589"/>
      <c r="CV14" s="589"/>
      <c r="CW14" s="589"/>
      <c r="CX14" s="589"/>
      <c r="CY14" s="590"/>
      <c r="CZ14" s="641">
        <v>3.8</v>
      </c>
      <c r="DA14" s="641"/>
      <c r="DB14" s="641"/>
      <c r="DC14" s="641"/>
      <c r="DD14" s="594">
        <v>49195</v>
      </c>
      <c r="DE14" s="589"/>
      <c r="DF14" s="589"/>
      <c r="DG14" s="589"/>
      <c r="DH14" s="589"/>
      <c r="DI14" s="589"/>
      <c r="DJ14" s="589"/>
      <c r="DK14" s="589"/>
      <c r="DL14" s="589"/>
      <c r="DM14" s="589"/>
      <c r="DN14" s="589"/>
      <c r="DO14" s="589"/>
      <c r="DP14" s="590"/>
      <c r="DQ14" s="594">
        <v>1093856</v>
      </c>
      <c r="DR14" s="589"/>
      <c r="DS14" s="589"/>
      <c r="DT14" s="589"/>
      <c r="DU14" s="589"/>
      <c r="DV14" s="589"/>
      <c r="DW14" s="589"/>
      <c r="DX14" s="589"/>
      <c r="DY14" s="589"/>
      <c r="DZ14" s="589"/>
      <c r="EA14" s="589"/>
      <c r="EB14" s="589"/>
      <c r="EC14" s="620"/>
    </row>
    <row r="15" spans="2:143" ht="11.25" customHeight="1" x14ac:dyDescent="0.15">
      <c r="B15" s="585" t="s">
        <v>238</v>
      </c>
      <c r="C15" s="586"/>
      <c r="D15" s="586"/>
      <c r="E15" s="586"/>
      <c r="F15" s="586"/>
      <c r="G15" s="586"/>
      <c r="H15" s="586"/>
      <c r="I15" s="586"/>
      <c r="J15" s="586"/>
      <c r="K15" s="586"/>
      <c r="L15" s="586"/>
      <c r="M15" s="586"/>
      <c r="N15" s="586"/>
      <c r="O15" s="586"/>
      <c r="P15" s="586"/>
      <c r="Q15" s="587"/>
      <c r="R15" s="588">
        <v>80968</v>
      </c>
      <c r="S15" s="589"/>
      <c r="T15" s="589"/>
      <c r="U15" s="589"/>
      <c r="V15" s="589"/>
      <c r="W15" s="589"/>
      <c r="X15" s="589"/>
      <c r="Y15" s="590"/>
      <c r="Z15" s="641">
        <v>0.3</v>
      </c>
      <c r="AA15" s="641"/>
      <c r="AB15" s="641"/>
      <c r="AC15" s="641"/>
      <c r="AD15" s="642">
        <v>80968</v>
      </c>
      <c r="AE15" s="642"/>
      <c r="AF15" s="642"/>
      <c r="AG15" s="642"/>
      <c r="AH15" s="642"/>
      <c r="AI15" s="642"/>
      <c r="AJ15" s="642"/>
      <c r="AK15" s="642"/>
      <c r="AL15" s="611">
        <v>0.5</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330910</v>
      </c>
      <c r="BH15" s="589"/>
      <c r="BI15" s="589"/>
      <c r="BJ15" s="589"/>
      <c r="BK15" s="589"/>
      <c r="BL15" s="589"/>
      <c r="BM15" s="589"/>
      <c r="BN15" s="590"/>
      <c r="BO15" s="641">
        <v>3.6</v>
      </c>
      <c r="BP15" s="641"/>
      <c r="BQ15" s="641"/>
      <c r="BR15" s="641"/>
      <c r="BS15" s="594" t="s">
        <v>109</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5382249</v>
      </c>
      <c r="CS15" s="589"/>
      <c r="CT15" s="589"/>
      <c r="CU15" s="589"/>
      <c r="CV15" s="589"/>
      <c r="CW15" s="589"/>
      <c r="CX15" s="589"/>
      <c r="CY15" s="590"/>
      <c r="CZ15" s="641">
        <v>18</v>
      </c>
      <c r="DA15" s="641"/>
      <c r="DB15" s="641"/>
      <c r="DC15" s="641"/>
      <c r="DD15" s="594">
        <v>3367434</v>
      </c>
      <c r="DE15" s="589"/>
      <c r="DF15" s="589"/>
      <c r="DG15" s="589"/>
      <c r="DH15" s="589"/>
      <c r="DI15" s="589"/>
      <c r="DJ15" s="589"/>
      <c r="DK15" s="589"/>
      <c r="DL15" s="589"/>
      <c r="DM15" s="589"/>
      <c r="DN15" s="589"/>
      <c r="DO15" s="589"/>
      <c r="DP15" s="590"/>
      <c r="DQ15" s="594">
        <v>2164503</v>
      </c>
      <c r="DR15" s="589"/>
      <c r="DS15" s="589"/>
      <c r="DT15" s="589"/>
      <c r="DU15" s="589"/>
      <c r="DV15" s="589"/>
      <c r="DW15" s="589"/>
      <c r="DX15" s="589"/>
      <c r="DY15" s="589"/>
      <c r="DZ15" s="589"/>
      <c r="EA15" s="589"/>
      <c r="EB15" s="589"/>
      <c r="EC15" s="620"/>
    </row>
    <row r="16" spans="2:143" ht="11.25" customHeight="1" x14ac:dyDescent="0.15">
      <c r="B16" s="585" t="s">
        <v>241</v>
      </c>
      <c r="C16" s="586"/>
      <c r="D16" s="586"/>
      <c r="E16" s="586"/>
      <c r="F16" s="586"/>
      <c r="G16" s="586"/>
      <c r="H16" s="586"/>
      <c r="I16" s="586"/>
      <c r="J16" s="586"/>
      <c r="K16" s="586"/>
      <c r="L16" s="586"/>
      <c r="M16" s="586"/>
      <c r="N16" s="586"/>
      <c r="O16" s="586"/>
      <c r="P16" s="586"/>
      <c r="Q16" s="587"/>
      <c r="R16" s="588">
        <v>5797795</v>
      </c>
      <c r="S16" s="589"/>
      <c r="T16" s="589"/>
      <c r="U16" s="589"/>
      <c r="V16" s="589"/>
      <c r="W16" s="589"/>
      <c r="X16" s="589"/>
      <c r="Y16" s="590"/>
      <c r="Z16" s="641">
        <v>19</v>
      </c>
      <c r="AA16" s="641"/>
      <c r="AB16" s="641"/>
      <c r="AC16" s="641"/>
      <c r="AD16" s="642">
        <v>5324380</v>
      </c>
      <c r="AE16" s="642"/>
      <c r="AF16" s="642"/>
      <c r="AG16" s="642"/>
      <c r="AH16" s="642"/>
      <c r="AI16" s="642"/>
      <c r="AJ16" s="642"/>
      <c r="AK16" s="642"/>
      <c r="AL16" s="611">
        <v>32.9</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v>38799</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3967</v>
      </c>
      <c r="DR16" s="589"/>
      <c r="DS16" s="589"/>
      <c r="DT16" s="589"/>
      <c r="DU16" s="589"/>
      <c r="DV16" s="589"/>
      <c r="DW16" s="589"/>
      <c r="DX16" s="589"/>
      <c r="DY16" s="589"/>
      <c r="DZ16" s="589"/>
      <c r="EA16" s="589"/>
      <c r="EB16" s="589"/>
      <c r="EC16" s="620"/>
    </row>
    <row r="17" spans="2:133" ht="11.25" customHeight="1" x14ac:dyDescent="0.15">
      <c r="B17" s="585" t="s">
        <v>244</v>
      </c>
      <c r="C17" s="586"/>
      <c r="D17" s="586"/>
      <c r="E17" s="586"/>
      <c r="F17" s="586"/>
      <c r="G17" s="586"/>
      <c r="H17" s="586"/>
      <c r="I17" s="586"/>
      <c r="J17" s="586"/>
      <c r="K17" s="586"/>
      <c r="L17" s="586"/>
      <c r="M17" s="586"/>
      <c r="N17" s="586"/>
      <c r="O17" s="586"/>
      <c r="P17" s="586"/>
      <c r="Q17" s="587"/>
      <c r="R17" s="588">
        <v>5324380</v>
      </c>
      <c r="S17" s="589"/>
      <c r="T17" s="589"/>
      <c r="U17" s="589"/>
      <c r="V17" s="589"/>
      <c r="W17" s="589"/>
      <c r="X17" s="589"/>
      <c r="Y17" s="590"/>
      <c r="Z17" s="641">
        <v>17.399999999999999</v>
      </c>
      <c r="AA17" s="641"/>
      <c r="AB17" s="641"/>
      <c r="AC17" s="641"/>
      <c r="AD17" s="642">
        <v>5324380</v>
      </c>
      <c r="AE17" s="642"/>
      <c r="AF17" s="642"/>
      <c r="AG17" s="642"/>
      <c r="AH17" s="642"/>
      <c r="AI17" s="642"/>
      <c r="AJ17" s="642"/>
      <c r="AK17" s="642"/>
      <c r="AL17" s="611">
        <v>32.9</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2820202</v>
      </c>
      <c r="CS17" s="589"/>
      <c r="CT17" s="589"/>
      <c r="CU17" s="589"/>
      <c r="CV17" s="589"/>
      <c r="CW17" s="589"/>
      <c r="CX17" s="589"/>
      <c r="CY17" s="590"/>
      <c r="CZ17" s="641">
        <v>9.4</v>
      </c>
      <c r="DA17" s="641"/>
      <c r="DB17" s="641"/>
      <c r="DC17" s="641"/>
      <c r="DD17" s="594" t="s">
        <v>109</v>
      </c>
      <c r="DE17" s="589"/>
      <c r="DF17" s="589"/>
      <c r="DG17" s="589"/>
      <c r="DH17" s="589"/>
      <c r="DI17" s="589"/>
      <c r="DJ17" s="589"/>
      <c r="DK17" s="589"/>
      <c r="DL17" s="589"/>
      <c r="DM17" s="589"/>
      <c r="DN17" s="589"/>
      <c r="DO17" s="589"/>
      <c r="DP17" s="590"/>
      <c r="DQ17" s="594">
        <v>2804362</v>
      </c>
      <c r="DR17" s="589"/>
      <c r="DS17" s="589"/>
      <c r="DT17" s="589"/>
      <c r="DU17" s="589"/>
      <c r="DV17" s="589"/>
      <c r="DW17" s="589"/>
      <c r="DX17" s="589"/>
      <c r="DY17" s="589"/>
      <c r="DZ17" s="589"/>
      <c r="EA17" s="589"/>
      <c r="EB17" s="589"/>
      <c r="EC17" s="620"/>
    </row>
    <row r="18" spans="2:133" ht="11.25" customHeight="1" x14ac:dyDescent="0.15">
      <c r="B18" s="585" t="s">
        <v>247</v>
      </c>
      <c r="C18" s="586"/>
      <c r="D18" s="586"/>
      <c r="E18" s="586"/>
      <c r="F18" s="586"/>
      <c r="G18" s="586"/>
      <c r="H18" s="586"/>
      <c r="I18" s="586"/>
      <c r="J18" s="586"/>
      <c r="K18" s="586"/>
      <c r="L18" s="586"/>
      <c r="M18" s="586"/>
      <c r="N18" s="586"/>
      <c r="O18" s="586"/>
      <c r="P18" s="586"/>
      <c r="Q18" s="587"/>
      <c r="R18" s="588">
        <v>473411</v>
      </c>
      <c r="S18" s="589"/>
      <c r="T18" s="589"/>
      <c r="U18" s="589"/>
      <c r="V18" s="589"/>
      <c r="W18" s="589"/>
      <c r="X18" s="589"/>
      <c r="Y18" s="590"/>
      <c r="Z18" s="641">
        <v>1.5</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v>3249</v>
      </c>
      <c r="CS18" s="589"/>
      <c r="CT18" s="589"/>
      <c r="CU18" s="589"/>
      <c r="CV18" s="589"/>
      <c r="CW18" s="589"/>
      <c r="CX18" s="589"/>
      <c r="CY18" s="590"/>
      <c r="CZ18" s="641">
        <v>0</v>
      </c>
      <c r="DA18" s="641"/>
      <c r="DB18" s="641"/>
      <c r="DC18" s="641"/>
      <c r="DD18" s="594">
        <v>3249</v>
      </c>
      <c r="DE18" s="589"/>
      <c r="DF18" s="589"/>
      <c r="DG18" s="589"/>
      <c r="DH18" s="589"/>
      <c r="DI18" s="589"/>
      <c r="DJ18" s="589"/>
      <c r="DK18" s="589"/>
      <c r="DL18" s="589"/>
      <c r="DM18" s="589"/>
      <c r="DN18" s="589"/>
      <c r="DO18" s="589"/>
      <c r="DP18" s="590"/>
      <c r="DQ18" s="594">
        <v>2692</v>
      </c>
      <c r="DR18" s="589"/>
      <c r="DS18" s="589"/>
      <c r="DT18" s="589"/>
      <c r="DU18" s="589"/>
      <c r="DV18" s="589"/>
      <c r="DW18" s="589"/>
      <c r="DX18" s="589"/>
      <c r="DY18" s="589"/>
      <c r="DZ18" s="589"/>
      <c r="EA18" s="589"/>
      <c r="EB18" s="589"/>
      <c r="EC18" s="620"/>
    </row>
    <row r="19" spans="2:133" ht="11.25" customHeight="1" x14ac:dyDescent="0.15">
      <c r="B19" s="585" t="s">
        <v>250</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389719</v>
      </c>
      <c r="BH19" s="589"/>
      <c r="BI19" s="589"/>
      <c r="BJ19" s="589"/>
      <c r="BK19" s="589"/>
      <c r="BL19" s="589"/>
      <c r="BM19" s="589"/>
      <c r="BN19" s="590"/>
      <c r="BO19" s="641">
        <v>4.2</v>
      </c>
      <c r="BP19" s="641"/>
      <c r="BQ19" s="641"/>
      <c r="BR19" s="641"/>
      <c r="BS19" s="594" t="s">
        <v>109</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253</v>
      </c>
      <c r="C20" s="586"/>
      <c r="D20" s="586"/>
      <c r="E20" s="586"/>
      <c r="F20" s="586"/>
      <c r="G20" s="586"/>
      <c r="H20" s="586"/>
      <c r="I20" s="586"/>
      <c r="J20" s="586"/>
      <c r="K20" s="586"/>
      <c r="L20" s="586"/>
      <c r="M20" s="586"/>
      <c r="N20" s="586"/>
      <c r="O20" s="586"/>
      <c r="P20" s="586"/>
      <c r="Q20" s="587"/>
      <c r="R20" s="588">
        <v>16843268</v>
      </c>
      <c r="S20" s="589"/>
      <c r="T20" s="589"/>
      <c r="U20" s="589"/>
      <c r="V20" s="589"/>
      <c r="W20" s="589"/>
      <c r="X20" s="589"/>
      <c r="Y20" s="590"/>
      <c r="Z20" s="641">
        <v>55.1</v>
      </c>
      <c r="AA20" s="641"/>
      <c r="AB20" s="641"/>
      <c r="AC20" s="641"/>
      <c r="AD20" s="642">
        <v>15980134</v>
      </c>
      <c r="AE20" s="642"/>
      <c r="AF20" s="642"/>
      <c r="AG20" s="642"/>
      <c r="AH20" s="642"/>
      <c r="AI20" s="642"/>
      <c r="AJ20" s="642"/>
      <c r="AK20" s="642"/>
      <c r="AL20" s="611">
        <v>98.6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389719</v>
      </c>
      <c r="BH20" s="589"/>
      <c r="BI20" s="589"/>
      <c r="BJ20" s="589"/>
      <c r="BK20" s="589"/>
      <c r="BL20" s="589"/>
      <c r="BM20" s="589"/>
      <c r="BN20" s="590"/>
      <c r="BO20" s="641">
        <v>4.2</v>
      </c>
      <c r="BP20" s="641"/>
      <c r="BQ20" s="641"/>
      <c r="BR20" s="641"/>
      <c r="BS20" s="594" t="s">
        <v>109</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29973710</v>
      </c>
      <c r="CS20" s="589"/>
      <c r="CT20" s="589"/>
      <c r="CU20" s="589"/>
      <c r="CV20" s="589"/>
      <c r="CW20" s="589"/>
      <c r="CX20" s="589"/>
      <c r="CY20" s="590"/>
      <c r="CZ20" s="641">
        <v>100</v>
      </c>
      <c r="DA20" s="641"/>
      <c r="DB20" s="641"/>
      <c r="DC20" s="641"/>
      <c r="DD20" s="594">
        <v>6039681</v>
      </c>
      <c r="DE20" s="589"/>
      <c r="DF20" s="589"/>
      <c r="DG20" s="589"/>
      <c r="DH20" s="589"/>
      <c r="DI20" s="589"/>
      <c r="DJ20" s="589"/>
      <c r="DK20" s="589"/>
      <c r="DL20" s="589"/>
      <c r="DM20" s="589"/>
      <c r="DN20" s="589"/>
      <c r="DO20" s="589"/>
      <c r="DP20" s="590"/>
      <c r="DQ20" s="594">
        <v>18450292</v>
      </c>
      <c r="DR20" s="589"/>
      <c r="DS20" s="589"/>
      <c r="DT20" s="589"/>
      <c r="DU20" s="589"/>
      <c r="DV20" s="589"/>
      <c r="DW20" s="589"/>
      <c r="DX20" s="589"/>
      <c r="DY20" s="589"/>
      <c r="DZ20" s="589"/>
      <c r="EA20" s="589"/>
      <c r="EB20" s="589"/>
      <c r="EC20" s="620"/>
    </row>
    <row r="21" spans="2:133" ht="11.25" customHeight="1" x14ac:dyDescent="0.15">
      <c r="B21" s="585" t="s">
        <v>256</v>
      </c>
      <c r="C21" s="586"/>
      <c r="D21" s="586"/>
      <c r="E21" s="586"/>
      <c r="F21" s="586"/>
      <c r="G21" s="586"/>
      <c r="H21" s="586"/>
      <c r="I21" s="586"/>
      <c r="J21" s="586"/>
      <c r="K21" s="586"/>
      <c r="L21" s="586"/>
      <c r="M21" s="586"/>
      <c r="N21" s="586"/>
      <c r="O21" s="586"/>
      <c r="P21" s="586"/>
      <c r="Q21" s="587"/>
      <c r="R21" s="588">
        <v>7270</v>
      </c>
      <c r="S21" s="589"/>
      <c r="T21" s="589"/>
      <c r="U21" s="589"/>
      <c r="V21" s="589"/>
      <c r="W21" s="589"/>
      <c r="X21" s="589"/>
      <c r="Y21" s="590"/>
      <c r="Z21" s="641">
        <v>0</v>
      </c>
      <c r="AA21" s="641"/>
      <c r="AB21" s="641"/>
      <c r="AC21" s="641"/>
      <c r="AD21" s="642">
        <v>7270</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258</v>
      </c>
      <c r="C22" s="586"/>
      <c r="D22" s="586"/>
      <c r="E22" s="586"/>
      <c r="F22" s="586"/>
      <c r="G22" s="586"/>
      <c r="H22" s="586"/>
      <c r="I22" s="586"/>
      <c r="J22" s="586"/>
      <c r="K22" s="586"/>
      <c r="L22" s="586"/>
      <c r="M22" s="586"/>
      <c r="N22" s="586"/>
      <c r="O22" s="586"/>
      <c r="P22" s="586"/>
      <c r="Q22" s="587"/>
      <c r="R22" s="588">
        <v>714437</v>
      </c>
      <c r="S22" s="589"/>
      <c r="T22" s="589"/>
      <c r="U22" s="589"/>
      <c r="V22" s="589"/>
      <c r="W22" s="589"/>
      <c r="X22" s="589"/>
      <c r="Y22" s="590"/>
      <c r="Z22" s="641">
        <v>2.2999999999999998</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618097</v>
      </c>
      <c r="S23" s="589"/>
      <c r="T23" s="589"/>
      <c r="U23" s="589"/>
      <c r="V23" s="589"/>
      <c r="W23" s="589"/>
      <c r="X23" s="589"/>
      <c r="Y23" s="590"/>
      <c r="Z23" s="641">
        <v>2</v>
      </c>
      <c r="AA23" s="641"/>
      <c r="AB23" s="641"/>
      <c r="AC23" s="641"/>
      <c r="AD23" s="642">
        <v>187488</v>
      </c>
      <c r="AE23" s="642"/>
      <c r="AF23" s="642"/>
      <c r="AG23" s="642"/>
      <c r="AH23" s="642"/>
      <c r="AI23" s="642"/>
      <c r="AJ23" s="642"/>
      <c r="AK23" s="642"/>
      <c r="AL23" s="611">
        <v>1.2</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389719</v>
      </c>
      <c r="BH23" s="589"/>
      <c r="BI23" s="589"/>
      <c r="BJ23" s="589"/>
      <c r="BK23" s="589"/>
      <c r="BL23" s="589"/>
      <c r="BM23" s="589"/>
      <c r="BN23" s="590"/>
      <c r="BO23" s="641">
        <v>4.2</v>
      </c>
      <c r="BP23" s="641"/>
      <c r="BQ23" s="641"/>
      <c r="BR23" s="641"/>
      <c r="BS23" s="594" t="s">
        <v>109</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80856</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12216934</v>
      </c>
      <c r="CS24" s="639"/>
      <c r="CT24" s="639"/>
      <c r="CU24" s="639"/>
      <c r="CV24" s="639"/>
      <c r="CW24" s="639"/>
      <c r="CX24" s="639"/>
      <c r="CY24" s="686"/>
      <c r="CZ24" s="690">
        <v>40.799999999999997</v>
      </c>
      <c r="DA24" s="691"/>
      <c r="DB24" s="691"/>
      <c r="DC24" s="692"/>
      <c r="DD24" s="685">
        <v>8429566</v>
      </c>
      <c r="DE24" s="639"/>
      <c r="DF24" s="639"/>
      <c r="DG24" s="639"/>
      <c r="DH24" s="639"/>
      <c r="DI24" s="639"/>
      <c r="DJ24" s="639"/>
      <c r="DK24" s="686"/>
      <c r="DL24" s="685">
        <v>8403954</v>
      </c>
      <c r="DM24" s="639"/>
      <c r="DN24" s="639"/>
      <c r="DO24" s="639"/>
      <c r="DP24" s="639"/>
      <c r="DQ24" s="639"/>
      <c r="DR24" s="639"/>
      <c r="DS24" s="639"/>
      <c r="DT24" s="639"/>
      <c r="DU24" s="639"/>
      <c r="DV24" s="686"/>
      <c r="DW24" s="687">
        <v>48.4</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4859448</v>
      </c>
      <c r="S25" s="589"/>
      <c r="T25" s="589"/>
      <c r="U25" s="589"/>
      <c r="V25" s="589"/>
      <c r="W25" s="589"/>
      <c r="X25" s="589"/>
      <c r="Y25" s="590"/>
      <c r="Z25" s="641">
        <v>15.9</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4196698</v>
      </c>
      <c r="CS25" s="607"/>
      <c r="CT25" s="607"/>
      <c r="CU25" s="607"/>
      <c r="CV25" s="607"/>
      <c r="CW25" s="607"/>
      <c r="CX25" s="607"/>
      <c r="CY25" s="608"/>
      <c r="CZ25" s="591">
        <v>14</v>
      </c>
      <c r="DA25" s="609"/>
      <c r="DB25" s="609"/>
      <c r="DC25" s="610"/>
      <c r="DD25" s="594">
        <v>3745223</v>
      </c>
      <c r="DE25" s="607"/>
      <c r="DF25" s="607"/>
      <c r="DG25" s="607"/>
      <c r="DH25" s="607"/>
      <c r="DI25" s="607"/>
      <c r="DJ25" s="607"/>
      <c r="DK25" s="608"/>
      <c r="DL25" s="594">
        <v>3723141</v>
      </c>
      <c r="DM25" s="607"/>
      <c r="DN25" s="607"/>
      <c r="DO25" s="607"/>
      <c r="DP25" s="607"/>
      <c r="DQ25" s="607"/>
      <c r="DR25" s="607"/>
      <c r="DS25" s="607"/>
      <c r="DT25" s="607"/>
      <c r="DU25" s="607"/>
      <c r="DV25" s="608"/>
      <c r="DW25" s="611">
        <v>21.5</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2611256</v>
      </c>
      <c r="CS26" s="589"/>
      <c r="CT26" s="589"/>
      <c r="CU26" s="589"/>
      <c r="CV26" s="589"/>
      <c r="CW26" s="589"/>
      <c r="CX26" s="589"/>
      <c r="CY26" s="590"/>
      <c r="CZ26" s="591">
        <v>8.6999999999999993</v>
      </c>
      <c r="DA26" s="609"/>
      <c r="DB26" s="609"/>
      <c r="DC26" s="610"/>
      <c r="DD26" s="594">
        <v>2335025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1646470</v>
      </c>
      <c r="S27" s="589"/>
      <c r="T27" s="589"/>
      <c r="U27" s="589"/>
      <c r="V27" s="589"/>
      <c r="W27" s="589"/>
      <c r="X27" s="589"/>
      <c r="Y27" s="590"/>
      <c r="Z27" s="641">
        <v>5.4</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9234138</v>
      </c>
      <c r="BH27" s="589"/>
      <c r="BI27" s="589"/>
      <c r="BJ27" s="589"/>
      <c r="BK27" s="589"/>
      <c r="BL27" s="589"/>
      <c r="BM27" s="589"/>
      <c r="BN27" s="590"/>
      <c r="BO27" s="641">
        <v>100</v>
      </c>
      <c r="BP27" s="641"/>
      <c r="BQ27" s="641"/>
      <c r="BR27" s="641"/>
      <c r="BS27" s="594">
        <v>70076</v>
      </c>
      <c r="BT27" s="589"/>
      <c r="BU27" s="589"/>
      <c r="BV27" s="589"/>
      <c r="BW27" s="589"/>
      <c r="BX27" s="589"/>
      <c r="BY27" s="589"/>
      <c r="BZ27" s="589"/>
      <c r="CA27" s="589"/>
      <c r="CB27" s="620"/>
      <c r="CD27" s="621" t="s">
        <v>279</v>
      </c>
      <c r="CE27" s="618"/>
      <c r="CF27" s="618"/>
      <c r="CG27" s="618"/>
      <c r="CH27" s="618"/>
      <c r="CI27" s="618"/>
      <c r="CJ27" s="618"/>
      <c r="CK27" s="618"/>
      <c r="CL27" s="618"/>
      <c r="CM27" s="618"/>
      <c r="CN27" s="618"/>
      <c r="CO27" s="618"/>
      <c r="CP27" s="618"/>
      <c r="CQ27" s="619"/>
      <c r="CR27" s="588">
        <v>5200034</v>
      </c>
      <c r="CS27" s="607"/>
      <c r="CT27" s="607"/>
      <c r="CU27" s="607"/>
      <c r="CV27" s="607"/>
      <c r="CW27" s="607"/>
      <c r="CX27" s="607"/>
      <c r="CY27" s="608"/>
      <c r="CZ27" s="591">
        <v>17.3</v>
      </c>
      <c r="DA27" s="609"/>
      <c r="DB27" s="609"/>
      <c r="DC27" s="610"/>
      <c r="DD27" s="594">
        <v>1879981</v>
      </c>
      <c r="DE27" s="607"/>
      <c r="DF27" s="607"/>
      <c r="DG27" s="607"/>
      <c r="DH27" s="607"/>
      <c r="DI27" s="607"/>
      <c r="DJ27" s="607"/>
      <c r="DK27" s="608"/>
      <c r="DL27" s="594">
        <v>1876451</v>
      </c>
      <c r="DM27" s="607"/>
      <c r="DN27" s="607"/>
      <c r="DO27" s="607"/>
      <c r="DP27" s="607"/>
      <c r="DQ27" s="607"/>
      <c r="DR27" s="607"/>
      <c r="DS27" s="607"/>
      <c r="DT27" s="607"/>
      <c r="DU27" s="607"/>
      <c r="DV27" s="608"/>
      <c r="DW27" s="611">
        <v>10.8</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64572</v>
      </c>
      <c r="S28" s="589"/>
      <c r="T28" s="589"/>
      <c r="U28" s="589"/>
      <c r="V28" s="589"/>
      <c r="W28" s="589"/>
      <c r="X28" s="589"/>
      <c r="Y28" s="590"/>
      <c r="Z28" s="641">
        <v>0.2</v>
      </c>
      <c r="AA28" s="641"/>
      <c r="AB28" s="641"/>
      <c r="AC28" s="641"/>
      <c r="AD28" s="642">
        <v>27341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281</v>
      </c>
      <c r="CE28" s="618"/>
      <c r="CF28" s="618"/>
      <c r="CG28" s="618"/>
      <c r="CH28" s="618"/>
      <c r="CI28" s="618"/>
      <c r="CJ28" s="618"/>
      <c r="CK28" s="618"/>
      <c r="CL28" s="618"/>
      <c r="CM28" s="618"/>
      <c r="CN28" s="618"/>
      <c r="CO28" s="618"/>
      <c r="CP28" s="618"/>
      <c r="CQ28" s="619"/>
      <c r="CR28" s="588">
        <v>2820202</v>
      </c>
      <c r="CS28" s="589"/>
      <c r="CT28" s="589"/>
      <c r="CU28" s="589"/>
      <c r="CV28" s="589"/>
      <c r="CW28" s="589"/>
      <c r="CX28" s="589"/>
      <c r="CY28" s="590"/>
      <c r="CZ28" s="591">
        <v>9.4</v>
      </c>
      <c r="DA28" s="609"/>
      <c r="DB28" s="609"/>
      <c r="DC28" s="610"/>
      <c r="DD28" s="594">
        <v>2804362</v>
      </c>
      <c r="DE28" s="589"/>
      <c r="DF28" s="589"/>
      <c r="DG28" s="589"/>
      <c r="DH28" s="589"/>
      <c r="DI28" s="589"/>
      <c r="DJ28" s="589"/>
      <c r="DK28" s="590"/>
      <c r="DL28" s="594">
        <v>2804362</v>
      </c>
      <c r="DM28" s="589"/>
      <c r="DN28" s="589"/>
      <c r="DO28" s="589"/>
      <c r="DP28" s="589"/>
      <c r="DQ28" s="589"/>
      <c r="DR28" s="589"/>
      <c r="DS28" s="589"/>
      <c r="DT28" s="589"/>
      <c r="DU28" s="589"/>
      <c r="DV28" s="590"/>
      <c r="DW28" s="611">
        <v>16.2</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621458</v>
      </c>
      <c r="S29" s="589"/>
      <c r="T29" s="589"/>
      <c r="U29" s="589"/>
      <c r="V29" s="589"/>
      <c r="W29" s="589"/>
      <c r="X29" s="589"/>
      <c r="Y29" s="590"/>
      <c r="Z29" s="641">
        <v>2</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1" t="s">
        <v>286</v>
      </c>
      <c r="CG29" s="618"/>
      <c r="CH29" s="618"/>
      <c r="CI29" s="618"/>
      <c r="CJ29" s="618"/>
      <c r="CK29" s="618"/>
      <c r="CL29" s="618"/>
      <c r="CM29" s="618"/>
      <c r="CN29" s="618"/>
      <c r="CO29" s="618"/>
      <c r="CP29" s="618"/>
      <c r="CQ29" s="619"/>
      <c r="CR29" s="588">
        <v>2820202</v>
      </c>
      <c r="CS29" s="607"/>
      <c r="CT29" s="607"/>
      <c r="CU29" s="607"/>
      <c r="CV29" s="607"/>
      <c r="CW29" s="607"/>
      <c r="CX29" s="607"/>
      <c r="CY29" s="608"/>
      <c r="CZ29" s="591">
        <v>9.4</v>
      </c>
      <c r="DA29" s="609"/>
      <c r="DB29" s="609"/>
      <c r="DC29" s="610"/>
      <c r="DD29" s="594">
        <v>2804362</v>
      </c>
      <c r="DE29" s="607"/>
      <c r="DF29" s="607"/>
      <c r="DG29" s="607"/>
      <c r="DH29" s="607"/>
      <c r="DI29" s="607"/>
      <c r="DJ29" s="607"/>
      <c r="DK29" s="608"/>
      <c r="DL29" s="594">
        <v>2804362</v>
      </c>
      <c r="DM29" s="607"/>
      <c r="DN29" s="607"/>
      <c r="DO29" s="607"/>
      <c r="DP29" s="607"/>
      <c r="DQ29" s="607"/>
      <c r="DR29" s="607"/>
      <c r="DS29" s="607"/>
      <c r="DT29" s="607"/>
      <c r="DU29" s="607"/>
      <c r="DV29" s="608"/>
      <c r="DW29" s="611">
        <v>16.2</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613526</v>
      </c>
      <c r="S30" s="589"/>
      <c r="T30" s="589"/>
      <c r="U30" s="589"/>
      <c r="V30" s="589"/>
      <c r="W30" s="589"/>
      <c r="X30" s="589"/>
      <c r="Y30" s="590"/>
      <c r="Z30" s="641">
        <v>2</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99.3</v>
      </c>
      <c r="BH30" s="655"/>
      <c r="BI30" s="655"/>
      <c r="BJ30" s="655"/>
      <c r="BK30" s="655"/>
      <c r="BL30" s="655"/>
      <c r="BM30" s="656">
        <v>97.3</v>
      </c>
      <c r="BN30" s="655"/>
      <c r="BO30" s="655"/>
      <c r="BP30" s="655"/>
      <c r="BQ30" s="657"/>
      <c r="BR30" s="654">
        <v>99.2</v>
      </c>
      <c r="BS30" s="655"/>
      <c r="BT30" s="655"/>
      <c r="BU30" s="655"/>
      <c r="BV30" s="655"/>
      <c r="BW30" s="655"/>
      <c r="BX30" s="656">
        <v>97</v>
      </c>
      <c r="BY30" s="655"/>
      <c r="BZ30" s="655"/>
      <c r="CA30" s="655"/>
      <c r="CB30" s="657"/>
      <c r="CD30" s="660"/>
      <c r="CE30" s="661"/>
      <c r="CF30" s="621" t="s">
        <v>290</v>
      </c>
      <c r="CG30" s="618"/>
      <c r="CH30" s="618"/>
      <c r="CI30" s="618"/>
      <c r="CJ30" s="618"/>
      <c r="CK30" s="618"/>
      <c r="CL30" s="618"/>
      <c r="CM30" s="618"/>
      <c r="CN30" s="618"/>
      <c r="CO30" s="618"/>
      <c r="CP30" s="618"/>
      <c r="CQ30" s="619"/>
      <c r="CR30" s="588">
        <v>2460831</v>
      </c>
      <c r="CS30" s="589"/>
      <c r="CT30" s="589"/>
      <c r="CU30" s="589"/>
      <c r="CV30" s="589"/>
      <c r="CW30" s="589"/>
      <c r="CX30" s="589"/>
      <c r="CY30" s="590"/>
      <c r="CZ30" s="591">
        <v>8.1999999999999993</v>
      </c>
      <c r="DA30" s="609"/>
      <c r="DB30" s="609"/>
      <c r="DC30" s="610"/>
      <c r="DD30" s="594">
        <v>2448282</v>
      </c>
      <c r="DE30" s="589"/>
      <c r="DF30" s="589"/>
      <c r="DG30" s="589"/>
      <c r="DH30" s="589"/>
      <c r="DI30" s="589"/>
      <c r="DJ30" s="589"/>
      <c r="DK30" s="590"/>
      <c r="DL30" s="594">
        <v>2448282</v>
      </c>
      <c r="DM30" s="589"/>
      <c r="DN30" s="589"/>
      <c r="DO30" s="589"/>
      <c r="DP30" s="589"/>
      <c r="DQ30" s="589"/>
      <c r="DR30" s="589"/>
      <c r="DS30" s="589"/>
      <c r="DT30" s="589"/>
      <c r="DU30" s="589"/>
      <c r="DV30" s="590"/>
      <c r="DW30" s="611">
        <v>14.1</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656369</v>
      </c>
      <c r="S31" s="589"/>
      <c r="T31" s="589"/>
      <c r="U31" s="589"/>
      <c r="V31" s="589"/>
      <c r="W31" s="589"/>
      <c r="X31" s="589"/>
      <c r="Y31" s="590"/>
      <c r="Z31" s="641">
        <v>2.1</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99.4</v>
      </c>
      <c r="BH31" s="607"/>
      <c r="BI31" s="607"/>
      <c r="BJ31" s="607"/>
      <c r="BK31" s="607"/>
      <c r="BL31" s="607"/>
      <c r="BM31" s="643">
        <v>97.5</v>
      </c>
      <c r="BN31" s="653"/>
      <c r="BO31" s="653"/>
      <c r="BP31" s="653"/>
      <c r="BQ31" s="617"/>
      <c r="BR31" s="652">
        <v>99.3</v>
      </c>
      <c r="BS31" s="607"/>
      <c r="BT31" s="607"/>
      <c r="BU31" s="607"/>
      <c r="BV31" s="607"/>
      <c r="BW31" s="607"/>
      <c r="BX31" s="643">
        <v>97.2</v>
      </c>
      <c r="BY31" s="653"/>
      <c r="BZ31" s="653"/>
      <c r="CA31" s="653"/>
      <c r="CB31" s="617"/>
      <c r="CD31" s="660"/>
      <c r="CE31" s="661"/>
      <c r="CF31" s="621" t="s">
        <v>294</v>
      </c>
      <c r="CG31" s="618"/>
      <c r="CH31" s="618"/>
      <c r="CI31" s="618"/>
      <c r="CJ31" s="618"/>
      <c r="CK31" s="618"/>
      <c r="CL31" s="618"/>
      <c r="CM31" s="618"/>
      <c r="CN31" s="618"/>
      <c r="CO31" s="618"/>
      <c r="CP31" s="618"/>
      <c r="CQ31" s="619"/>
      <c r="CR31" s="588">
        <v>359371</v>
      </c>
      <c r="CS31" s="607"/>
      <c r="CT31" s="607"/>
      <c r="CU31" s="607"/>
      <c r="CV31" s="607"/>
      <c r="CW31" s="607"/>
      <c r="CX31" s="607"/>
      <c r="CY31" s="608"/>
      <c r="CZ31" s="591">
        <v>1.2</v>
      </c>
      <c r="DA31" s="609"/>
      <c r="DB31" s="609"/>
      <c r="DC31" s="610"/>
      <c r="DD31" s="594">
        <v>356080</v>
      </c>
      <c r="DE31" s="607"/>
      <c r="DF31" s="607"/>
      <c r="DG31" s="607"/>
      <c r="DH31" s="607"/>
      <c r="DI31" s="607"/>
      <c r="DJ31" s="607"/>
      <c r="DK31" s="608"/>
      <c r="DL31" s="594">
        <v>356080</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134722</v>
      </c>
      <c r="S32" s="589"/>
      <c r="T32" s="589"/>
      <c r="U32" s="589"/>
      <c r="V32" s="589"/>
      <c r="W32" s="589"/>
      <c r="X32" s="589"/>
      <c r="Y32" s="590"/>
      <c r="Z32" s="641">
        <v>0.4</v>
      </c>
      <c r="AA32" s="641"/>
      <c r="AB32" s="641"/>
      <c r="AC32" s="641"/>
      <c r="AD32" s="642" t="s">
        <v>109</v>
      </c>
      <c r="AE32" s="642"/>
      <c r="AF32" s="642"/>
      <c r="AG32" s="642"/>
      <c r="AH32" s="642"/>
      <c r="AI32" s="642"/>
      <c r="AJ32" s="642"/>
      <c r="AK32" s="642"/>
      <c r="AL32" s="611" t="s">
        <v>109</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99.2</v>
      </c>
      <c r="BH32" s="573"/>
      <c r="BI32" s="573"/>
      <c r="BJ32" s="573"/>
      <c r="BK32" s="573"/>
      <c r="BL32" s="573"/>
      <c r="BM32" s="636">
        <v>96.9</v>
      </c>
      <c r="BN32" s="573"/>
      <c r="BO32" s="573"/>
      <c r="BP32" s="573"/>
      <c r="BQ32" s="630"/>
      <c r="BR32" s="651">
        <v>99.2</v>
      </c>
      <c r="BS32" s="573"/>
      <c r="BT32" s="573"/>
      <c r="BU32" s="573"/>
      <c r="BV32" s="573"/>
      <c r="BW32" s="573"/>
      <c r="BX32" s="636">
        <v>96.7</v>
      </c>
      <c r="BY32" s="573"/>
      <c r="BZ32" s="573"/>
      <c r="CA32" s="573"/>
      <c r="CB32" s="630"/>
      <c r="CD32" s="662"/>
      <c r="CE32" s="663"/>
      <c r="CF32" s="621" t="s">
        <v>297</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3715324</v>
      </c>
      <c r="S33" s="589"/>
      <c r="T33" s="589"/>
      <c r="U33" s="589"/>
      <c r="V33" s="589"/>
      <c r="W33" s="589"/>
      <c r="X33" s="589"/>
      <c r="Y33" s="590"/>
      <c r="Z33" s="641">
        <v>12.2</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11678296</v>
      </c>
      <c r="CS33" s="607"/>
      <c r="CT33" s="607"/>
      <c r="CU33" s="607"/>
      <c r="CV33" s="607"/>
      <c r="CW33" s="607"/>
      <c r="CX33" s="607"/>
      <c r="CY33" s="608"/>
      <c r="CZ33" s="591">
        <v>39</v>
      </c>
      <c r="DA33" s="609"/>
      <c r="DB33" s="609"/>
      <c r="DC33" s="610"/>
      <c r="DD33" s="594">
        <v>9487364</v>
      </c>
      <c r="DE33" s="607"/>
      <c r="DF33" s="607"/>
      <c r="DG33" s="607"/>
      <c r="DH33" s="607"/>
      <c r="DI33" s="607"/>
      <c r="DJ33" s="607"/>
      <c r="DK33" s="608"/>
      <c r="DL33" s="594">
        <v>8263748</v>
      </c>
      <c r="DM33" s="607"/>
      <c r="DN33" s="607"/>
      <c r="DO33" s="607"/>
      <c r="DP33" s="607"/>
      <c r="DQ33" s="607"/>
      <c r="DR33" s="607"/>
      <c r="DS33" s="607"/>
      <c r="DT33" s="607"/>
      <c r="DU33" s="607"/>
      <c r="DV33" s="608"/>
      <c r="DW33" s="611">
        <v>47.6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3853740</v>
      </c>
      <c r="CS34" s="589"/>
      <c r="CT34" s="589"/>
      <c r="CU34" s="589"/>
      <c r="CV34" s="589"/>
      <c r="CW34" s="589"/>
      <c r="CX34" s="589"/>
      <c r="CY34" s="590"/>
      <c r="CZ34" s="591">
        <v>12.9</v>
      </c>
      <c r="DA34" s="609"/>
      <c r="DB34" s="609"/>
      <c r="DC34" s="610"/>
      <c r="DD34" s="594">
        <v>3391009</v>
      </c>
      <c r="DE34" s="589"/>
      <c r="DF34" s="589"/>
      <c r="DG34" s="589"/>
      <c r="DH34" s="589"/>
      <c r="DI34" s="589"/>
      <c r="DJ34" s="589"/>
      <c r="DK34" s="590"/>
      <c r="DL34" s="594">
        <v>3025154</v>
      </c>
      <c r="DM34" s="589"/>
      <c r="DN34" s="589"/>
      <c r="DO34" s="589"/>
      <c r="DP34" s="589"/>
      <c r="DQ34" s="589"/>
      <c r="DR34" s="589"/>
      <c r="DS34" s="589"/>
      <c r="DT34" s="589"/>
      <c r="DU34" s="589"/>
      <c r="DV34" s="590"/>
      <c r="DW34" s="611">
        <v>17.399999999999999</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1148324</v>
      </c>
      <c r="S35" s="589"/>
      <c r="T35" s="589"/>
      <c r="U35" s="589"/>
      <c r="V35" s="589"/>
      <c r="W35" s="589"/>
      <c r="X35" s="589"/>
      <c r="Y35" s="590"/>
      <c r="Z35" s="641">
        <v>3.8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3379067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-27256</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265985</v>
      </c>
      <c r="CS35" s="607"/>
      <c r="CT35" s="607"/>
      <c r="CU35" s="607"/>
      <c r="CV35" s="607"/>
      <c r="CW35" s="607"/>
      <c r="CX35" s="607"/>
      <c r="CY35" s="608"/>
      <c r="CZ35" s="591">
        <v>0.9</v>
      </c>
      <c r="DA35" s="609"/>
      <c r="DB35" s="609"/>
      <c r="DC35" s="610"/>
      <c r="DD35" s="594">
        <v>259988</v>
      </c>
      <c r="DE35" s="607"/>
      <c r="DF35" s="607"/>
      <c r="DG35" s="607"/>
      <c r="DH35" s="607"/>
      <c r="DI35" s="607"/>
      <c r="DJ35" s="607"/>
      <c r="DK35" s="608"/>
      <c r="DL35" s="594">
        <v>259988</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30575817</v>
      </c>
      <c r="S36" s="629"/>
      <c r="T36" s="629"/>
      <c r="U36" s="629"/>
      <c r="V36" s="629"/>
      <c r="W36" s="629"/>
      <c r="X36" s="629"/>
      <c r="Y36" s="632"/>
      <c r="Z36" s="633">
        <v>100</v>
      </c>
      <c r="AA36" s="633"/>
      <c r="AB36" s="633"/>
      <c r="AC36" s="633"/>
      <c r="AD36" s="634">
        <v>16202233</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866024</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-65402</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3757190</v>
      </c>
      <c r="CS36" s="589"/>
      <c r="CT36" s="589"/>
      <c r="CU36" s="589"/>
      <c r="CV36" s="589"/>
      <c r="CW36" s="589"/>
      <c r="CX36" s="589"/>
      <c r="CY36" s="590"/>
      <c r="CZ36" s="591">
        <v>12.5</v>
      </c>
      <c r="DA36" s="609"/>
      <c r="DB36" s="609"/>
      <c r="DC36" s="610"/>
      <c r="DD36" s="594">
        <v>3136248</v>
      </c>
      <c r="DE36" s="589"/>
      <c r="DF36" s="589"/>
      <c r="DG36" s="589"/>
      <c r="DH36" s="589"/>
      <c r="DI36" s="589"/>
      <c r="DJ36" s="589"/>
      <c r="DK36" s="590"/>
      <c r="DL36" s="594">
        <v>2733708</v>
      </c>
      <c r="DM36" s="589"/>
      <c r="DN36" s="589"/>
      <c r="DO36" s="589"/>
      <c r="DP36" s="589"/>
      <c r="DQ36" s="589"/>
      <c r="DR36" s="589"/>
      <c r="DS36" s="589"/>
      <c r="DT36" s="589"/>
      <c r="DU36" s="589"/>
      <c r="DV36" s="590"/>
      <c r="DW36" s="611">
        <v>15.8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528443</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9185</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1421578</v>
      </c>
      <c r="CS37" s="607"/>
      <c r="CT37" s="607"/>
      <c r="CU37" s="607"/>
      <c r="CV37" s="607"/>
      <c r="CW37" s="607"/>
      <c r="CX37" s="607"/>
      <c r="CY37" s="608"/>
      <c r="CZ37" s="591">
        <v>4.7</v>
      </c>
      <c r="DA37" s="609"/>
      <c r="DB37" s="609"/>
      <c r="DC37" s="610"/>
      <c r="DD37" s="594">
        <v>1380591</v>
      </c>
      <c r="DE37" s="607"/>
      <c r="DF37" s="607"/>
      <c r="DG37" s="607"/>
      <c r="DH37" s="607"/>
      <c r="DI37" s="607"/>
      <c r="DJ37" s="607"/>
      <c r="DK37" s="608"/>
      <c r="DL37" s="594">
        <v>1355109</v>
      </c>
      <c r="DM37" s="607"/>
      <c r="DN37" s="607"/>
      <c r="DO37" s="607"/>
      <c r="DP37" s="607"/>
      <c r="DQ37" s="607"/>
      <c r="DR37" s="607"/>
      <c r="DS37" s="607"/>
      <c r="DT37" s="607"/>
      <c r="DU37" s="607"/>
      <c r="DV37" s="608"/>
      <c r="DW37" s="611">
        <v>7.8</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55848</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16474</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2773476</v>
      </c>
      <c r="CS38" s="589"/>
      <c r="CT38" s="589"/>
      <c r="CU38" s="589"/>
      <c r="CV38" s="589"/>
      <c r="CW38" s="589"/>
      <c r="CX38" s="589"/>
      <c r="CY38" s="590"/>
      <c r="CZ38" s="591">
        <v>9.3000000000000007</v>
      </c>
      <c r="DA38" s="609"/>
      <c r="DB38" s="609"/>
      <c r="DC38" s="610"/>
      <c r="DD38" s="594">
        <v>2335331</v>
      </c>
      <c r="DE38" s="589"/>
      <c r="DF38" s="589"/>
      <c r="DG38" s="589"/>
      <c r="DH38" s="589"/>
      <c r="DI38" s="589"/>
      <c r="DJ38" s="589"/>
      <c r="DK38" s="590"/>
      <c r="DL38" s="594">
        <v>2244898</v>
      </c>
      <c r="DM38" s="589"/>
      <c r="DN38" s="589"/>
      <c r="DO38" s="589"/>
      <c r="DP38" s="589"/>
      <c r="DQ38" s="589"/>
      <c r="DR38" s="589"/>
      <c r="DS38" s="589"/>
      <c r="DT38" s="589"/>
      <c r="DU38" s="589"/>
      <c r="DV38" s="590"/>
      <c r="DW38" s="611">
        <v>12.9</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51336</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96</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1018977</v>
      </c>
      <c r="CS39" s="607"/>
      <c r="CT39" s="607"/>
      <c r="CU39" s="607"/>
      <c r="CV39" s="607"/>
      <c r="CW39" s="607"/>
      <c r="CX39" s="607"/>
      <c r="CY39" s="608"/>
      <c r="CZ39" s="591">
        <v>3.4</v>
      </c>
      <c r="DA39" s="609"/>
      <c r="DB39" s="609"/>
      <c r="DC39" s="610"/>
      <c r="DD39" s="594">
        <v>364760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489054</v>
      </c>
      <c r="BA40" s="589"/>
      <c r="BB40" s="589"/>
      <c r="BC40" s="589"/>
      <c r="BD40" s="607"/>
      <c r="BE40" s="607"/>
      <c r="BF40" s="617"/>
      <c r="BG40" s="622"/>
      <c r="BH40" s="623"/>
      <c r="BI40" s="623"/>
      <c r="BJ40" s="623"/>
      <c r="BK40" s="623"/>
      <c r="BL40" s="187"/>
      <c r="BM40" s="618" t="s">
        <v>323</v>
      </c>
      <c r="BN40" s="618"/>
      <c r="BO40" s="618"/>
      <c r="BP40" s="618"/>
      <c r="BQ40" s="618"/>
      <c r="BR40" s="618"/>
      <c r="BS40" s="618"/>
      <c r="BT40" s="618"/>
      <c r="BU40" s="619"/>
      <c r="BV40" s="588">
        <v>88</v>
      </c>
      <c r="BW40" s="589"/>
      <c r="BX40" s="589"/>
      <c r="BY40" s="589"/>
      <c r="BZ40" s="589"/>
      <c r="CA40" s="589"/>
      <c r="CB40" s="620"/>
      <c r="CD40" s="621" t="s">
        <v>324</v>
      </c>
      <c r="CE40" s="618"/>
      <c r="CF40" s="618"/>
      <c r="CG40" s="618"/>
      <c r="CH40" s="618"/>
      <c r="CI40" s="618"/>
      <c r="CJ40" s="618"/>
      <c r="CK40" s="618"/>
      <c r="CL40" s="618"/>
      <c r="CM40" s="618"/>
      <c r="CN40" s="618"/>
      <c r="CO40" s="618"/>
      <c r="CP40" s="618"/>
      <c r="CQ40" s="619"/>
      <c r="CR40" s="588">
        <v>8928</v>
      </c>
      <c r="CS40" s="589"/>
      <c r="CT40" s="589"/>
      <c r="CU40" s="589"/>
      <c r="CV40" s="589"/>
      <c r="CW40" s="589"/>
      <c r="CX40" s="589"/>
      <c r="CY40" s="590"/>
      <c r="CZ40" s="591">
        <v>0</v>
      </c>
      <c r="DA40" s="609"/>
      <c r="DB40" s="609"/>
      <c r="DC40" s="610"/>
      <c r="DD40" s="594">
        <v>28</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1388362</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301</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6078480</v>
      </c>
      <c r="CS42" s="589"/>
      <c r="CT42" s="589"/>
      <c r="CU42" s="589"/>
      <c r="CV42" s="589"/>
      <c r="CW42" s="589"/>
      <c r="CX42" s="589"/>
      <c r="CY42" s="590"/>
      <c r="CZ42" s="591">
        <v>20.3</v>
      </c>
      <c r="DA42" s="592"/>
      <c r="DB42" s="592"/>
      <c r="DC42" s="593"/>
      <c r="DD42" s="594">
        <v>533362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61491</v>
      </c>
      <c r="CS43" s="607"/>
      <c r="CT43" s="607"/>
      <c r="CU43" s="607"/>
      <c r="CV43" s="607"/>
      <c r="CW43" s="607"/>
      <c r="CX43" s="607"/>
      <c r="CY43" s="608"/>
      <c r="CZ43" s="591">
        <v>0.2</v>
      </c>
      <c r="DA43" s="609"/>
      <c r="DB43" s="609"/>
      <c r="DC43" s="610"/>
      <c r="DD43" s="594">
        <v>17207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6039681</v>
      </c>
      <c r="CS44" s="589"/>
      <c r="CT44" s="589"/>
      <c r="CU44" s="589"/>
      <c r="CV44" s="589"/>
      <c r="CW44" s="589"/>
      <c r="CX44" s="589"/>
      <c r="CY44" s="590"/>
      <c r="CZ44" s="591">
        <v>20.100000000000001</v>
      </c>
      <c r="DA44" s="592"/>
      <c r="DB44" s="592"/>
      <c r="DC44" s="593"/>
      <c r="DD44" s="594">
        <v>529395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3760870</v>
      </c>
      <c r="CS45" s="607"/>
      <c r="CT45" s="607"/>
      <c r="CU45" s="607"/>
      <c r="CV45" s="607"/>
      <c r="CW45" s="607"/>
      <c r="CX45" s="607"/>
      <c r="CY45" s="608"/>
      <c r="CZ45" s="591">
        <v>12.5</v>
      </c>
      <c r="DA45" s="609"/>
      <c r="DB45" s="609"/>
      <c r="DC45" s="610"/>
      <c r="DD45" s="594">
        <v>27461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2175389</v>
      </c>
      <c r="CS46" s="589"/>
      <c r="CT46" s="589"/>
      <c r="CU46" s="589"/>
      <c r="CV46" s="589"/>
      <c r="CW46" s="589"/>
      <c r="CX46" s="589"/>
      <c r="CY46" s="590"/>
      <c r="CZ46" s="591">
        <v>7.3</v>
      </c>
      <c r="DA46" s="592"/>
      <c r="DB46" s="592"/>
      <c r="DC46" s="593"/>
      <c r="DD46" s="594">
        <v>485522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38799</v>
      </c>
      <c r="CS47" s="607"/>
      <c r="CT47" s="607"/>
      <c r="CU47" s="607"/>
      <c r="CV47" s="607"/>
      <c r="CW47" s="607"/>
      <c r="CX47" s="607"/>
      <c r="CY47" s="608"/>
      <c r="CZ47" s="591">
        <v>0.1</v>
      </c>
      <c r="DA47" s="609"/>
      <c r="DB47" s="609"/>
      <c r="DC47" s="610"/>
      <c r="DD47" s="594">
        <v>3967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29973710</v>
      </c>
      <c r="CS49" s="573"/>
      <c r="CT49" s="573"/>
      <c r="CU49" s="573"/>
      <c r="CV49" s="573"/>
      <c r="CW49" s="573"/>
      <c r="CX49" s="573"/>
      <c r="CY49" s="574"/>
      <c r="CZ49" s="575">
        <v>100</v>
      </c>
      <c r="DA49" s="576"/>
      <c r="DB49" s="576"/>
      <c r="DC49" s="577"/>
      <c r="DD49" s="578">
        <v>18450292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30576</v>
      </c>
      <c r="R7" s="1101"/>
      <c r="S7" s="1101"/>
      <c r="T7" s="1101"/>
      <c r="U7" s="1101"/>
      <c r="V7" s="1101">
        <v>29974</v>
      </c>
      <c r="W7" s="1101"/>
      <c r="X7" s="1101"/>
      <c r="Y7" s="1101"/>
      <c r="Z7" s="1101"/>
      <c r="AA7" s="1101">
        <v>602</v>
      </c>
      <c r="AB7" s="1101"/>
      <c r="AC7" s="1101"/>
      <c r="AD7" s="1101"/>
      <c r="AE7" s="1102"/>
      <c r="AF7" s="1103">
        <v>387</v>
      </c>
      <c r="AG7" s="1104"/>
      <c r="AH7" s="1104"/>
      <c r="AI7" s="1104"/>
      <c r="AJ7" s="1105"/>
      <c r="AK7" s="1087">
        <v>614</v>
      </c>
      <c r="AL7" s="1088"/>
      <c r="AM7" s="1088"/>
      <c r="AN7" s="1088"/>
      <c r="AO7" s="1088"/>
      <c r="AP7" s="1088">
        <v>30903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551</v>
      </c>
      <c r="BT7" s="1092"/>
      <c r="BU7" s="1092"/>
      <c r="BV7" s="1092"/>
      <c r="BW7" s="1092"/>
      <c r="BX7" s="1092"/>
      <c r="BY7" s="1092"/>
      <c r="BZ7" s="1092"/>
      <c r="CA7" s="1092"/>
      <c r="CB7" s="1092"/>
      <c r="CC7" s="1092"/>
      <c r="CD7" s="1092"/>
      <c r="CE7" s="1092"/>
      <c r="CF7" s="1092"/>
      <c r="CG7" s="1093"/>
      <c r="CH7" s="1084">
        <v>-2</v>
      </c>
      <c r="CI7" s="1085"/>
      <c r="CJ7" s="1085"/>
      <c r="CK7" s="1085"/>
      <c r="CL7" s="1086"/>
      <c r="CM7" s="1084">
        <v>53</v>
      </c>
      <c r="CN7" s="1085"/>
      <c r="CO7" s="1085"/>
      <c r="CP7" s="1085"/>
      <c r="CQ7" s="1086"/>
      <c r="CR7" s="1084">
        <v>3</v>
      </c>
      <c r="CS7" s="1085"/>
      <c r="CT7" s="1085"/>
      <c r="CU7" s="1085"/>
      <c r="CV7" s="1086"/>
      <c r="CW7" s="1084" t="s">
        <v>479</v>
      </c>
      <c r="CX7" s="1085"/>
      <c r="CY7" s="1085"/>
      <c r="CZ7" s="1085"/>
      <c r="DA7" s="1086"/>
      <c r="DB7" s="1084">
        <v>90</v>
      </c>
      <c r="DC7" s="1085"/>
      <c r="DD7" s="1085"/>
      <c r="DE7" s="1085"/>
      <c r="DF7" s="1086"/>
      <c r="DG7" s="1084">
        <v>469</v>
      </c>
      <c r="DH7" s="1085"/>
      <c r="DI7" s="1085"/>
      <c r="DJ7" s="1085"/>
      <c r="DK7" s="1086"/>
      <c r="DL7" s="1084" t="s">
        <v>479</v>
      </c>
      <c r="DM7" s="1085"/>
      <c r="DN7" s="1085"/>
      <c r="DO7" s="1085"/>
      <c r="DP7" s="1086"/>
      <c r="DQ7" s="1084" t="s">
        <v>479</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-3</v>
      </c>
      <c r="CI8" s="986"/>
      <c r="CJ8" s="986"/>
      <c r="CK8" s="986"/>
      <c r="CL8" s="987"/>
      <c r="CM8" s="985">
        <v>333</v>
      </c>
      <c r="CN8" s="986"/>
      <c r="CO8" s="986"/>
      <c r="CP8" s="986"/>
      <c r="CQ8" s="987"/>
      <c r="CR8" s="985">
        <v>300</v>
      </c>
      <c r="CS8" s="986"/>
      <c r="CT8" s="986"/>
      <c r="CU8" s="986"/>
      <c r="CV8" s="987"/>
      <c r="CW8" s="985" t="s">
        <v>479</v>
      </c>
      <c r="CX8" s="986"/>
      <c r="CY8" s="986"/>
      <c r="CZ8" s="986"/>
      <c r="DA8" s="987"/>
      <c r="DB8" s="985" t="s">
        <v>479</v>
      </c>
      <c r="DC8" s="986"/>
      <c r="DD8" s="986"/>
      <c r="DE8" s="986"/>
      <c r="DF8" s="987"/>
      <c r="DG8" s="985" t="s">
        <v>479</v>
      </c>
      <c r="DH8" s="986"/>
      <c r="DI8" s="986"/>
      <c r="DJ8" s="986"/>
      <c r="DK8" s="987"/>
      <c r="DL8" s="985" t="s">
        <v>479</v>
      </c>
      <c r="DM8" s="986"/>
      <c r="DN8" s="986"/>
      <c r="DO8" s="986"/>
      <c r="DP8" s="987"/>
      <c r="DQ8" s="985" t="s">
        <v>479</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8</v>
      </c>
      <c r="CI9" s="986"/>
      <c r="CJ9" s="986"/>
      <c r="CK9" s="986"/>
      <c r="CL9" s="987"/>
      <c r="CM9" s="985">
        <v>55</v>
      </c>
      <c r="CN9" s="986"/>
      <c r="CO9" s="986"/>
      <c r="CP9" s="986"/>
      <c r="CQ9" s="987"/>
      <c r="CR9" s="985">
        <v>30</v>
      </c>
      <c r="CS9" s="986"/>
      <c r="CT9" s="986"/>
      <c r="CU9" s="986"/>
      <c r="CV9" s="987"/>
      <c r="CW9" s="985" t="s">
        <v>479</v>
      </c>
      <c r="CX9" s="986"/>
      <c r="CY9" s="986"/>
      <c r="CZ9" s="986"/>
      <c r="DA9" s="987"/>
      <c r="DB9" s="985" t="s">
        <v>479</v>
      </c>
      <c r="DC9" s="986"/>
      <c r="DD9" s="986"/>
      <c r="DE9" s="986"/>
      <c r="DF9" s="987"/>
      <c r="DG9" s="985" t="s">
        <v>479</v>
      </c>
      <c r="DH9" s="986"/>
      <c r="DI9" s="986"/>
      <c r="DJ9" s="986"/>
      <c r="DK9" s="987"/>
      <c r="DL9" s="985" t="s">
        <v>479</v>
      </c>
      <c r="DM9" s="986"/>
      <c r="DN9" s="986"/>
      <c r="DO9" s="986"/>
      <c r="DP9" s="987"/>
      <c r="DQ9" s="985" t="s">
        <v>479</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30576</v>
      </c>
      <c r="R23" s="1065"/>
      <c r="S23" s="1065"/>
      <c r="T23" s="1065"/>
      <c r="U23" s="1065"/>
      <c r="V23" s="1065">
        <v>29974</v>
      </c>
      <c r="W23" s="1065"/>
      <c r="X23" s="1065"/>
      <c r="Y23" s="1065"/>
      <c r="Z23" s="1065"/>
      <c r="AA23" s="1065">
        <v>602</v>
      </c>
      <c r="AB23" s="1065"/>
      <c r="AC23" s="1065"/>
      <c r="AD23" s="1065"/>
      <c r="AE23" s="1066"/>
      <c r="AF23" s="1067">
        <v>387</v>
      </c>
      <c r="AG23" s="1065"/>
      <c r="AH23" s="1065"/>
      <c r="AI23" s="1065"/>
      <c r="AJ23" s="1068"/>
      <c r="AK23" s="1069"/>
      <c r="AL23" s="1070"/>
      <c r="AM23" s="1070"/>
      <c r="AN23" s="1070"/>
      <c r="AO23" s="1070"/>
      <c r="AP23" s="1065">
        <v>30903</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8082</v>
      </c>
      <c r="R28" s="1050"/>
      <c r="S28" s="1050"/>
      <c r="T28" s="1050"/>
      <c r="U28" s="1050"/>
      <c r="V28" s="1050">
        <v>8109</v>
      </c>
      <c r="W28" s="1050"/>
      <c r="X28" s="1050"/>
      <c r="Y28" s="1050"/>
      <c r="Z28" s="1050"/>
      <c r="AA28" s="1050">
        <v>-27</v>
      </c>
      <c r="AB28" s="1050"/>
      <c r="AC28" s="1050"/>
      <c r="AD28" s="1050"/>
      <c r="AE28" s="1051"/>
      <c r="AF28" s="1052">
        <v>-27</v>
      </c>
      <c r="AG28" s="1050"/>
      <c r="AH28" s="1050"/>
      <c r="AI28" s="1050"/>
      <c r="AJ28" s="1053"/>
      <c r="AK28" s="1054">
        <v>565</v>
      </c>
      <c r="AL28" s="1042"/>
      <c r="AM28" s="1042"/>
      <c r="AN28" s="1042"/>
      <c r="AO28" s="1042"/>
      <c r="AP28" s="1042" t="s">
        <v>479</v>
      </c>
      <c r="AQ28" s="1042"/>
      <c r="AR28" s="1042"/>
      <c r="AS28" s="1042"/>
      <c r="AT28" s="1042"/>
      <c r="AU28" s="1042" t="s">
        <v>479</v>
      </c>
      <c r="AV28" s="1042"/>
      <c r="AW28" s="1042"/>
      <c r="AX28" s="1042"/>
      <c r="AY28" s="1042"/>
      <c r="AZ28" s="1043" t="s">
        <v>479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4442</v>
      </c>
      <c r="R29" s="1040"/>
      <c r="S29" s="1040"/>
      <c r="T29" s="1040"/>
      <c r="U29" s="1040"/>
      <c r="V29" s="1040">
        <v>4391</v>
      </c>
      <c r="W29" s="1040"/>
      <c r="X29" s="1040"/>
      <c r="Y29" s="1040"/>
      <c r="Z29" s="1040"/>
      <c r="AA29" s="1040">
        <v>50</v>
      </c>
      <c r="AB29" s="1040"/>
      <c r="AC29" s="1040"/>
      <c r="AD29" s="1040"/>
      <c r="AE29" s="1041"/>
      <c r="AF29" s="1033">
        <v>50</v>
      </c>
      <c r="AG29" s="1034"/>
      <c r="AH29" s="1034"/>
      <c r="AI29" s="1034"/>
      <c r="AJ29" s="1035"/>
      <c r="AK29" s="976">
        <v>704</v>
      </c>
      <c r="AL29" s="967"/>
      <c r="AM29" s="967"/>
      <c r="AN29" s="967"/>
      <c r="AO29" s="967"/>
      <c r="AP29" s="967" t="s">
        <v>479</v>
      </c>
      <c r="AQ29" s="967"/>
      <c r="AR29" s="967"/>
      <c r="AS29" s="967"/>
      <c r="AT29" s="967"/>
      <c r="AU29" s="967" t="s">
        <v>479</v>
      </c>
      <c r="AV29" s="967"/>
      <c r="AW29" s="967"/>
      <c r="AX29" s="967"/>
      <c r="AY29" s="967"/>
      <c r="AZ29" s="1038" t="s">
        <v>479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720</v>
      </c>
      <c r="R30" s="1040"/>
      <c r="S30" s="1040"/>
      <c r="T30" s="1040"/>
      <c r="U30" s="1040"/>
      <c r="V30" s="1040">
        <v>712</v>
      </c>
      <c r="W30" s="1040"/>
      <c r="X30" s="1040"/>
      <c r="Y30" s="1040"/>
      <c r="Z30" s="1040"/>
      <c r="AA30" s="1040">
        <v>8</v>
      </c>
      <c r="AB30" s="1040"/>
      <c r="AC30" s="1040"/>
      <c r="AD30" s="1040"/>
      <c r="AE30" s="1041"/>
      <c r="AF30" s="1033">
        <v>8</v>
      </c>
      <c r="AG30" s="1034"/>
      <c r="AH30" s="1034"/>
      <c r="AI30" s="1034"/>
      <c r="AJ30" s="1035"/>
      <c r="AK30" s="976">
        <v>154</v>
      </c>
      <c r="AL30" s="967"/>
      <c r="AM30" s="967"/>
      <c r="AN30" s="967"/>
      <c r="AO30" s="967"/>
      <c r="AP30" s="967" t="s">
        <v>479</v>
      </c>
      <c r="AQ30" s="967"/>
      <c r="AR30" s="967"/>
      <c r="AS30" s="967"/>
      <c r="AT30" s="967"/>
      <c r="AU30" s="967" t="s">
        <v>479</v>
      </c>
      <c r="AV30" s="967"/>
      <c r="AW30" s="967"/>
      <c r="AX30" s="967"/>
      <c r="AY30" s="967"/>
      <c r="AZ30" s="1038" t="s">
        <v>479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19</v>
      </c>
      <c r="R31" s="1040"/>
      <c r="S31" s="1040"/>
      <c r="T31" s="1040"/>
      <c r="U31" s="1040"/>
      <c r="V31" s="1040">
        <v>19</v>
      </c>
      <c r="W31" s="1040"/>
      <c r="X31" s="1040"/>
      <c r="Y31" s="1040"/>
      <c r="Z31" s="1040"/>
      <c r="AA31" s="1040" t="s">
        <v>479</v>
      </c>
      <c r="AB31" s="1040"/>
      <c r="AC31" s="1040"/>
      <c r="AD31" s="1040"/>
      <c r="AE31" s="1041"/>
      <c r="AF31" s="1033" t="s">
        <v>109</v>
      </c>
      <c r="AG31" s="1034"/>
      <c r="AH31" s="1034"/>
      <c r="AI31" s="1034"/>
      <c r="AJ31" s="1035"/>
      <c r="AK31" s="976">
        <v>5</v>
      </c>
      <c r="AL31" s="967"/>
      <c r="AM31" s="967"/>
      <c r="AN31" s="967"/>
      <c r="AO31" s="967"/>
      <c r="AP31" s="967">
        <v>23</v>
      </c>
      <c r="AQ31" s="967"/>
      <c r="AR31" s="967"/>
      <c r="AS31" s="967"/>
      <c r="AT31" s="967"/>
      <c r="AU31" s="967">
        <v>5</v>
      </c>
      <c r="AV31" s="967"/>
      <c r="AW31" s="967"/>
      <c r="AX31" s="967"/>
      <c r="AY31" s="967"/>
      <c r="AZ31" s="1038" t="s">
        <v>479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1616</v>
      </c>
      <c r="R32" s="1040"/>
      <c r="S32" s="1040"/>
      <c r="T32" s="1040"/>
      <c r="U32" s="1040"/>
      <c r="V32" s="1040">
        <v>1589</v>
      </c>
      <c r="W32" s="1040"/>
      <c r="X32" s="1040"/>
      <c r="Y32" s="1040"/>
      <c r="Z32" s="1040"/>
      <c r="AA32" s="1040">
        <v>27</v>
      </c>
      <c r="AB32" s="1040"/>
      <c r="AC32" s="1040"/>
      <c r="AD32" s="1040"/>
      <c r="AE32" s="1041"/>
      <c r="AF32" s="1033">
        <v>2292</v>
      </c>
      <c r="AG32" s="1034"/>
      <c r="AH32" s="1034"/>
      <c r="AI32" s="1034"/>
      <c r="AJ32" s="1035"/>
      <c r="AK32" s="976">
        <v>142</v>
      </c>
      <c r="AL32" s="967"/>
      <c r="AM32" s="967"/>
      <c r="AN32" s="967"/>
      <c r="AO32" s="967"/>
      <c r="AP32" s="967">
        <v>979</v>
      </c>
      <c r="AQ32" s="967"/>
      <c r="AR32" s="967"/>
      <c r="AS32" s="967"/>
      <c r="AT32" s="967"/>
      <c r="AU32" s="967" t="s">
        <v>479</v>
      </c>
      <c r="AV32" s="967"/>
      <c r="AW32" s="967"/>
      <c r="AX32" s="967"/>
      <c r="AY32" s="967"/>
      <c r="AZ32" s="1038" t="s">
        <v>479</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381</v>
      </c>
      <c r="C33" s="1028"/>
      <c r="D33" s="1028"/>
      <c r="E33" s="1028"/>
      <c r="F33" s="1028"/>
      <c r="G33" s="1028"/>
      <c r="H33" s="1028"/>
      <c r="I33" s="1028"/>
      <c r="J33" s="1028"/>
      <c r="K33" s="1028"/>
      <c r="L33" s="1028"/>
      <c r="M33" s="1028"/>
      <c r="N33" s="1028"/>
      <c r="O33" s="1028"/>
      <c r="P33" s="1029"/>
      <c r="Q33" s="1039">
        <v>272</v>
      </c>
      <c r="R33" s="1040"/>
      <c r="S33" s="1040"/>
      <c r="T33" s="1040"/>
      <c r="U33" s="1040"/>
      <c r="V33" s="1040">
        <v>270</v>
      </c>
      <c r="W33" s="1040"/>
      <c r="X33" s="1040"/>
      <c r="Y33" s="1040"/>
      <c r="Z33" s="1040"/>
      <c r="AA33" s="1040">
        <v>2</v>
      </c>
      <c r="AB33" s="1040"/>
      <c r="AC33" s="1040"/>
      <c r="AD33" s="1040"/>
      <c r="AE33" s="1041"/>
      <c r="AF33" s="1033">
        <v>2</v>
      </c>
      <c r="AG33" s="1034"/>
      <c r="AH33" s="1034"/>
      <c r="AI33" s="1034"/>
      <c r="AJ33" s="1035"/>
      <c r="AK33" s="976">
        <v>57</v>
      </c>
      <c r="AL33" s="967"/>
      <c r="AM33" s="967"/>
      <c r="AN33" s="967"/>
      <c r="AO33" s="967"/>
      <c r="AP33" s="967">
        <v>921</v>
      </c>
      <c r="AQ33" s="967"/>
      <c r="AR33" s="967"/>
      <c r="AS33" s="967"/>
      <c r="AT33" s="967"/>
      <c r="AU33" s="967">
        <v>761</v>
      </c>
      <c r="AV33" s="967"/>
      <c r="AW33" s="967"/>
      <c r="AX33" s="967"/>
      <c r="AY33" s="967"/>
      <c r="AZ33" s="1038" t="s">
        <v>479</v>
      </c>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383</v>
      </c>
      <c r="C34" s="1028"/>
      <c r="D34" s="1028"/>
      <c r="E34" s="1028"/>
      <c r="F34" s="1028"/>
      <c r="G34" s="1028"/>
      <c r="H34" s="1028"/>
      <c r="I34" s="1028"/>
      <c r="J34" s="1028"/>
      <c r="K34" s="1028"/>
      <c r="L34" s="1028"/>
      <c r="M34" s="1028"/>
      <c r="N34" s="1028"/>
      <c r="O34" s="1028"/>
      <c r="P34" s="1029"/>
      <c r="Q34" s="1039">
        <v>2057</v>
      </c>
      <c r="R34" s="1040"/>
      <c r="S34" s="1040"/>
      <c r="T34" s="1040"/>
      <c r="U34" s="1040"/>
      <c r="V34" s="1040">
        <v>2043</v>
      </c>
      <c r="W34" s="1040"/>
      <c r="X34" s="1040"/>
      <c r="Y34" s="1040"/>
      <c r="Z34" s="1040"/>
      <c r="AA34" s="1040">
        <v>15</v>
      </c>
      <c r="AB34" s="1040"/>
      <c r="AC34" s="1040"/>
      <c r="AD34" s="1040"/>
      <c r="AE34" s="1041"/>
      <c r="AF34" s="1033">
        <v>15</v>
      </c>
      <c r="AG34" s="1034"/>
      <c r="AH34" s="1034"/>
      <c r="AI34" s="1034"/>
      <c r="AJ34" s="1035"/>
      <c r="AK34" s="976">
        <v>883</v>
      </c>
      <c r="AL34" s="967"/>
      <c r="AM34" s="967"/>
      <c r="AN34" s="967"/>
      <c r="AO34" s="967"/>
      <c r="AP34" s="967">
        <v>10122</v>
      </c>
      <c r="AQ34" s="967"/>
      <c r="AR34" s="967"/>
      <c r="AS34" s="967"/>
      <c r="AT34" s="967"/>
      <c r="AU34" s="967">
        <v>8361</v>
      </c>
      <c r="AV34" s="967"/>
      <c r="AW34" s="967"/>
      <c r="AX34" s="967"/>
      <c r="AY34" s="967"/>
      <c r="AZ34" s="1038" t="s">
        <v>479</v>
      </c>
      <c r="BA34" s="1038"/>
      <c r="BB34" s="1038"/>
      <c r="BC34" s="1038"/>
      <c r="BD34" s="1038"/>
      <c r="BE34" s="1022" t="s">
        <v>382</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2340</v>
      </c>
      <c r="AG63" s="955"/>
      <c r="AH63" s="955"/>
      <c r="AI63" s="955"/>
      <c r="AJ63" s="1020"/>
      <c r="AK63" s="1021"/>
      <c r="AL63" s="959"/>
      <c r="AM63" s="959"/>
      <c r="AN63" s="959"/>
      <c r="AO63" s="959"/>
      <c r="AP63" s="955">
        <v>12045</v>
      </c>
      <c r="AQ63" s="955"/>
      <c r="AR63" s="955"/>
      <c r="AS63" s="955"/>
      <c r="AT63" s="955"/>
      <c r="AU63" s="955">
        <v>9127</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388</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6745</v>
      </c>
      <c r="R68" s="978"/>
      <c r="S68" s="978"/>
      <c r="T68" s="978"/>
      <c r="U68" s="978"/>
      <c r="V68" s="978">
        <v>6709</v>
      </c>
      <c r="W68" s="978"/>
      <c r="X68" s="978"/>
      <c r="Y68" s="978"/>
      <c r="Z68" s="978"/>
      <c r="AA68" s="978">
        <v>36</v>
      </c>
      <c r="AB68" s="978"/>
      <c r="AC68" s="978"/>
      <c r="AD68" s="978"/>
      <c r="AE68" s="978"/>
      <c r="AF68" s="978">
        <v>2502</v>
      </c>
      <c r="AG68" s="978"/>
      <c r="AH68" s="978"/>
      <c r="AI68" s="978"/>
      <c r="AJ68" s="978"/>
      <c r="AK68" s="978" t="s">
        <v>479</v>
      </c>
      <c r="AL68" s="978"/>
      <c r="AM68" s="978"/>
      <c r="AN68" s="978"/>
      <c r="AO68" s="978"/>
      <c r="AP68" s="978">
        <v>5994</v>
      </c>
      <c r="AQ68" s="978"/>
      <c r="AR68" s="978"/>
      <c r="AS68" s="978"/>
      <c r="AT68" s="978"/>
      <c r="AU68" s="978">
        <v>3510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487</v>
      </c>
      <c r="R69" s="967"/>
      <c r="S69" s="967"/>
      <c r="T69" s="967"/>
      <c r="U69" s="967"/>
      <c r="V69" s="967">
        <v>481</v>
      </c>
      <c r="W69" s="967"/>
      <c r="X69" s="967"/>
      <c r="Y69" s="967"/>
      <c r="Z69" s="967"/>
      <c r="AA69" s="967">
        <v>5</v>
      </c>
      <c r="AB69" s="967"/>
      <c r="AC69" s="967"/>
      <c r="AD69" s="967"/>
      <c r="AE69" s="967"/>
      <c r="AF69" s="967">
        <v>178</v>
      </c>
      <c r="AG69" s="967"/>
      <c r="AH69" s="967"/>
      <c r="AI69" s="967"/>
      <c r="AJ69" s="967"/>
      <c r="AK69" s="967" t="s">
        <v>479</v>
      </c>
      <c r="AL69" s="967"/>
      <c r="AM69" s="967"/>
      <c r="AN69" s="967"/>
      <c r="AO69" s="967"/>
      <c r="AP69" s="967">
        <v>894</v>
      </c>
      <c r="AQ69" s="967"/>
      <c r="AR69" s="967"/>
      <c r="AS69" s="967"/>
      <c r="AT69" s="967"/>
      <c r="AU69" s="967">
        <v>769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388</v>
      </c>
      <c r="R70" s="967"/>
      <c r="S70" s="967"/>
      <c r="T70" s="967"/>
      <c r="U70" s="967"/>
      <c r="V70" s="967">
        <v>352</v>
      </c>
      <c r="W70" s="967"/>
      <c r="X70" s="967"/>
      <c r="Y70" s="967"/>
      <c r="Z70" s="967"/>
      <c r="AA70" s="967">
        <v>37</v>
      </c>
      <c r="AB70" s="967"/>
      <c r="AC70" s="967"/>
      <c r="AD70" s="967"/>
      <c r="AE70" s="967"/>
      <c r="AF70" s="967">
        <v>37</v>
      </c>
      <c r="AG70" s="967"/>
      <c r="AH70" s="967"/>
      <c r="AI70" s="967"/>
      <c r="AJ70" s="967"/>
      <c r="AK70" s="967" t="s">
        <v>479</v>
      </c>
      <c r="AL70" s="967"/>
      <c r="AM70" s="967"/>
      <c r="AN70" s="967"/>
      <c r="AO70" s="967"/>
      <c r="AP70" s="967">
        <v>56</v>
      </c>
      <c r="AQ70" s="967"/>
      <c r="AR70" s="967"/>
      <c r="AS70" s="967"/>
      <c r="AT70" s="967"/>
      <c r="AU70" s="967">
        <v>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4871</v>
      </c>
      <c r="R71" s="967"/>
      <c r="S71" s="967"/>
      <c r="T71" s="967"/>
      <c r="U71" s="967"/>
      <c r="V71" s="967">
        <v>4402</v>
      </c>
      <c r="W71" s="967"/>
      <c r="X71" s="967"/>
      <c r="Y71" s="967"/>
      <c r="Z71" s="967"/>
      <c r="AA71" s="967">
        <v>468</v>
      </c>
      <c r="AB71" s="967"/>
      <c r="AC71" s="967"/>
      <c r="AD71" s="967"/>
      <c r="AE71" s="967"/>
      <c r="AF71" s="967">
        <v>468</v>
      </c>
      <c r="AG71" s="967"/>
      <c r="AH71" s="967"/>
      <c r="AI71" s="967"/>
      <c r="AJ71" s="967"/>
      <c r="AK71" s="967" t="s">
        <v>479</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3</v>
      </c>
      <c r="R72" s="967"/>
      <c r="S72" s="967"/>
      <c r="T72" s="967"/>
      <c r="U72" s="967"/>
      <c r="V72" s="967">
        <v>1</v>
      </c>
      <c r="W72" s="967"/>
      <c r="X72" s="967"/>
      <c r="Y72" s="967"/>
      <c r="Z72" s="967"/>
      <c r="AA72" s="967">
        <v>2</v>
      </c>
      <c r="AB72" s="967"/>
      <c r="AC72" s="967"/>
      <c r="AD72" s="967"/>
      <c r="AE72" s="967"/>
      <c r="AF72" s="967">
        <v>2</v>
      </c>
      <c r="AG72" s="967"/>
      <c r="AH72" s="967"/>
      <c r="AI72" s="967"/>
      <c r="AJ72" s="967"/>
      <c r="AK72" s="967" t="s">
        <v>479</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1556</v>
      </c>
      <c r="R73" s="967"/>
      <c r="S73" s="967"/>
      <c r="T73" s="967"/>
      <c r="U73" s="967"/>
      <c r="V73" s="967">
        <v>1517</v>
      </c>
      <c r="W73" s="967"/>
      <c r="X73" s="967"/>
      <c r="Y73" s="967"/>
      <c r="Z73" s="967"/>
      <c r="AA73" s="967">
        <v>39</v>
      </c>
      <c r="AB73" s="967"/>
      <c r="AC73" s="967"/>
      <c r="AD73" s="967"/>
      <c r="AE73" s="967"/>
      <c r="AF73" s="967">
        <v>39</v>
      </c>
      <c r="AG73" s="967"/>
      <c r="AH73" s="967"/>
      <c r="AI73" s="967"/>
      <c r="AJ73" s="967"/>
      <c r="AK73" s="967" t="s">
        <v>479</v>
      </c>
      <c r="AL73" s="967"/>
      <c r="AM73" s="967"/>
      <c r="AN73" s="967"/>
      <c r="AO73" s="967"/>
      <c r="AP73" s="967">
        <v>639</v>
      </c>
      <c r="AQ73" s="967"/>
      <c r="AR73" s="967"/>
      <c r="AS73" s="967"/>
      <c r="AT73" s="967"/>
      <c r="AU73" s="967">
        <v>599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385</v>
      </c>
      <c r="R74" s="967"/>
      <c r="S74" s="967"/>
      <c r="T74" s="967"/>
      <c r="U74" s="967"/>
      <c r="V74" s="967">
        <v>382</v>
      </c>
      <c r="W74" s="967"/>
      <c r="X74" s="967"/>
      <c r="Y74" s="967"/>
      <c r="Z74" s="967"/>
      <c r="AA74" s="967">
        <v>2</v>
      </c>
      <c r="AB74" s="967"/>
      <c r="AC74" s="967"/>
      <c r="AD74" s="967"/>
      <c r="AE74" s="967"/>
      <c r="AF74" s="967">
        <v>2</v>
      </c>
      <c r="AG74" s="967"/>
      <c r="AH74" s="967"/>
      <c r="AI74" s="967"/>
      <c r="AJ74" s="967"/>
      <c r="AK74" s="967" t="s">
        <v>479</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19</v>
      </c>
      <c r="R75" s="975"/>
      <c r="S75" s="975"/>
      <c r="T75" s="975"/>
      <c r="U75" s="976"/>
      <c r="V75" s="977">
        <v>17</v>
      </c>
      <c r="W75" s="975"/>
      <c r="X75" s="975"/>
      <c r="Y75" s="975"/>
      <c r="Z75" s="976"/>
      <c r="AA75" s="977">
        <v>2</v>
      </c>
      <c r="AB75" s="975"/>
      <c r="AC75" s="975"/>
      <c r="AD75" s="975"/>
      <c r="AE75" s="976"/>
      <c r="AF75" s="977">
        <v>2</v>
      </c>
      <c r="AG75" s="975"/>
      <c r="AH75" s="975"/>
      <c r="AI75" s="975"/>
      <c r="AJ75" s="976"/>
      <c r="AK75" s="977">
        <v>9</v>
      </c>
      <c r="AL75" s="975"/>
      <c r="AM75" s="975"/>
      <c r="AN75" s="975"/>
      <c r="AO75" s="976"/>
      <c r="AP75" s="977" t="s">
        <v>479</v>
      </c>
      <c r="AQ75" s="975"/>
      <c r="AR75" s="975"/>
      <c r="AS75" s="975"/>
      <c r="AT75" s="976"/>
      <c r="AU75" s="977" t="s">
        <v>479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120</v>
      </c>
      <c r="R76" s="975"/>
      <c r="S76" s="975"/>
      <c r="T76" s="975"/>
      <c r="U76" s="976"/>
      <c r="V76" s="977">
        <v>107</v>
      </c>
      <c r="W76" s="975"/>
      <c r="X76" s="975"/>
      <c r="Y76" s="975"/>
      <c r="Z76" s="976"/>
      <c r="AA76" s="977">
        <v>13</v>
      </c>
      <c r="AB76" s="975"/>
      <c r="AC76" s="975"/>
      <c r="AD76" s="975"/>
      <c r="AE76" s="976"/>
      <c r="AF76" s="977">
        <v>13</v>
      </c>
      <c r="AG76" s="975"/>
      <c r="AH76" s="975"/>
      <c r="AI76" s="975"/>
      <c r="AJ76" s="976"/>
      <c r="AK76" s="977">
        <v>11</v>
      </c>
      <c r="AL76" s="975"/>
      <c r="AM76" s="975"/>
      <c r="AN76" s="975"/>
      <c r="AO76" s="976"/>
      <c r="AP76" s="977" t="s">
        <v>479</v>
      </c>
      <c r="AQ76" s="975"/>
      <c r="AR76" s="975"/>
      <c r="AS76" s="975"/>
      <c r="AT76" s="976"/>
      <c r="AU76" s="977" t="s">
        <v>479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47</v>
      </c>
      <c r="R77" s="975"/>
      <c r="S77" s="975"/>
      <c r="T77" s="975"/>
      <c r="U77" s="976"/>
      <c r="V77" s="977">
        <v>64</v>
      </c>
      <c r="W77" s="975"/>
      <c r="X77" s="975"/>
      <c r="Y77" s="975"/>
      <c r="Z77" s="976"/>
      <c r="AA77" s="977">
        <v>-17</v>
      </c>
      <c r="AB77" s="975"/>
      <c r="AC77" s="975"/>
      <c r="AD77" s="975"/>
      <c r="AE77" s="976"/>
      <c r="AF77" s="977">
        <v>4</v>
      </c>
      <c r="AG77" s="975"/>
      <c r="AH77" s="975"/>
      <c r="AI77" s="975"/>
      <c r="AJ77" s="976"/>
      <c r="AK77" s="977" t="s">
        <v>479</v>
      </c>
      <c r="AL77" s="975"/>
      <c r="AM77" s="975"/>
      <c r="AN77" s="975"/>
      <c r="AO77" s="976"/>
      <c r="AP77" s="977" t="s">
        <v>479</v>
      </c>
      <c r="AQ77" s="975"/>
      <c r="AR77" s="975"/>
      <c r="AS77" s="975"/>
      <c r="AT77" s="976"/>
      <c r="AU77" s="977" t="s">
        <v>479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546</v>
      </c>
      <c r="C78" s="971"/>
      <c r="D78" s="971"/>
      <c r="E78" s="971"/>
      <c r="F78" s="971"/>
      <c r="G78" s="971"/>
      <c r="H78" s="971"/>
      <c r="I78" s="971"/>
      <c r="J78" s="971"/>
      <c r="K78" s="971"/>
      <c r="L78" s="971"/>
      <c r="M78" s="971"/>
      <c r="N78" s="971"/>
      <c r="O78" s="971"/>
      <c r="P78" s="972"/>
      <c r="Q78" s="973">
        <v>940</v>
      </c>
      <c r="R78" s="967"/>
      <c r="S78" s="967"/>
      <c r="T78" s="967"/>
      <c r="U78" s="967"/>
      <c r="V78" s="967">
        <v>67</v>
      </c>
      <c r="W78" s="967"/>
      <c r="X78" s="967"/>
      <c r="Y78" s="967"/>
      <c r="Z78" s="967"/>
      <c r="AA78" s="967">
        <v>874</v>
      </c>
      <c r="AB78" s="967"/>
      <c r="AC78" s="967"/>
      <c r="AD78" s="967"/>
      <c r="AE78" s="967"/>
      <c r="AF78" s="967">
        <v>852</v>
      </c>
      <c r="AG78" s="967"/>
      <c r="AH78" s="967"/>
      <c r="AI78" s="967"/>
      <c r="AJ78" s="967"/>
      <c r="AK78" s="967">
        <v>4</v>
      </c>
      <c r="AL78" s="967"/>
      <c r="AM78" s="967"/>
      <c r="AN78" s="967"/>
      <c r="AO78" s="967"/>
      <c r="AP78" s="967">
        <v>171</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547</v>
      </c>
      <c r="C79" s="971"/>
      <c r="D79" s="971"/>
      <c r="E79" s="971"/>
      <c r="F79" s="971"/>
      <c r="G79" s="971"/>
      <c r="H79" s="971"/>
      <c r="I79" s="971"/>
      <c r="J79" s="971"/>
      <c r="K79" s="971"/>
      <c r="L79" s="971"/>
      <c r="M79" s="971"/>
      <c r="N79" s="971"/>
      <c r="O79" s="971"/>
      <c r="P79" s="972"/>
      <c r="Q79" s="973">
        <v>2420</v>
      </c>
      <c r="R79" s="967"/>
      <c r="S79" s="967"/>
      <c r="T79" s="967"/>
      <c r="U79" s="967"/>
      <c r="V79" s="967">
        <v>2371</v>
      </c>
      <c r="W79" s="967"/>
      <c r="X79" s="967"/>
      <c r="Y79" s="967"/>
      <c r="Z79" s="967"/>
      <c r="AA79" s="967">
        <v>50</v>
      </c>
      <c r="AB79" s="967"/>
      <c r="AC79" s="967"/>
      <c r="AD79" s="967"/>
      <c r="AE79" s="967"/>
      <c r="AF79" s="967">
        <v>50</v>
      </c>
      <c r="AG79" s="967"/>
      <c r="AH79" s="967"/>
      <c r="AI79" s="967"/>
      <c r="AJ79" s="967"/>
      <c r="AK79" s="967">
        <v>15</v>
      </c>
      <c r="AL79" s="967"/>
      <c r="AM79" s="967"/>
      <c r="AN79" s="967"/>
      <c r="AO79" s="967"/>
      <c r="AP79" s="967" t="s">
        <v>479</v>
      </c>
      <c r="AQ79" s="967"/>
      <c r="AR79" s="967"/>
      <c r="AS79" s="967"/>
      <c r="AT79" s="967"/>
      <c r="AU79" s="967" t="s">
        <v>479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548</v>
      </c>
      <c r="C80" s="971"/>
      <c r="D80" s="971"/>
      <c r="E80" s="971"/>
      <c r="F80" s="971"/>
      <c r="G80" s="971"/>
      <c r="H80" s="971"/>
      <c r="I80" s="971"/>
      <c r="J80" s="971"/>
      <c r="K80" s="971"/>
      <c r="L80" s="971"/>
      <c r="M80" s="971"/>
      <c r="N80" s="971"/>
      <c r="O80" s="971"/>
      <c r="P80" s="972"/>
      <c r="Q80" s="973">
        <v>336761</v>
      </c>
      <c r="R80" s="967"/>
      <c r="S80" s="967"/>
      <c r="T80" s="967"/>
      <c r="U80" s="967"/>
      <c r="V80" s="967">
        <v>321618</v>
      </c>
      <c r="W80" s="967"/>
      <c r="X80" s="967"/>
      <c r="Y80" s="967"/>
      <c r="Z80" s="967"/>
      <c r="AA80" s="967">
        <v>15143</v>
      </c>
      <c r="AB80" s="967"/>
      <c r="AC80" s="967"/>
      <c r="AD80" s="967"/>
      <c r="AE80" s="967"/>
      <c r="AF80" s="967">
        <v>15143</v>
      </c>
      <c r="AG80" s="967"/>
      <c r="AH80" s="967"/>
      <c r="AI80" s="967"/>
      <c r="AJ80" s="967"/>
      <c r="AK80" s="967">
        <v>1625</v>
      </c>
      <c r="AL80" s="967"/>
      <c r="AM80" s="967"/>
      <c r="AN80" s="967"/>
      <c r="AO80" s="967"/>
      <c r="AP80" s="967" t="s">
        <v>479</v>
      </c>
      <c r="AQ80" s="967"/>
      <c r="AR80" s="967"/>
      <c r="AS80" s="967"/>
      <c r="AT80" s="967"/>
      <c r="AU80" s="967" t="s">
        <v>479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549</v>
      </c>
      <c r="C81" s="971"/>
      <c r="D81" s="971"/>
      <c r="E81" s="971"/>
      <c r="F81" s="971"/>
      <c r="G81" s="971"/>
      <c r="H81" s="971"/>
      <c r="I81" s="971"/>
      <c r="J81" s="971"/>
      <c r="K81" s="971"/>
      <c r="L81" s="971"/>
      <c r="M81" s="971"/>
      <c r="N81" s="971"/>
      <c r="O81" s="971"/>
      <c r="P81" s="972"/>
      <c r="Q81" s="973">
        <v>2416</v>
      </c>
      <c r="R81" s="967"/>
      <c r="S81" s="967"/>
      <c r="T81" s="967"/>
      <c r="U81" s="967"/>
      <c r="V81" s="967">
        <v>2416</v>
      </c>
      <c r="W81" s="967"/>
      <c r="X81" s="967"/>
      <c r="Y81" s="967"/>
      <c r="Z81" s="967"/>
      <c r="AA81" s="967">
        <v>0</v>
      </c>
      <c r="AB81" s="967"/>
      <c r="AC81" s="967"/>
      <c r="AD81" s="967"/>
      <c r="AE81" s="967"/>
      <c r="AF81" s="967">
        <v>0</v>
      </c>
      <c r="AG81" s="967"/>
      <c r="AH81" s="967"/>
      <c r="AI81" s="967"/>
      <c r="AJ81" s="967"/>
      <c r="AK81" s="967" t="s">
        <v>479</v>
      </c>
      <c r="AL81" s="967"/>
      <c r="AM81" s="967"/>
      <c r="AN81" s="967"/>
      <c r="AO81" s="967"/>
      <c r="AP81" s="967" t="s">
        <v>479</v>
      </c>
      <c r="AQ81" s="967"/>
      <c r="AR81" s="967"/>
      <c r="AS81" s="967"/>
      <c r="AT81" s="967"/>
      <c r="AU81" s="967" t="s">
        <v>479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19293</v>
      </c>
      <c r="AG88" s="955"/>
      <c r="AH88" s="955"/>
      <c r="AI88" s="955"/>
      <c r="AJ88" s="955"/>
      <c r="AK88" s="959"/>
      <c r="AL88" s="959"/>
      <c r="AM88" s="959"/>
      <c r="AN88" s="959"/>
      <c r="AO88" s="959"/>
      <c r="AP88" s="955">
        <v>7755</v>
      </c>
      <c r="AQ88" s="955"/>
      <c r="AR88" s="955"/>
      <c r="AS88" s="955"/>
      <c r="AT88" s="955"/>
      <c r="AU88" s="955">
        <v>4914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333</v>
      </c>
      <c r="CS102" s="947"/>
      <c r="CT102" s="947"/>
      <c r="CU102" s="947"/>
      <c r="CV102" s="948"/>
      <c r="CW102" s="946" t="s">
        <v>479</v>
      </c>
      <c r="CX102" s="947"/>
      <c r="CY102" s="947"/>
      <c r="CZ102" s="947"/>
      <c r="DA102" s="948"/>
      <c r="DB102" s="946">
        <v>90</v>
      </c>
      <c r="DC102" s="947"/>
      <c r="DD102" s="947"/>
      <c r="DE102" s="947"/>
      <c r="DF102" s="948"/>
      <c r="DG102" s="946">
        <v>469</v>
      </c>
      <c r="DH102" s="947"/>
      <c r="DI102" s="947"/>
      <c r="DJ102" s="947"/>
      <c r="DK102" s="948"/>
      <c r="DL102" s="946" t="s">
        <v>479</v>
      </c>
      <c r="DM102" s="947"/>
      <c r="DN102" s="947"/>
      <c r="DO102" s="947"/>
      <c r="DP102" s="948"/>
      <c r="DQ102" s="946" t="s">
        <v>479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284</v>
      </c>
      <c r="AG109" s="888"/>
      <c r="AH109" s="888"/>
      <c r="AI109" s="888"/>
      <c r="AJ109" s="889"/>
      <c r="AK109" s="890" t="s">
        <v>283</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284</v>
      </c>
      <c r="BW109" s="888"/>
      <c r="BX109" s="888"/>
      <c r="BY109" s="888"/>
      <c r="BZ109" s="889"/>
      <c r="CA109" s="890" t="s">
        <v>283</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284</v>
      </c>
      <c r="DM109" s="888"/>
      <c r="DN109" s="888"/>
      <c r="DO109" s="888"/>
      <c r="DP109" s="889"/>
      <c r="DQ109" s="890" t="s">
        <v>283</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2817481</v>
      </c>
      <c r="AB110" s="873"/>
      <c r="AC110" s="873"/>
      <c r="AD110" s="873"/>
      <c r="AE110" s="874"/>
      <c r="AF110" s="875">
        <v>2902406</v>
      </c>
      <c r="AG110" s="873"/>
      <c r="AH110" s="873"/>
      <c r="AI110" s="873"/>
      <c r="AJ110" s="874"/>
      <c r="AK110" s="875">
        <v>2820202</v>
      </c>
      <c r="AL110" s="873"/>
      <c r="AM110" s="873"/>
      <c r="AN110" s="873"/>
      <c r="AO110" s="874"/>
      <c r="AP110" s="876">
        <v>19.8</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30345333</v>
      </c>
      <c r="BR110" s="800"/>
      <c r="BS110" s="800"/>
      <c r="BT110" s="800"/>
      <c r="BU110" s="800"/>
      <c r="BV110" s="800">
        <v>29648483</v>
      </c>
      <c r="BW110" s="800"/>
      <c r="BX110" s="800"/>
      <c r="BY110" s="800"/>
      <c r="BZ110" s="800"/>
      <c r="CA110" s="800">
        <v>30902976</v>
      </c>
      <c r="CB110" s="800"/>
      <c r="CC110" s="800"/>
      <c r="CD110" s="800"/>
      <c r="CE110" s="800"/>
      <c r="CF110" s="861">
        <v>216.8</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6010635</v>
      </c>
      <c r="BR111" s="771"/>
      <c r="BS111" s="771"/>
      <c r="BT111" s="771"/>
      <c r="BU111" s="771"/>
      <c r="BV111" s="771">
        <v>5711760</v>
      </c>
      <c r="BW111" s="771"/>
      <c r="BX111" s="771"/>
      <c r="BY111" s="771"/>
      <c r="BZ111" s="771"/>
      <c r="CA111" s="771">
        <v>3597539</v>
      </c>
      <c r="CB111" s="771"/>
      <c r="CC111" s="771"/>
      <c r="CD111" s="771"/>
      <c r="CE111" s="771"/>
      <c r="CF111" s="848">
        <v>25.2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5252722</v>
      </c>
      <c r="DH111" s="771"/>
      <c r="DI111" s="771"/>
      <c r="DJ111" s="771"/>
      <c r="DK111" s="771"/>
      <c r="DL111" s="771">
        <v>5139138</v>
      </c>
      <c r="DM111" s="771"/>
      <c r="DN111" s="771"/>
      <c r="DO111" s="771"/>
      <c r="DP111" s="771"/>
      <c r="DQ111" s="771">
        <v>3043163</v>
      </c>
      <c r="DR111" s="771"/>
      <c r="DS111" s="771"/>
      <c r="DT111" s="771"/>
      <c r="DU111" s="771"/>
      <c r="DV111" s="823">
        <v>21.4</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9189897</v>
      </c>
      <c r="BR112" s="771"/>
      <c r="BS112" s="771"/>
      <c r="BT112" s="771"/>
      <c r="BU112" s="771"/>
      <c r="BV112" s="771">
        <v>9108534</v>
      </c>
      <c r="BW112" s="771"/>
      <c r="BX112" s="771"/>
      <c r="BY112" s="771"/>
      <c r="BZ112" s="771"/>
      <c r="CA112" s="771">
        <v>9126924</v>
      </c>
      <c r="CB112" s="771"/>
      <c r="CC112" s="771"/>
      <c r="CD112" s="771"/>
      <c r="CE112" s="771"/>
      <c r="CF112" s="848">
        <v>64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628046</v>
      </c>
      <c r="AB113" s="909"/>
      <c r="AC113" s="909"/>
      <c r="AD113" s="909"/>
      <c r="AE113" s="910"/>
      <c r="AF113" s="911">
        <v>740578</v>
      </c>
      <c r="AG113" s="909"/>
      <c r="AH113" s="909"/>
      <c r="AI113" s="909"/>
      <c r="AJ113" s="910"/>
      <c r="AK113" s="911">
        <v>776523</v>
      </c>
      <c r="AL113" s="909"/>
      <c r="AM113" s="909"/>
      <c r="AN113" s="909"/>
      <c r="AO113" s="910"/>
      <c r="AP113" s="912">
        <v>5.4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5339839</v>
      </c>
      <c r="BR113" s="771"/>
      <c r="BS113" s="771"/>
      <c r="BT113" s="771"/>
      <c r="BU113" s="771"/>
      <c r="BV113" s="771">
        <v>5026461</v>
      </c>
      <c r="BW113" s="771"/>
      <c r="BX113" s="771"/>
      <c r="BY113" s="771"/>
      <c r="BZ113" s="771"/>
      <c r="CA113" s="771">
        <v>4913737</v>
      </c>
      <c r="CB113" s="771"/>
      <c r="CC113" s="771"/>
      <c r="CD113" s="771"/>
      <c r="CE113" s="771"/>
      <c r="CF113" s="848">
        <v>34.5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531111</v>
      </c>
      <c r="AB114" s="784"/>
      <c r="AC114" s="784"/>
      <c r="AD114" s="784"/>
      <c r="AE114" s="785"/>
      <c r="AF114" s="786">
        <v>528727</v>
      </c>
      <c r="AG114" s="784"/>
      <c r="AH114" s="784"/>
      <c r="AI114" s="784"/>
      <c r="AJ114" s="785"/>
      <c r="AK114" s="786">
        <v>496386</v>
      </c>
      <c r="AL114" s="784"/>
      <c r="AM114" s="784"/>
      <c r="AN114" s="784"/>
      <c r="AO114" s="785"/>
      <c r="AP114" s="754">
        <v>3.5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3668838</v>
      </c>
      <c r="BR114" s="771"/>
      <c r="BS114" s="771"/>
      <c r="BT114" s="771"/>
      <c r="BU114" s="771"/>
      <c r="BV114" s="771">
        <v>3433976</v>
      </c>
      <c r="BW114" s="771"/>
      <c r="BX114" s="771"/>
      <c r="BY114" s="771"/>
      <c r="BZ114" s="771"/>
      <c r="CA114" s="771">
        <v>3317371</v>
      </c>
      <c r="CB114" s="771"/>
      <c r="CC114" s="771"/>
      <c r="CD114" s="771"/>
      <c r="CE114" s="771"/>
      <c r="CF114" s="848">
        <v>23.3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1461912</v>
      </c>
      <c r="AB115" s="909"/>
      <c r="AC115" s="909"/>
      <c r="AD115" s="909"/>
      <c r="AE115" s="910"/>
      <c r="AF115" s="911">
        <v>175012</v>
      </c>
      <c r="AG115" s="909"/>
      <c r="AH115" s="909"/>
      <c r="AI115" s="909"/>
      <c r="AJ115" s="910"/>
      <c r="AK115" s="911">
        <v>2155658</v>
      </c>
      <c r="AL115" s="909"/>
      <c r="AM115" s="909"/>
      <c r="AN115" s="909"/>
      <c r="AO115" s="910"/>
      <c r="AP115" s="912">
        <v>15.1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636283</v>
      </c>
      <c r="DH115" s="784"/>
      <c r="DI115" s="784"/>
      <c r="DJ115" s="784"/>
      <c r="DK115" s="785"/>
      <c r="DL115" s="786">
        <v>469238</v>
      </c>
      <c r="DM115" s="784"/>
      <c r="DN115" s="784"/>
      <c r="DO115" s="784"/>
      <c r="DP115" s="785"/>
      <c r="DQ115" s="786">
        <v>469238</v>
      </c>
      <c r="DR115" s="784"/>
      <c r="DS115" s="784"/>
      <c r="DT115" s="784"/>
      <c r="DU115" s="785"/>
      <c r="DV115" s="754">
        <v>3.3</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411</v>
      </c>
      <c r="AB116" s="784"/>
      <c r="AC116" s="784"/>
      <c r="AD116" s="784"/>
      <c r="AE116" s="785"/>
      <c r="AF116" s="786" t="s">
        <v>411</v>
      </c>
      <c r="AG116" s="784"/>
      <c r="AH116" s="784"/>
      <c r="AI116" s="784"/>
      <c r="AJ116" s="785"/>
      <c r="AK116" s="786" t="s">
        <v>411</v>
      </c>
      <c r="AL116" s="784"/>
      <c r="AM116" s="784"/>
      <c r="AN116" s="784"/>
      <c r="AO116" s="785"/>
      <c r="AP116" s="754" t="s">
        <v>411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121630</v>
      </c>
      <c r="DH116" s="784"/>
      <c r="DI116" s="784"/>
      <c r="DJ116" s="784"/>
      <c r="DK116" s="785"/>
      <c r="DL116" s="786">
        <v>103384</v>
      </c>
      <c r="DM116" s="784"/>
      <c r="DN116" s="784"/>
      <c r="DO116" s="784"/>
      <c r="DP116" s="785"/>
      <c r="DQ116" s="786">
        <v>85138</v>
      </c>
      <c r="DR116" s="784"/>
      <c r="DS116" s="784"/>
      <c r="DT116" s="784"/>
      <c r="DU116" s="785"/>
      <c r="DV116" s="754">
        <v>0.6</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5438550</v>
      </c>
      <c r="AB117" s="895"/>
      <c r="AC117" s="895"/>
      <c r="AD117" s="895"/>
      <c r="AE117" s="896"/>
      <c r="AF117" s="898">
        <v>4346723</v>
      </c>
      <c r="AG117" s="895"/>
      <c r="AH117" s="895"/>
      <c r="AI117" s="895"/>
      <c r="AJ117" s="896"/>
      <c r="AK117" s="898">
        <v>6248769</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284</v>
      </c>
      <c r="AG118" s="888"/>
      <c r="AH118" s="888"/>
      <c r="AI118" s="888"/>
      <c r="AJ118" s="889"/>
      <c r="AK118" s="890" t="s">
        <v>283</v>
      </c>
      <c r="AL118" s="888"/>
      <c r="AM118" s="888"/>
      <c r="AN118" s="888"/>
      <c r="AO118" s="889"/>
      <c r="AP118" s="891" t="s">
        <v>399</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429</v>
      </c>
      <c r="BP118" s="838"/>
      <c r="BQ118" s="857">
        <v>54554542</v>
      </c>
      <c r="BR118" s="858"/>
      <c r="BS118" s="858"/>
      <c r="BT118" s="858"/>
      <c r="BU118" s="858"/>
      <c r="BV118" s="858">
        <v>52929214</v>
      </c>
      <c r="BW118" s="858"/>
      <c r="BX118" s="858"/>
      <c r="BY118" s="858"/>
      <c r="BZ118" s="858"/>
      <c r="CA118" s="858">
        <v>51858547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12423876</v>
      </c>
      <c r="BR119" s="800"/>
      <c r="BS119" s="800"/>
      <c r="BT119" s="800"/>
      <c r="BU119" s="800"/>
      <c r="BV119" s="800">
        <v>12068199</v>
      </c>
      <c r="BW119" s="800"/>
      <c r="BX119" s="800"/>
      <c r="BY119" s="800"/>
      <c r="BZ119" s="800"/>
      <c r="CA119" s="800">
        <v>12551572</v>
      </c>
      <c r="CB119" s="800"/>
      <c r="CC119" s="800"/>
      <c r="CD119" s="800"/>
      <c r="CE119" s="800"/>
      <c r="CF119" s="861">
        <v>88.1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1440267</v>
      </c>
      <c r="AB120" s="784"/>
      <c r="AC120" s="784"/>
      <c r="AD120" s="784"/>
      <c r="AE120" s="785"/>
      <c r="AF120" s="786">
        <v>153965</v>
      </c>
      <c r="AG120" s="784"/>
      <c r="AH120" s="784"/>
      <c r="AI120" s="784"/>
      <c r="AJ120" s="785"/>
      <c r="AK120" s="786">
        <v>2134720</v>
      </c>
      <c r="AL120" s="784"/>
      <c r="AM120" s="784"/>
      <c r="AN120" s="784"/>
      <c r="AO120" s="785"/>
      <c r="AP120" s="754">
        <v>15</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3980989</v>
      </c>
      <c r="BR120" s="771"/>
      <c r="BS120" s="771"/>
      <c r="BT120" s="771"/>
      <c r="BU120" s="771"/>
      <c r="BV120" s="771">
        <v>4769071</v>
      </c>
      <c r="BW120" s="771"/>
      <c r="BX120" s="771"/>
      <c r="BY120" s="771"/>
      <c r="BZ120" s="771"/>
      <c r="CA120" s="771">
        <v>3711026</v>
      </c>
      <c r="CB120" s="771"/>
      <c r="CC120" s="771"/>
      <c r="CD120" s="771"/>
      <c r="CE120" s="771"/>
      <c r="CF120" s="848">
        <v>26</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8558838</v>
      </c>
      <c r="DH120" s="800"/>
      <c r="DI120" s="800"/>
      <c r="DJ120" s="800"/>
      <c r="DK120" s="800"/>
      <c r="DL120" s="800">
        <v>8420028</v>
      </c>
      <c r="DM120" s="800"/>
      <c r="DN120" s="800"/>
      <c r="DO120" s="800"/>
      <c r="DP120" s="800"/>
      <c r="DQ120" s="800">
        <v>8360566</v>
      </c>
      <c r="DR120" s="800"/>
      <c r="DS120" s="800"/>
      <c r="DT120" s="800"/>
      <c r="DU120" s="800"/>
      <c r="DV120" s="801">
        <v>58.7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27498542</v>
      </c>
      <c r="BR121" s="858"/>
      <c r="BS121" s="858"/>
      <c r="BT121" s="858"/>
      <c r="BU121" s="858"/>
      <c r="BV121" s="858">
        <v>27171192</v>
      </c>
      <c r="BW121" s="858"/>
      <c r="BX121" s="858"/>
      <c r="BY121" s="858"/>
      <c r="BZ121" s="858"/>
      <c r="CA121" s="858">
        <v>27948540</v>
      </c>
      <c r="CB121" s="858"/>
      <c r="CC121" s="858"/>
      <c r="CD121" s="858"/>
      <c r="CE121" s="858"/>
      <c r="CF121" s="859">
        <v>196.1</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624298</v>
      </c>
      <c r="DH121" s="771"/>
      <c r="DI121" s="771"/>
      <c r="DJ121" s="771"/>
      <c r="DK121" s="771"/>
      <c r="DL121" s="771">
        <v>682941</v>
      </c>
      <c r="DM121" s="771"/>
      <c r="DN121" s="771"/>
      <c r="DO121" s="771"/>
      <c r="DP121" s="771"/>
      <c r="DQ121" s="771">
        <v>761446</v>
      </c>
      <c r="DR121" s="771"/>
      <c r="DS121" s="771"/>
      <c r="DT121" s="771"/>
      <c r="DU121" s="771"/>
      <c r="DV121" s="823">
        <v>5.3</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438</v>
      </c>
      <c r="BP122" s="838"/>
      <c r="BQ122" s="839">
        <v>43903407</v>
      </c>
      <c r="BR122" s="840"/>
      <c r="BS122" s="840"/>
      <c r="BT122" s="840"/>
      <c r="BU122" s="840"/>
      <c r="BV122" s="840">
        <v>44008462</v>
      </c>
      <c r="BW122" s="840"/>
      <c r="BX122" s="840"/>
      <c r="BY122" s="840"/>
      <c r="BZ122" s="840"/>
      <c r="CA122" s="840">
        <v>44211138</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6761</v>
      </c>
      <c r="DH122" s="771"/>
      <c r="DI122" s="771"/>
      <c r="DJ122" s="771"/>
      <c r="DK122" s="771"/>
      <c r="DL122" s="771" t="s">
        <v>440</v>
      </c>
      <c r="DM122" s="771"/>
      <c r="DN122" s="771"/>
      <c r="DO122" s="771"/>
      <c r="DP122" s="771"/>
      <c r="DQ122" s="771">
        <v>4912</v>
      </c>
      <c r="DR122" s="771"/>
      <c r="DS122" s="771"/>
      <c r="DT122" s="771"/>
      <c r="DU122" s="771"/>
      <c r="DV122" s="823">
        <v>0</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18246</v>
      </c>
      <c r="AB123" s="784"/>
      <c r="AC123" s="784"/>
      <c r="AD123" s="784"/>
      <c r="AE123" s="785"/>
      <c r="AF123" s="786">
        <v>18246</v>
      </c>
      <c r="AG123" s="784"/>
      <c r="AH123" s="784"/>
      <c r="AI123" s="784"/>
      <c r="AJ123" s="785"/>
      <c r="AK123" s="786">
        <v>18246</v>
      </c>
      <c r="AL123" s="784"/>
      <c r="AM123" s="784"/>
      <c r="AN123" s="784"/>
      <c r="AO123" s="785"/>
      <c r="AP123" s="754">
        <v>0.1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76.599999999999994</v>
      </c>
      <c r="BR123" s="832"/>
      <c r="BS123" s="832"/>
      <c r="BT123" s="832"/>
      <c r="BU123" s="832"/>
      <c r="BV123" s="832">
        <v>64</v>
      </c>
      <c r="BW123" s="832"/>
      <c r="BX123" s="832"/>
      <c r="BY123" s="832"/>
      <c r="BZ123" s="832"/>
      <c r="CA123" s="832">
        <v>53.6</v>
      </c>
      <c r="CB123" s="832"/>
      <c r="CC123" s="832"/>
      <c r="CD123" s="832"/>
      <c r="CE123" s="832"/>
      <c r="CF123" s="730"/>
      <c r="CG123" s="731"/>
      <c r="CH123" s="731"/>
      <c r="CI123" s="731"/>
      <c r="CJ123" s="833"/>
      <c r="CK123" s="851"/>
      <c r="CL123" s="812"/>
      <c r="CM123" s="812"/>
      <c r="CN123" s="812"/>
      <c r="CO123" s="813"/>
      <c r="CP123" s="828" t="s">
        <v>442</v>
      </c>
      <c r="CQ123" s="829"/>
      <c r="CR123" s="829"/>
      <c r="CS123" s="829"/>
      <c r="CT123" s="829"/>
      <c r="CU123" s="829"/>
      <c r="CV123" s="829"/>
      <c r="CW123" s="829"/>
      <c r="CX123" s="829"/>
      <c r="CY123" s="829"/>
      <c r="CZ123" s="829"/>
      <c r="DA123" s="829"/>
      <c r="DB123" s="829"/>
      <c r="DC123" s="829"/>
      <c r="DD123" s="829"/>
      <c r="DE123" s="829"/>
      <c r="DF123" s="830"/>
      <c r="DG123" s="783" t="s">
        <v>440</v>
      </c>
      <c r="DH123" s="784"/>
      <c r="DI123" s="784"/>
      <c r="DJ123" s="784"/>
      <c r="DK123" s="785"/>
      <c r="DL123" s="786" t="s">
        <v>440</v>
      </c>
      <c r="DM123" s="784"/>
      <c r="DN123" s="784"/>
      <c r="DO123" s="784"/>
      <c r="DP123" s="785"/>
      <c r="DQ123" s="786" t="s">
        <v>440</v>
      </c>
      <c r="DR123" s="784"/>
      <c r="DS123" s="784"/>
      <c r="DT123" s="784"/>
      <c r="DU123" s="785"/>
      <c r="DV123" s="754" t="s">
        <v>440</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3399</v>
      </c>
      <c r="AB126" s="784"/>
      <c r="AC126" s="784"/>
      <c r="AD126" s="784"/>
      <c r="AE126" s="785"/>
      <c r="AF126" s="786">
        <v>2801</v>
      </c>
      <c r="AG126" s="784"/>
      <c r="AH126" s="784"/>
      <c r="AI126" s="784"/>
      <c r="AJ126" s="785"/>
      <c r="AK126" s="786">
        <v>2692</v>
      </c>
      <c r="AL126" s="784"/>
      <c r="AM126" s="784"/>
      <c r="AN126" s="784"/>
      <c r="AO126" s="785"/>
      <c r="AP126" s="754">
        <v>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440</v>
      </c>
      <c r="AB127" s="784"/>
      <c r="AC127" s="784"/>
      <c r="AD127" s="784"/>
      <c r="AE127" s="785"/>
      <c r="AF127" s="786" t="s">
        <v>440</v>
      </c>
      <c r="AG127" s="784"/>
      <c r="AH127" s="784"/>
      <c r="AI127" s="784"/>
      <c r="AJ127" s="785"/>
      <c r="AK127" s="786" t="s">
        <v>440</v>
      </c>
      <c r="AL127" s="784"/>
      <c r="AM127" s="784"/>
      <c r="AN127" s="784"/>
      <c r="AO127" s="785"/>
      <c r="AP127" s="754" t="s">
        <v>440</v>
      </c>
      <c r="AQ127" s="755"/>
      <c r="AR127" s="755"/>
      <c r="AS127" s="755"/>
      <c r="AT127" s="756"/>
      <c r="AU127" s="233"/>
      <c r="AV127" s="233"/>
      <c r="AW127" s="233"/>
      <c r="AX127" s="757" t="s">
        <v>452</v>
      </c>
      <c r="AY127" s="758"/>
      <c r="AZ127" s="758"/>
      <c r="BA127" s="758"/>
      <c r="BB127" s="758"/>
      <c r="BC127" s="758"/>
      <c r="BD127" s="758"/>
      <c r="BE127" s="759"/>
      <c r="BF127" s="760" t="s">
        <v>440</v>
      </c>
      <c r="BG127" s="761"/>
      <c r="BH127" s="761"/>
      <c r="BI127" s="761"/>
      <c r="BJ127" s="761"/>
      <c r="BK127" s="761"/>
      <c r="BL127" s="762"/>
      <c r="BM127" s="760">
        <v>12.67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454</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1453969</v>
      </c>
      <c r="AB128" s="724"/>
      <c r="AC128" s="724"/>
      <c r="AD128" s="724"/>
      <c r="AE128" s="725"/>
      <c r="AF128" s="726">
        <v>356372</v>
      </c>
      <c r="AG128" s="724"/>
      <c r="AH128" s="724"/>
      <c r="AI128" s="724"/>
      <c r="AJ128" s="725"/>
      <c r="AK128" s="726">
        <v>2314987</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17.670000000000002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16143656</v>
      </c>
      <c r="AB129" s="784"/>
      <c r="AC129" s="784"/>
      <c r="AD129" s="784"/>
      <c r="AE129" s="785"/>
      <c r="AF129" s="786">
        <v>16291735</v>
      </c>
      <c r="AG129" s="784"/>
      <c r="AH129" s="784"/>
      <c r="AI129" s="784"/>
      <c r="AJ129" s="785"/>
      <c r="AK129" s="786">
        <v>16641489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11.6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2247956</v>
      </c>
      <c r="AB130" s="784"/>
      <c r="AC130" s="784"/>
      <c r="AD130" s="784"/>
      <c r="AE130" s="785"/>
      <c r="AF130" s="786">
        <v>2372680</v>
      </c>
      <c r="AG130" s="784"/>
      <c r="AH130" s="784"/>
      <c r="AI130" s="784"/>
      <c r="AJ130" s="785"/>
      <c r="AK130" s="786">
        <v>2388386</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53.6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13895700</v>
      </c>
      <c r="AB131" s="717"/>
      <c r="AC131" s="717"/>
      <c r="AD131" s="717"/>
      <c r="AE131" s="718"/>
      <c r="AF131" s="719">
        <v>13919055</v>
      </c>
      <c r="AG131" s="717"/>
      <c r="AH131" s="717"/>
      <c r="AI131" s="717"/>
      <c r="AJ131" s="718"/>
      <c r="AK131" s="719">
        <v>14253103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12.49757119</v>
      </c>
      <c r="AB132" s="740"/>
      <c r="AC132" s="740"/>
      <c r="AD132" s="740"/>
      <c r="AE132" s="741"/>
      <c r="AF132" s="742">
        <v>11.62198871</v>
      </c>
      <c r="AG132" s="740"/>
      <c r="AH132" s="740"/>
      <c r="AI132" s="740"/>
      <c r="AJ132" s="741"/>
      <c r="AK132" s="742">
        <v>10.8425232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12.5</v>
      </c>
      <c r="AB133" s="749"/>
      <c r="AC133" s="749"/>
      <c r="AD133" s="749"/>
      <c r="AE133" s="750"/>
      <c r="AF133" s="748">
        <v>12</v>
      </c>
      <c r="AG133" s="749"/>
      <c r="AH133" s="749"/>
      <c r="AI133" s="749"/>
      <c r="AJ133" s="750"/>
      <c r="AK133" s="748">
        <v>11.6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9"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4196698</v>
      </c>
      <c r="L9" s="264">
        <v>56531</v>
      </c>
      <c r="M9" s="265">
        <v>72299</v>
      </c>
      <c r="N9" s="266">
        <v>-21.8</v>
      </c>
    </row>
    <row r="10" spans="1:16" x14ac:dyDescent="0.15">
      <c r="A10" s="248"/>
      <c r="B10" s="244"/>
      <c r="C10" s="244"/>
      <c r="D10" s="244"/>
      <c r="E10" s="244"/>
      <c r="F10" s="244"/>
      <c r="G10" s="1133" t="s">
        <v>476</v>
      </c>
      <c r="H10" s="1134"/>
      <c r="I10" s="1134"/>
      <c r="J10" s="1135"/>
      <c r="K10" s="267">
        <v>317433</v>
      </c>
      <c r="L10" s="268">
        <v>4276</v>
      </c>
      <c r="M10" s="269">
        <v>5259</v>
      </c>
      <c r="N10" s="270">
        <v>-18.7</v>
      </c>
    </row>
    <row r="11" spans="1:16" ht="13.5" customHeight="1" x14ac:dyDescent="0.15">
      <c r="A11" s="248"/>
      <c r="B11" s="244"/>
      <c r="C11" s="244"/>
      <c r="D11" s="244"/>
      <c r="E11" s="244"/>
      <c r="F11" s="244"/>
      <c r="G11" s="1133" t="s">
        <v>477</v>
      </c>
      <c r="H11" s="1134"/>
      <c r="I11" s="1134"/>
      <c r="J11" s="1135"/>
      <c r="K11" s="267">
        <v>907540</v>
      </c>
      <c r="L11" s="268">
        <v>12225</v>
      </c>
      <c r="M11" s="269">
        <v>5513</v>
      </c>
      <c r="N11" s="270">
        <v>121.7</v>
      </c>
    </row>
    <row r="12" spans="1:16" ht="13.5" customHeight="1" x14ac:dyDescent="0.15">
      <c r="A12" s="248"/>
      <c r="B12" s="244"/>
      <c r="C12" s="244"/>
      <c r="D12" s="244"/>
      <c r="E12" s="244"/>
      <c r="F12" s="244"/>
      <c r="G12" s="1133" t="s">
        <v>478</v>
      </c>
      <c r="H12" s="1134"/>
      <c r="I12" s="1134"/>
      <c r="J12" s="1135"/>
      <c r="K12" s="267" t="s">
        <v>479</v>
      </c>
      <c r="L12" s="268" t="s">
        <v>479</v>
      </c>
      <c r="M12" s="269">
        <v>1180</v>
      </c>
      <c r="N12" s="270" t="s">
        <v>479</v>
      </c>
    </row>
    <row r="13" spans="1:16" ht="13.5" customHeight="1" x14ac:dyDescent="0.15">
      <c r="A13" s="248"/>
      <c r="B13" s="244"/>
      <c r="C13" s="244"/>
      <c r="D13" s="244"/>
      <c r="E13" s="244"/>
      <c r="F13" s="244"/>
      <c r="G13" s="1133" t="s">
        <v>480</v>
      </c>
      <c r="H13" s="1134"/>
      <c r="I13" s="1134"/>
      <c r="J13" s="1135"/>
      <c r="K13" s="267" t="s">
        <v>479</v>
      </c>
      <c r="L13" s="268" t="s">
        <v>479</v>
      </c>
      <c r="M13" s="269">
        <v>2</v>
      </c>
      <c r="N13" s="270" t="s">
        <v>479</v>
      </c>
    </row>
    <row r="14" spans="1:16" ht="13.5" customHeight="1" x14ac:dyDescent="0.15">
      <c r="A14" s="248"/>
      <c r="B14" s="244"/>
      <c r="C14" s="244"/>
      <c r="D14" s="244"/>
      <c r="E14" s="244"/>
      <c r="F14" s="244"/>
      <c r="G14" s="1133" t="s">
        <v>481</v>
      </c>
      <c r="H14" s="1134"/>
      <c r="I14" s="1134"/>
      <c r="J14" s="1135"/>
      <c r="K14" s="267">
        <v>263176</v>
      </c>
      <c r="L14" s="268">
        <v>3545</v>
      </c>
      <c r="M14" s="269">
        <v>3170</v>
      </c>
      <c r="N14" s="270">
        <v>11.8</v>
      </c>
    </row>
    <row r="15" spans="1:16" ht="13.5" customHeight="1" x14ac:dyDescent="0.15">
      <c r="A15" s="248"/>
      <c r="B15" s="244"/>
      <c r="C15" s="244"/>
      <c r="D15" s="244"/>
      <c r="E15" s="244"/>
      <c r="F15" s="244"/>
      <c r="G15" s="1133" t="s">
        <v>482</v>
      </c>
      <c r="H15" s="1134"/>
      <c r="I15" s="1134"/>
      <c r="J15" s="1135"/>
      <c r="K15" s="267">
        <v>61491</v>
      </c>
      <c r="L15" s="268">
        <v>828</v>
      </c>
      <c r="M15" s="269">
        <v>1822</v>
      </c>
      <c r="N15" s="270">
        <v>-54.6</v>
      </c>
    </row>
    <row r="16" spans="1:16" x14ac:dyDescent="0.15">
      <c r="A16" s="248"/>
      <c r="B16" s="244"/>
      <c r="C16" s="244"/>
      <c r="D16" s="244"/>
      <c r="E16" s="244"/>
      <c r="F16" s="244"/>
      <c r="G16" s="1136" t="s">
        <v>483</v>
      </c>
      <c r="H16" s="1137"/>
      <c r="I16" s="1137"/>
      <c r="J16" s="1138"/>
      <c r="K16" s="268">
        <v>-312074</v>
      </c>
      <c r="L16" s="268">
        <v>-4204</v>
      </c>
      <c r="M16" s="269">
        <v>-7642</v>
      </c>
      <c r="N16" s="270">
        <v>-45</v>
      </c>
    </row>
    <row r="17" spans="1:16" x14ac:dyDescent="0.15">
      <c r="A17" s="248"/>
      <c r="B17" s="244"/>
      <c r="C17" s="244"/>
      <c r="D17" s="244"/>
      <c r="E17" s="244"/>
      <c r="F17" s="244"/>
      <c r="G17" s="1136" t="s">
        <v>167</v>
      </c>
      <c r="H17" s="1137"/>
      <c r="I17" s="1137"/>
      <c r="J17" s="1138"/>
      <c r="K17" s="268">
        <v>5434264</v>
      </c>
      <c r="L17" s="268">
        <v>73202</v>
      </c>
      <c r="M17" s="269">
        <v>81603</v>
      </c>
      <c r="N17" s="270">
        <v>-10.3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5.79</v>
      </c>
      <c r="L21" s="281">
        <v>7.96</v>
      </c>
      <c r="M21" s="282">
        <v>-2.17</v>
      </c>
      <c r="N21" s="249"/>
      <c r="O21" s="283"/>
      <c r="P21" s="279"/>
    </row>
    <row r="22" spans="1:16" s="284" customFormat="1" x14ac:dyDescent="0.15">
      <c r="A22" s="279"/>
      <c r="B22" s="249"/>
      <c r="C22" s="249"/>
      <c r="D22" s="249"/>
      <c r="E22" s="249"/>
      <c r="F22" s="249"/>
      <c r="G22" s="1130" t="s">
        <v>489</v>
      </c>
      <c r="H22" s="1131"/>
      <c r="I22" s="1131"/>
      <c r="J22" s="1132"/>
      <c r="K22" s="285">
        <v>98.5</v>
      </c>
      <c r="L22" s="286">
        <v>98.3</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493</v>
      </c>
      <c r="H32" s="1122"/>
      <c r="I32" s="1122"/>
      <c r="J32" s="1123"/>
      <c r="K32" s="294">
        <v>2820202</v>
      </c>
      <c r="L32" s="294">
        <v>37989</v>
      </c>
      <c r="M32" s="295">
        <v>50969</v>
      </c>
      <c r="N32" s="296">
        <v>-25.5</v>
      </c>
    </row>
    <row r="33" spans="1:16" ht="13.5" customHeight="1" x14ac:dyDescent="0.15">
      <c r="A33" s="248"/>
      <c r="B33" s="244"/>
      <c r="C33" s="244"/>
      <c r="D33" s="244"/>
      <c r="E33" s="244"/>
      <c r="F33" s="244"/>
      <c r="G33" s="1121" t="s">
        <v>494</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495</v>
      </c>
      <c r="H34" s="1122"/>
      <c r="I34" s="1122"/>
      <c r="J34" s="1123"/>
      <c r="K34" s="294" t="s">
        <v>479</v>
      </c>
      <c r="L34" s="294" t="s">
        <v>479</v>
      </c>
      <c r="M34" s="295">
        <v>29</v>
      </c>
      <c r="N34" s="296" t="s">
        <v>479</v>
      </c>
    </row>
    <row r="35" spans="1:16" ht="27" customHeight="1" x14ac:dyDescent="0.15">
      <c r="A35" s="248"/>
      <c r="B35" s="244"/>
      <c r="C35" s="244"/>
      <c r="D35" s="244"/>
      <c r="E35" s="244"/>
      <c r="F35" s="244"/>
      <c r="G35" s="1121" t="s">
        <v>496</v>
      </c>
      <c r="H35" s="1122"/>
      <c r="I35" s="1122"/>
      <c r="J35" s="1123"/>
      <c r="K35" s="294">
        <v>776523</v>
      </c>
      <c r="L35" s="294">
        <v>10460</v>
      </c>
      <c r="M35" s="295">
        <v>14294</v>
      </c>
      <c r="N35" s="296">
        <v>-26.8</v>
      </c>
    </row>
    <row r="36" spans="1:16" ht="27" customHeight="1" x14ac:dyDescent="0.15">
      <c r="A36" s="248"/>
      <c r="B36" s="244"/>
      <c r="C36" s="244"/>
      <c r="D36" s="244"/>
      <c r="E36" s="244"/>
      <c r="F36" s="244"/>
      <c r="G36" s="1121" t="s">
        <v>497</v>
      </c>
      <c r="H36" s="1122"/>
      <c r="I36" s="1122"/>
      <c r="J36" s="1123"/>
      <c r="K36" s="294">
        <v>496386</v>
      </c>
      <c r="L36" s="294">
        <v>6687</v>
      </c>
      <c r="M36" s="295">
        <v>1493</v>
      </c>
      <c r="N36" s="296">
        <v>347.9</v>
      </c>
    </row>
    <row r="37" spans="1:16" ht="13.5" customHeight="1" x14ac:dyDescent="0.15">
      <c r="A37" s="248"/>
      <c r="B37" s="244"/>
      <c r="C37" s="244"/>
      <c r="D37" s="244"/>
      <c r="E37" s="244"/>
      <c r="F37" s="244"/>
      <c r="G37" s="1121" t="s">
        <v>498</v>
      </c>
      <c r="H37" s="1122"/>
      <c r="I37" s="1122"/>
      <c r="J37" s="1123"/>
      <c r="K37" s="294">
        <v>2155658</v>
      </c>
      <c r="L37" s="294">
        <v>29038</v>
      </c>
      <c r="M37" s="295">
        <v>1584</v>
      </c>
      <c r="N37" s="296">
        <v>1733.2</v>
      </c>
    </row>
    <row r="38" spans="1:16" ht="27" customHeight="1" x14ac:dyDescent="0.15">
      <c r="A38" s="248"/>
      <c r="B38" s="244"/>
      <c r="C38" s="244"/>
      <c r="D38" s="244"/>
      <c r="E38" s="244"/>
      <c r="F38" s="244"/>
      <c r="G38" s="1124" t="s">
        <v>499</v>
      </c>
      <c r="H38" s="1125"/>
      <c r="I38" s="1125"/>
      <c r="J38" s="1126"/>
      <c r="K38" s="297" t="s">
        <v>479</v>
      </c>
      <c r="L38" s="297" t="s">
        <v>479</v>
      </c>
      <c r="M38" s="298">
        <v>4</v>
      </c>
      <c r="N38" s="299" t="s">
        <v>479</v>
      </c>
      <c r="O38" s="293"/>
    </row>
    <row r="39" spans="1:16" x14ac:dyDescent="0.15">
      <c r="A39" s="248"/>
      <c r="B39" s="244"/>
      <c r="C39" s="244"/>
      <c r="D39" s="244"/>
      <c r="E39" s="244"/>
      <c r="F39" s="244"/>
      <c r="G39" s="1124" t="s">
        <v>500</v>
      </c>
      <c r="H39" s="1125"/>
      <c r="I39" s="1125"/>
      <c r="J39" s="1126"/>
      <c r="K39" s="300">
        <v>-2314987</v>
      </c>
      <c r="L39" s="300">
        <v>-31184</v>
      </c>
      <c r="M39" s="301">
        <v>-4432</v>
      </c>
      <c r="N39" s="302">
        <v>603.6</v>
      </c>
      <c r="O39" s="293"/>
    </row>
    <row r="40" spans="1:16" ht="27" customHeight="1" x14ac:dyDescent="0.15">
      <c r="A40" s="248"/>
      <c r="B40" s="244"/>
      <c r="C40" s="244"/>
      <c r="D40" s="244"/>
      <c r="E40" s="244"/>
      <c r="F40" s="244"/>
      <c r="G40" s="1121" t="s">
        <v>501</v>
      </c>
      <c r="H40" s="1122"/>
      <c r="I40" s="1122"/>
      <c r="J40" s="1123"/>
      <c r="K40" s="300">
        <v>-2388386</v>
      </c>
      <c r="L40" s="300">
        <v>-32172</v>
      </c>
      <c r="M40" s="301">
        <v>-44638</v>
      </c>
      <c r="N40" s="302">
        <v>-27.9</v>
      </c>
      <c r="O40" s="293"/>
    </row>
    <row r="41" spans="1:16" x14ac:dyDescent="0.15">
      <c r="A41" s="248"/>
      <c r="B41" s="244"/>
      <c r="C41" s="244"/>
      <c r="D41" s="244"/>
      <c r="E41" s="244"/>
      <c r="F41" s="244"/>
      <c r="G41" s="1127" t="s">
        <v>278</v>
      </c>
      <c r="H41" s="1128"/>
      <c r="I41" s="1128"/>
      <c r="J41" s="1129"/>
      <c r="K41" s="294">
        <v>1545396</v>
      </c>
      <c r="L41" s="300">
        <v>20817</v>
      </c>
      <c r="M41" s="301">
        <v>19303</v>
      </c>
      <c r="N41" s="302">
        <v>7.8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2453248</v>
      </c>
      <c r="J51" s="320">
        <v>34525</v>
      </c>
      <c r="K51" s="321">
        <v>-28.5</v>
      </c>
      <c r="L51" s="322">
        <v>47569</v>
      </c>
      <c r="M51" s="323">
        <v>-23.1</v>
      </c>
      <c r="N51" s="324">
        <v>-5.4</v>
      </c>
    </row>
    <row r="52" spans="1:14" x14ac:dyDescent="0.15">
      <c r="A52" s="248"/>
      <c r="B52" s="244"/>
      <c r="C52" s="244"/>
      <c r="D52" s="244"/>
      <c r="E52" s="244"/>
      <c r="F52" s="244"/>
      <c r="G52" s="325"/>
      <c r="H52" s="326" t="s">
        <v>512</v>
      </c>
      <c r="I52" s="327">
        <v>1186853</v>
      </c>
      <c r="J52" s="328">
        <v>16703</v>
      </c>
      <c r="K52" s="329">
        <v>-30.9</v>
      </c>
      <c r="L52" s="330">
        <v>26255</v>
      </c>
      <c r="M52" s="331">
        <v>-18.399999999999999</v>
      </c>
      <c r="N52" s="332">
        <v>-12.5</v>
      </c>
    </row>
    <row r="53" spans="1:14" x14ac:dyDescent="0.15">
      <c r="A53" s="248"/>
      <c r="B53" s="244"/>
      <c r="C53" s="244"/>
      <c r="D53" s="244"/>
      <c r="E53" s="244"/>
      <c r="F53" s="244"/>
      <c r="G53" s="310" t="s">
        <v>513</v>
      </c>
      <c r="H53" s="311"/>
      <c r="I53" s="319">
        <v>4670894</v>
      </c>
      <c r="J53" s="320">
        <v>64771</v>
      </c>
      <c r="K53" s="321">
        <v>87.6</v>
      </c>
      <c r="L53" s="322">
        <v>50880</v>
      </c>
      <c r="M53" s="323">
        <v>7</v>
      </c>
      <c r="N53" s="324">
        <v>80.599999999999994</v>
      </c>
    </row>
    <row r="54" spans="1:14" x14ac:dyDescent="0.15">
      <c r="A54" s="248"/>
      <c r="B54" s="244"/>
      <c r="C54" s="244"/>
      <c r="D54" s="244"/>
      <c r="E54" s="244"/>
      <c r="F54" s="244"/>
      <c r="G54" s="325"/>
      <c r="H54" s="326" t="s">
        <v>512</v>
      </c>
      <c r="I54" s="327">
        <v>1772464</v>
      </c>
      <c r="J54" s="328">
        <v>24579</v>
      </c>
      <c r="K54" s="329">
        <v>47.2</v>
      </c>
      <c r="L54" s="330">
        <v>26879</v>
      </c>
      <c r="M54" s="331">
        <v>2.4</v>
      </c>
      <c r="N54" s="332">
        <v>44.8</v>
      </c>
    </row>
    <row r="55" spans="1:14" x14ac:dyDescent="0.15">
      <c r="A55" s="248"/>
      <c r="B55" s="244"/>
      <c r="C55" s="244"/>
      <c r="D55" s="244"/>
      <c r="E55" s="244"/>
      <c r="F55" s="244"/>
      <c r="G55" s="310" t="s">
        <v>514</v>
      </c>
      <c r="H55" s="311"/>
      <c r="I55" s="319">
        <v>4571352</v>
      </c>
      <c r="J55" s="320">
        <v>63242</v>
      </c>
      <c r="K55" s="321">
        <v>-2.4</v>
      </c>
      <c r="L55" s="322">
        <v>63956</v>
      </c>
      <c r="M55" s="323">
        <v>25.7</v>
      </c>
      <c r="N55" s="324">
        <v>-28.1</v>
      </c>
    </row>
    <row r="56" spans="1:14" x14ac:dyDescent="0.15">
      <c r="A56" s="248"/>
      <c r="B56" s="244"/>
      <c r="C56" s="244"/>
      <c r="D56" s="244"/>
      <c r="E56" s="244"/>
      <c r="F56" s="244"/>
      <c r="G56" s="325"/>
      <c r="H56" s="326" t="s">
        <v>512</v>
      </c>
      <c r="I56" s="327">
        <v>1966911</v>
      </c>
      <c r="J56" s="328">
        <v>27211</v>
      </c>
      <c r="K56" s="329">
        <v>10.7</v>
      </c>
      <c r="L56" s="330">
        <v>29239</v>
      </c>
      <c r="M56" s="331">
        <v>8.8000000000000007</v>
      </c>
      <c r="N56" s="332">
        <v>1.9</v>
      </c>
    </row>
    <row r="57" spans="1:14" x14ac:dyDescent="0.15">
      <c r="A57" s="248"/>
      <c r="B57" s="244"/>
      <c r="C57" s="244"/>
      <c r="D57" s="244"/>
      <c r="E57" s="244"/>
      <c r="F57" s="244"/>
      <c r="G57" s="310" t="s">
        <v>515</v>
      </c>
      <c r="H57" s="311"/>
      <c r="I57" s="319">
        <v>2008550</v>
      </c>
      <c r="J57" s="320">
        <v>27479</v>
      </c>
      <c r="K57" s="321">
        <v>-56.5</v>
      </c>
      <c r="L57" s="322">
        <v>66255</v>
      </c>
      <c r="M57" s="323">
        <v>3.6</v>
      </c>
      <c r="N57" s="324">
        <v>-60.1</v>
      </c>
    </row>
    <row r="58" spans="1:14" x14ac:dyDescent="0.15">
      <c r="A58" s="248"/>
      <c r="B58" s="244"/>
      <c r="C58" s="244"/>
      <c r="D58" s="244"/>
      <c r="E58" s="244"/>
      <c r="F58" s="244"/>
      <c r="G58" s="325"/>
      <c r="H58" s="326" t="s">
        <v>512</v>
      </c>
      <c r="I58" s="327">
        <v>1159426</v>
      </c>
      <c r="J58" s="328">
        <v>15862</v>
      </c>
      <c r="K58" s="329">
        <v>-41.7</v>
      </c>
      <c r="L58" s="330">
        <v>31822</v>
      </c>
      <c r="M58" s="331">
        <v>8.8000000000000007</v>
      </c>
      <c r="N58" s="332">
        <v>-50.5</v>
      </c>
    </row>
    <row r="59" spans="1:14" x14ac:dyDescent="0.15">
      <c r="A59" s="248"/>
      <c r="B59" s="244"/>
      <c r="C59" s="244"/>
      <c r="D59" s="244"/>
      <c r="E59" s="244"/>
      <c r="F59" s="244"/>
      <c r="G59" s="310" t="s">
        <v>516</v>
      </c>
      <c r="H59" s="311"/>
      <c r="I59" s="319">
        <v>6039681</v>
      </c>
      <c r="J59" s="320">
        <v>81357</v>
      </c>
      <c r="K59" s="321">
        <v>196.1</v>
      </c>
      <c r="L59" s="322">
        <v>92247</v>
      </c>
      <c r="M59" s="323">
        <v>39.200000000000003</v>
      </c>
      <c r="N59" s="324">
        <v>156.9</v>
      </c>
    </row>
    <row r="60" spans="1:14" x14ac:dyDescent="0.15">
      <c r="A60" s="248"/>
      <c r="B60" s="244"/>
      <c r="C60" s="244"/>
      <c r="D60" s="244"/>
      <c r="E60" s="244"/>
      <c r="F60" s="244"/>
      <c r="G60" s="325"/>
      <c r="H60" s="326" t="s">
        <v>512</v>
      </c>
      <c r="I60" s="333">
        <v>2175389</v>
      </c>
      <c r="J60" s="328">
        <v>29303</v>
      </c>
      <c r="K60" s="329">
        <v>84.7</v>
      </c>
      <c r="L60" s="330">
        <v>37204</v>
      </c>
      <c r="M60" s="331">
        <v>16.899999999999999</v>
      </c>
      <c r="N60" s="332">
        <v>67.8</v>
      </c>
    </row>
    <row r="61" spans="1:14" x14ac:dyDescent="0.15">
      <c r="A61" s="248"/>
      <c r="B61" s="244"/>
      <c r="C61" s="244"/>
      <c r="D61" s="244"/>
      <c r="E61" s="244"/>
      <c r="F61" s="244"/>
      <c r="G61" s="310" t="s">
        <v>517</v>
      </c>
      <c r="H61" s="334"/>
      <c r="I61" s="335">
        <v>3948745</v>
      </c>
      <c r="J61" s="336">
        <v>54275</v>
      </c>
      <c r="K61" s="337">
        <v>39.299999999999997</v>
      </c>
      <c r="L61" s="338">
        <v>64181</v>
      </c>
      <c r="M61" s="339">
        <v>10.5</v>
      </c>
      <c r="N61" s="324">
        <v>28.8</v>
      </c>
    </row>
    <row r="62" spans="1:14" x14ac:dyDescent="0.15">
      <c r="A62" s="248"/>
      <c r="B62" s="244"/>
      <c r="C62" s="244"/>
      <c r="D62" s="244"/>
      <c r="E62" s="244"/>
      <c r="F62" s="244"/>
      <c r="G62" s="325"/>
      <c r="H62" s="326" t="s">
        <v>512</v>
      </c>
      <c r="I62" s="327">
        <v>1652209</v>
      </c>
      <c r="J62" s="328">
        <v>22732</v>
      </c>
      <c r="K62" s="329">
        <v>14</v>
      </c>
      <c r="L62" s="330">
        <v>30280</v>
      </c>
      <c r="M62" s="331">
        <v>3.7</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25.36</v>
      </c>
      <c r="G47" s="12">
        <v>27.29</v>
      </c>
      <c r="H47" s="12">
        <v>29.87</v>
      </c>
      <c r="I47" s="12">
        <v>26.13</v>
      </c>
      <c r="J47" s="13">
        <v>26.54</v>
      </c>
    </row>
    <row r="48" spans="2:10" ht="57.75" customHeight="1" x14ac:dyDescent="0.15">
      <c r="B48" s="14"/>
      <c r="C48" s="1141" t="s">
        <v>4</v>
      </c>
      <c r="D48" s="1141"/>
      <c r="E48" s="1142"/>
      <c r="F48" s="15">
        <v>2.62</v>
      </c>
      <c r="G48" s="16">
        <v>2.93</v>
      </c>
      <c r="H48" s="16">
        <v>2.5</v>
      </c>
      <c r="I48" s="16">
        <v>1.9</v>
      </c>
      <c r="J48" s="17">
        <v>2.33</v>
      </c>
    </row>
    <row r="49" spans="2:10" ht="57.75" customHeight="1" thickBot="1" x14ac:dyDescent="0.2">
      <c r="B49" s="18"/>
      <c r="C49" s="1143" t="s">
        <v>5</v>
      </c>
      <c r="D49" s="1143"/>
      <c r="E49" s="1144"/>
      <c r="F49" s="19">
        <v>1.85</v>
      </c>
      <c r="G49" s="20">
        <v>2.93</v>
      </c>
      <c r="H49" s="20">
        <v>2.5499999999999998</v>
      </c>
      <c r="I49" s="20" t="s">
        <v>524</v>
      </c>
      <c r="J49" s="21">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2017-02-21T02:29:11Z</cp:lastPrinted>
  <dcterms:created xsi:type="dcterms:W3CDTF">2017-02-15T20:19:37Z</dcterms:created>
  <dcterms:modified xsi:type="dcterms:W3CDTF">2017-05-15T01:25:31Z</dcterms:modified>
  <cp:category/>
</cp:coreProperties>
</file>