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250" yWindow="1350" windowWidth="14865"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6" i="11" l="1"/>
  <c r="AA35" i="11"/>
  <c r="AA34" i="11"/>
  <c r="AA33"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O35" i="9"/>
  <c r="AM35" i="9"/>
  <c r="CO34" i="9"/>
  <c r="BW34" i="9"/>
  <c r="BW35" i="9" s="1"/>
  <c r="BW36" i="9" s="1"/>
  <c r="BW37" i="9" s="1"/>
  <c r="BW38" i="9" s="1"/>
  <c r="BW39" i="9" s="1"/>
  <c r="BW40" i="9" s="1"/>
  <c r="BW41" i="9" s="1"/>
  <c r="BW42" i="9" s="1"/>
  <c r="BW43" i="9" s="1"/>
  <c r="C34" i="9"/>
  <c r="C35" i="9" s="1"/>
  <c r="C36" i="9" s="1"/>
  <c r="U34" i="9" l="1"/>
  <c r="U35" i="9" s="1"/>
  <c r="U36" i="9" s="1"/>
  <c r="U37" i="9" s="1"/>
  <c r="U38"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<sst xmlns="http://schemas.openxmlformats.org/spreadsheetml/2006/main" count="1044" uniqueCount="552">
  <si>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</si>
  <si>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</si>
  <si>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</si>
  <si>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</si>
  <si>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</si>
  <si>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</si>
  <si>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</si>
  <si>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</si>
  <si>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</si>
  <si>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</si>
  <si>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</si>
  <si>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</si>
  <si>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</si>
  <si>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</si>
  <si>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</si>
  <si>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</si>
  <si>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</si>
  <si>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</si>
  <si>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</si>
  <si>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</si>
  <si>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</si>
  <si>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</si>
  <si>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</si>
  <si>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</si>
  <si>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</si>
  <si>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</si>
  <si>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</si>
  <si>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</si>
  <si>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</si>
  <si>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</si>
  <si>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</si>
  <si>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</si>
  <si>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</si>
  <si>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</si>
  <si>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</si>
  <si>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</si>
  <si>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</si>
  <si>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</si>
  <si>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</si>
  <si>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</si>
  <si>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</si>
  <si>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</si>
  <si>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</si>
  <si>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</si>
  <si>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</si>
  <si>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</si>
  <si>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</si>
  <si>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</si>
  <si>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</si>
  <si>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</si>
  <si>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</si>
  <si>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</si>
  <si>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</si>
  <si>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</si>
  <si>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</si>
  <si>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</si>
  <si>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</si>
  <si>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</si>
  <si>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</si>
  <si>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</si>
  <si>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</si>
  <si>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</si>
  <si>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</si>
  <si>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</si>
  <si>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</si>
  <si>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</si>
  <si>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</si>
  <si>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</si>
  <si>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</si>
  <si>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</si>
  <si>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</si>
  <si>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</si>
  <si>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</si>
  <si>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</si>
  <si>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</si>
  <si>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</si>
  <si>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</si>
  <si>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</si>
  <si>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</si>
  <si>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</si>
  <si>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</si>
  <si>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</si>
  <si>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</si>
  <si>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</si>
  <si>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</si>
  <si>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</si>
  <si>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</si>
  <si>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</si>
  <si>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</si>
  <si>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</si>
  <si>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</si>
  <si>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</si>
  <si>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</si>
  <si>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</si>
  <si>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</si>
  <si>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</si>
  <si>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</si>
  <si>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</si>
  <si>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</si>
  <si>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</si>
  <si>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</si>
  <si>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</si>
  <si>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</si>
  <si>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</si>
  <si>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</si>
  <si>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</si>
  <si>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</si>
  <si>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</si>
  <si>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</si>
  <si>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</si>
  <si>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</si>
  <si>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</si>
  <si>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</si>
  <si>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</si>
  <si>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</si>
  <si>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</si>
  <si>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</si>
  <si>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</si>
  <si>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</si>
  <si>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</si>
  <si>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</si>
  <si>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</si>
  <si>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</si>
  <si>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</si>
  <si>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</si>
  <si>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</si>
  <si>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</si>
  <si>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</si>
  <si>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</si>
  <si>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</si>
  <si>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</si>
  <si>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</si>
  <si>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</si>
  <si>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</si>
  <si>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</si>
  <si>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</si>
  <si>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</si>
  <si>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</si>
  <si>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</si>
  <si>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</si>
  <si>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</si>
  <si>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</si>
  <si>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</si>
  <si>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</si>
  <si>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</si>
  <si>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</si>
  <si>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</si>
  <si>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</si>
  <si>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</si>
  <si>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</si>
  <si>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</si>
  <si>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</si>
  <si>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</si>
  <si>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</si>
  <si>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</si>
  <si>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</si>
  <si>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</si>
  <si>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</si>
  <si>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</si>
  <si>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</si>
  <si>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</si>
  <si>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</si>
  <si>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</si>
  <si>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</si>
  <si>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</si>
  <si>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</si>
  <si>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</si>
  <si>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</si>
  <si>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</si>
  <si>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</si>
  <si>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</si>
  <si>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</si>
  <si>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</si>
  <si>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</si>
  <si>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</si>
  <si>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</si>
  <si>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</si>
  <si>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</si>
  <si>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</si>
  <si>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</si>
  <si>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</si>
  <si>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</si>
  <si>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</si>
  <si>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</si>
  <si>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</si>
  <si>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</si>
  <si>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</si>
  <si>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</si>
  <si>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</si>
  <si>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</si>
  <si>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</si>
  <si>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</si>
  <si>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</si>
  <si>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</si>
  <si>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</si>
  <si>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京都府与謝野町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</si>
  <si>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</si>
  <si>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</si>
  <si>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</si>
  <si>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</si>
  <si>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</si>
  <si>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</si>
  <si>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</si>
  <si>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</si>
  <si>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</si>
  <si>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</si>
  <si>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</si>
  <si>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</si>
  <si>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</si>
  <si>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</si>
  <si>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</si>
  <si>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</si>
  <si>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</si>
  <si>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</si>
  <si>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</si>
  <si>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</si>
  <si>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</si>
  <si>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</si>
  <si>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</si>
  <si>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</si>
  <si>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</si>
  <si>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</si>
  <si>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</si>
  <si>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</si>
  <si>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</si>
  <si>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</si>
  <si>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</si>
  <si>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</si>
  <si>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</si>
  <si>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</si>
  <si>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</si>
  <si>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</si>
  <si>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</si>
  <si>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</si>
  <si>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</si>
  <si>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</si>
  <si>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</si>
  <si>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</si>
  <si>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</si>
  <si>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</si>
  <si>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</si>
  <si>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</si>
  <si>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</si>
  <si>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</si>
  <si>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</si>
  <si>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</si>
  <si>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</si>
  <si>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</si>
  <si>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</si>
  <si>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</si>
  <si>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</si>
  <si>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</si>
  <si>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</si>
  <si>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</si>
  <si>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</si>
  <si>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</si>
  <si>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</si>
  <si>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</si>
  <si>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</si>
  <si>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</si>
  <si>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</si>
  <si>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</si>
  <si>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</si>
  <si>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</si>
  <si>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</si>
  <si>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</si>
  <si>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</si>
  <si>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</si>
  <si>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</si>
  <si>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</si>
  <si>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</si>
  <si>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</si>
  <si>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</si>
  <si>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</si>
  <si>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</si>
  <si>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</si>
  <si>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</si>
  <si>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</si>
  <si>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</si>
  <si>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</si>
  <si>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</si>
  <si>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</si>
  <si>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</si>
  <si>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</si>
  <si>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</si>
  <si>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</si>
  <si>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</si>
  <si>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</si>
  <si>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</si>
  <si>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</si>
  <si>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</si>
  <si>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</si>
  <si>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</si>
  <si>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</si>
  <si>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</si>
  <si>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</si>
  <si>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</si>
  <si>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</si>
  <si>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</si>
  <si>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</si>
  <si>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</si>
  <si>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</si>
  <si>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</si>
  <si>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</si>
  <si>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</si>
  <si>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</si>
  <si>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</si>
  <si>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</si>
  <si>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</si>
  <si>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</si>
  <si>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</si>
  <si>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</si>
  <si>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</si>
  <si>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</si>
  <si>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</si>
  <si>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</si>
  <si>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</si>
  <si>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</si>
  <si>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</si>
  <si>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</si>
  <si>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</si>
  <si>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</si>
  <si>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</si>
  <si>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</si>
  <si>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</si>
  <si>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</si>
  <si>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</si>
  <si>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</si>
  <si>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</si>
  <si>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</si>
  <si>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</si>
  <si>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</si>
  <si>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</si>
  <si>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</si>
  <si>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</si>
  <si>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</si>
  <si>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</si>
  <si>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</si>
  <si>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</si>
  <si>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</si>
  <si>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</si>
  <si>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</si>
  <si>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</si>
  <si>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</si>
  <si>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京都府与謝野町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</si>
  <si>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</si>
  <si>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</si>
  <si>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</si>
  <si>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</si>
  <si>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</si>
  <si>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</si>
  <si>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</si>
  <si>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</si>
  <si>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</si>
  <si>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</si>
  <si>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</si>
  <si>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</si>
  <si>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</si>
  <si>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</si>
  <si>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</si>
  <si>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</si>
  <si>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</si>
  <si>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</si>
  <si>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</si>
  <si>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</si>
  <si>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</si>
  <si>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</si>
  <si>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</si>
  <si>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</si>
  <si>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</si>
  <si>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</si>
  <si>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</si>
  <si>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</si>
  <si>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</si>
  <si>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</si>
  <si>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</si>
  <si>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</si>
  <si>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</si>
  <si>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</si>
  <si>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</si>
  <si>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</si>
  <si>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</si>
  <si>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</si>
  <si>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</si>
  <si>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</si>
  <si>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</si>
  <si>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</si>
  <si>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</si>
  <si>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</si>
  <si>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</si>
  <si>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</si>
  <si>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</si>
  <si>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</si>
  <si>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</si>
  <si>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</si>
  <si>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</si>
  <si>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</si>
  <si>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</si>
  <si>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</si>
  <si>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</si>
  <si>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</si>
  <si>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</si>
  <si>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</si>
  <si>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</si>
  <si>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</si>
  <si>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</si>
  <si>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</si>
  <si>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</si>
  <si>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</si>
  <si>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</si>
  <si>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</si>
  <si>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</si>
  <si>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</si>
  <si>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</si>
  <si>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</si>
  <si>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</si>
  <si>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</si>
  <si>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</si>
  <si>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</si>
  <si>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</si>
  <si>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</si>
  <si>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</si>
  <si>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</si>
  <si>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</si>
  <si>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</si>
  <si>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</si>
  <si>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</si>
  <si>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</si>
  <si>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</si>
  <si>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</si>
  <si>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</si>
  <si>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</si>
  <si>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</si>
  <si>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</si>
  <si>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</si>
  <si>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</si>
  <si>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</si>
  <si>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</si>
  <si>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</si>
  <si>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</si>
  <si>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</si>
  <si>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</si>
  <si>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</si>
  <si>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</si>
  <si>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</si>
  <si>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</si>
  <si>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</si>
  <si>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</si>
  <si>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</si>
  <si>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</si>
  <si>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</si>
  <si>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</si>
  <si>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</si>
  <si>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</si>
  <si>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</si>
  <si>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</si>
  <si>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</si>
  <si>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</si>
  <si>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</si>
  <si>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</si>
  <si>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</si>
  <si>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</si>
  <si>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</si>
  <si>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</si>
  <si>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</si>
  <si>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</si>
  <si>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</si>
  <si>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</si>
  <si>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</si>
  <si>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</si>
  <si>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</si>
  <si>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</si>
  <si>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</si>
  <si>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</si>
  <si>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</si>
  <si>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</si>
  <si>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</si>
  <si>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</si>
  <si>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</si>
  <si>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</si>
  <si>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</si>
  <si>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</si>
  <si>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</si>
  <si>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</si>
  <si>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</si>
  <si>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</si>
  <si>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</si>
  <si>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</si>
  <si>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</si>
  <si>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</si>
  <si>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</si>
  <si>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</si>
  <si>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</si>
  <si>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</si>
  <si>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</si>
  <si>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</si>
  <si>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</si>
  <si>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</si>
  <si>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</si>
  <si>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</si>
  <si>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</si>
  <si>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</si>
  <si>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</si>
  <si>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</si>
  <si>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</si>
  <si>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</si>
  <si>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</si>
  <si>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</si>
  <si>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</si>
  <si>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</si>
  <si>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</si>
  <si>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</si>
  <si>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</si>
  <si>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</si>
  <si>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</si>
  <si>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</si>
  <si>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</si>
  <si>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</si>
  <si>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</si>
  <si>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</si>
  <si>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</si>
  <si>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</si>
  <si>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</si>
  <si>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0.67</t>
  </si>
  <si>
    <t>水道事業会計</t>
  </si>
  <si>
    <t>一般会計</t>
  </si>
  <si>
    <t>国民健康保険特別会計（事業勘定）</t>
  </si>
  <si>
    <t>後期高齢者医療特別会計</t>
  </si>
  <si>
    <t>下水道特別会計</t>
  </si>
  <si>
    <t>簡易水道特別会計</t>
  </si>
  <si>
    <t>土地取得特別会計</t>
  </si>
  <si>
    <t>介護保険特別会計（事業勘定）</t>
  </si>
  <si>
    <t>その他会計（赤字）</t>
  </si>
  <si>
    <t>▲ 0.05</t>
  </si>
  <si>
    <t>その他会計（黒字）</t>
  </si>
  <si>
    <t>-</t>
    <phoneticPr fontId="2"/>
  </si>
  <si>
    <t>-</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</si>
  <si>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</si>
  <si>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</si>
  <si>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</si>
  <si>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</si>
  <si>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</si>
  <si>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</si>
  <si>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</si>
  <si>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</si>
  <si>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</si>
  <si>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</si>
  <si>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phoneticPr fontId="2"/>
  </si>
  <si>
    <t>-</t>
    <phoneticPr fontId="2"/>
  </si>
  <si>
    <t>加悦総合振興</t>
    <phoneticPr fontId="2"/>
  </si>
  <si>
    <t>タンゴフロンティア</t>
    <phoneticPr fontId="2"/>
  </si>
  <si>
    <t>加悦ファーマーズライス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</si>
</sst>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90153</c:v>
                </c:pt>
                <c:pt idx="1">
                  <c:v>58391</c:v>
                </c:pt>
                <c:pt idx="2">
                  <c:v>46208</c:v>
                </c:pt>
                <c:pt idx="3">
                  <c:v>34265</c:v>
                </c:pt>
                <c:pt idx="4">
                  <c:v>47404</c:v>
                </c:pt>
              </c:numCache>
            </c:numRef>
          </c:val>
          <c:smooth val="0"/>
        </c:ser>
        <c:dLbls>
          <c:showLegendKey val="0"/>
          <c:showVal val="0"/>
          <c:showCatName val="0"/>
          <c:showSerName val="0"/>
          <c:showPercent val="0"/>
          <c:showBubbleSize val="0"/>
        </c:dLbls>
        <c:marker val="1"/>
        <c:smooth val="0"/>
        <c:axId val="182177152"/>
        <c:axId val="180704384"/>
      </c:lineChart>
      <c:catAx>
        <c:axId val="182177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04384"/>
        <c:crosses val="autoZero"/>
        <c:auto val="1"/>
        <c:lblAlgn val="ctr"/>
        <c:lblOffset val="100"/>
        <c:tickLblSkip val="1"/>
        <c:tickMarkSkip val="1"/>
        <c:noMultiLvlLbl val="0"/>
      </c:catAx>
      <c:valAx>
        <c:axId val="1807043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17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2.61</c:v>
                </c:pt>
                <c:pt idx="1">
                  <c:v>1.94</c:v>
                </c:pt>
                <c:pt idx="2">
                  <c:v>2.69</c:v>
                </c:pt>
                <c:pt idx="3">
                  <c:v>2.72</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18.11</c:v>
                </c:pt>
                <c:pt idx="1">
                  <c:v>19.440000000000001</c:v>
                </c:pt>
                <c:pt idx="2">
                  <c:v>20.27</c:v>
                </c:pt>
                <c:pt idx="3">
                  <c:v>21.44</c:v>
                </c:pt>
                <c:pt idx="4">
                  <c:v>22.95</c:v>
                </c:pt>
              </c:numCache>
            </c:numRef>
          </c:val>
        </c:ser>
        <c:dLbls>
          <c:showLegendKey val="0"/>
          <c:showVal val="0"/>
          <c:showCatName val="0"/>
          <c:showSerName val="0"/>
          <c:showPercent val="0"/>
          <c:showBubbleSize val="0"/>
        </c:dLbls>
        <c:gapWidth val="250"/>
        <c:overlap val="100"/>
        <c:axId val="182317056"/>
        <c:axId val="18231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0.23</c:v>
                </c:pt>
                <c:pt idx="1">
                  <c:v>-0.67</c:v>
                </c:pt>
                <c:pt idx="2">
                  <c:v>0.77</c:v>
                </c:pt>
                <c:pt idx="3">
                  <c:v>0.18</c:v>
                </c:pt>
                <c:pt idx="4">
                  <c:v>0.17</c:v>
                </c:pt>
              </c:numCache>
            </c:numRef>
          </c:val>
          <c:smooth val="0"/>
        </c:ser>
        <c:dLbls>
          <c:showLegendKey val="0"/>
          <c:showVal val="0"/>
          <c:showCatName val="0"/>
          <c:showSerName val="0"/>
          <c:showPercent val="0"/>
          <c:showBubbleSize val="0"/>
        </c:dLbls>
        <c:marker val="1"/>
        <c:smooth val="0"/>
        <c:axId val="182317056"/>
        <c:axId val="182318976"/>
      </c:lineChart>
      <c:catAx>
        <c:axId val="18231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318976"/>
        <c:crosses val="autoZero"/>
        <c:auto val="1"/>
        <c:lblAlgn val="ctr"/>
        <c:lblOffset val="100"/>
        <c:tickLblSkip val="1"/>
        <c:tickMarkSkip val="1"/>
        <c:noMultiLvlLbl val="0"/>
      </c:catAx>
      <c:valAx>
        <c:axId val="18231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1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0.05</c:v>
                </c:pt>
                <c:pt idx="4">
                  <c:v>#N/A</c:v>
                </c:pt>
                <c:pt idx="5">
                  <c:v>0.02</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0.05</c:v>
                </c:pt>
                <c:pt idx="5">
                  <c:v>#N/A</c:v>
                </c:pt>
                <c:pt idx="6">
                  <c:v>0</c:v>
                </c:pt>
                <c:pt idx="7">
                  <c:v>0</c:v>
                </c:pt>
                <c:pt idx="8">
                  <c:v>0</c:v>
                </c:pt>
                <c:pt idx="9">
                  <c:v>0</c:v>
                </c:pt>
              </c:numCache>
            </c:numRef>
          </c:val>
        </c:ser>
        <c:ser>
          <c:idx val="2"/>
          <c:order val="2"/>
          <c:tx>
            <c:strRef>
              <c:f>データシート!$A$29</c:f>
              <c:strCache>
                <c:ptCount val="1"/>
                <c:pt idx="0">
                  <c:v>介護保険特別会計（事業勘定）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0.32</c:v>
                </c:pt>
                <c:pt idx="2">
                  <c:v>#N/A</c:v>
                </c:pt>
                <c:pt idx="3">
                  <c:v>0.09</c:v>
                </c:pt>
                <c:pt idx="4">
                  <c:v>#N/A</c:v>
                </c:pt>
                <c:pt idx="5">
                  <c:v>0.01</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0.73</c:v>
                </c:pt>
                <c:pt idx="2">
                  <c:v>#N/A</c:v>
                </c:pt>
                <c:pt idx="3">
                  <c:v>0.72</c:v>
                </c:pt>
                <c:pt idx="4">
                  <c:v>#N/A</c:v>
                </c:pt>
                <c:pt idx="5">
                  <c:v>0.64</c:v>
                </c:pt>
                <c:pt idx="6">
                  <c:v>#N/A</c:v>
                </c:pt>
                <c:pt idx="7">
                  <c:v>0.05</c:v>
                </c:pt>
                <c:pt idx="8">
                  <c:v>#N/A</c:v>
                </c:pt>
                <c:pt idx="9">
                  <c:v>0.03</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0.02</c:v>
                </c:pt>
                <c:pt idx="8">
                  <c:v>#N/A</c:v>
                </c:pt>
                <c:pt idx="9">
                  <c:v>0.03</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0.03</c:v>
                </c:pt>
                <c:pt idx="4">
                  <c:v>#N/A</c:v>
                </c:pt>
                <c:pt idx="5">
                  <c:v>0.05</c:v>
                </c:pt>
                <c:pt idx="6">
                  <c:v>#N/A</c:v>
                </c:pt>
                <c:pt idx="7">
                  <c:v>0.05</c:v>
                </c:pt>
                <c:pt idx="8">
                  <c:v>#N/A</c:v>
                </c:pt>
                <c:pt idx="9">
                  <c:v>0.04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0.54</c:v>
                </c:pt>
                <c:pt idx="4">
                  <c:v>#N/A</c:v>
                </c:pt>
                <c:pt idx="5">
                  <c:v>0.22</c:v>
                </c:pt>
                <c:pt idx="6">
                  <c:v>#N/A</c:v>
                </c:pt>
                <c:pt idx="7">
                  <c:v>0.1</c:v>
                </c:pt>
                <c:pt idx="8">
                  <c:v>#N/A</c:v>
                </c:pt>
                <c:pt idx="9">
                  <c:v>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c:v>
                </c:pt>
                <c:pt idx="2">
                  <c:v>#N/A</c:v>
                </c:pt>
                <c:pt idx="3">
                  <c:v>1.93</c:v>
                </c:pt>
                <c:pt idx="4">
                  <c:v>#N/A</c:v>
                </c:pt>
                <c:pt idx="5">
                  <c:v>2.74</c:v>
                </c:pt>
                <c:pt idx="6">
                  <c:v>#N/A</c:v>
                </c:pt>
                <c:pt idx="7">
                  <c:v>2.71</c:v>
                </c:pt>
                <c:pt idx="8">
                  <c:v>#N/A</c:v>
                </c:pt>
                <c:pt idx="9">
                  <c:v>2.89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4.2300000000000004</c:v>
                </c:pt>
                <c:pt idx="2">
                  <c:v>#N/A</c:v>
                </c:pt>
                <c:pt idx="3">
                  <c:v>4.0999999999999996</c:v>
                </c:pt>
                <c:pt idx="4">
                  <c:v>#N/A</c:v>
                </c:pt>
                <c:pt idx="5">
                  <c:v>3.49</c:v>
                </c:pt>
                <c:pt idx="6">
                  <c:v>#N/A</c:v>
                </c:pt>
                <c:pt idx="7">
                  <c:v>3.44</c:v>
                </c:pt>
                <c:pt idx="8">
                  <c:v>#N/A</c:v>
                </c:pt>
                <c:pt idx="9">
                  <c:v>3.22</c:v>
                </c:pt>
              </c:numCache>
            </c:numRef>
          </c:val>
        </c:ser>
        <c:dLbls>
          <c:showLegendKey val="0"/>
          <c:showVal val="0"/>
          <c:showCatName val="0"/>
          <c:showSerName val="0"/>
          <c:showPercent val="0"/>
          <c:showBubbleSize val="0"/>
        </c:dLbls>
        <c:gapWidth val="150"/>
        <c:overlap val="100"/>
        <c:axId val="178997120"/>
        <c:axId val="178998656"/>
      </c:barChart>
      <c:catAx>
        <c:axId val="1789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998656"/>
        <c:crosses val="autoZero"/>
        <c:auto val="1"/>
        <c:lblAlgn val="ctr"/>
        <c:lblOffset val="100"/>
        <c:tickLblSkip val="1"/>
        <c:tickMarkSkip val="1"/>
        <c:noMultiLvlLbl val="0"/>
      </c:catAx>
      <c:valAx>
        <c:axId val="17899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97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1365</c:v>
                </c:pt>
                <c:pt idx="5">
                  <c:v>1448</c:v>
                </c:pt>
                <c:pt idx="8">
                  <c:v>1566</c:v>
                </c:pt>
                <c:pt idx="11">
                  <c:v>1618</c:v>
                </c:pt>
                <c:pt idx="14">
                  <c:v>1682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14</c:v>
                </c:pt>
                <c:pt idx="6">
                  <c:v>12</c:v>
                </c:pt>
                <c:pt idx="9">
                  <c:v>10</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726</c:v>
                </c:pt>
                <c:pt idx="3">
                  <c:v>732</c:v>
                </c:pt>
                <c:pt idx="6">
                  <c:v>789</c:v>
                </c:pt>
                <c:pt idx="9">
                  <c:v>745</c:v>
                </c:pt>
                <c:pt idx="12">
                  <c:v>789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1649</c:v>
                </c:pt>
                <c:pt idx="3">
                  <c:v>1678</c:v>
                </c:pt>
                <c:pt idx="6">
                  <c:v>1637</c:v>
                </c:pt>
                <c:pt idx="9">
                  <c:v>1706</c:v>
                </c:pt>
                <c:pt idx="12">
                  <c:v>1725</c:v>
                </c:pt>
              </c:numCache>
            </c:numRef>
          </c:val>
        </c:ser>
        <c:dLbls>
          <c:showLegendKey val="0"/>
          <c:showVal val="0"/>
          <c:showCatName val="0"/>
          <c:showSerName val="0"/>
          <c:showPercent val="0"/>
          <c:showBubbleSize val="0"/>
        </c:dLbls>
        <c:gapWidth val="100"/>
        <c:overlap val="100"/>
        <c:axId val="182846976"/>
        <c:axId val="182848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1024</c:v>
                </c:pt>
                <c:pt idx="2">
                  <c:v>#N/A</c:v>
                </c:pt>
                <c:pt idx="3">
                  <c:v>#N/A</c:v>
                </c:pt>
                <c:pt idx="4">
                  <c:v>977</c:v>
                </c:pt>
                <c:pt idx="5">
                  <c:v>#N/A</c:v>
                </c:pt>
                <c:pt idx="6">
                  <c:v>#N/A</c:v>
                </c:pt>
                <c:pt idx="7">
                  <c:v>873</c:v>
                </c:pt>
                <c:pt idx="8">
                  <c:v>#N/A</c:v>
                </c:pt>
                <c:pt idx="9">
                  <c:v>#N/A</c:v>
                </c:pt>
                <c:pt idx="10">
                  <c:v>844</c:v>
                </c:pt>
                <c:pt idx="11">
                  <c:v>#N/A</c:v>
                </c:pt>
                <c:pt idx="12">
                  <c:v>#N/A</c:v>
                </c:pt>
                <c:pt idx="13">
                  <c:v>846</c:v>
                </c:pt>
                <c:pt idx="14">
                  <c:v>#N/A</c:v>
                </c:pt>
              </c:numCache>
            </c:numRef>
          </c:val>
          <c:smooth val="0"/>
        </c:ser>
        <c:dLbls>
          <c:showLegendKey val="0"/>
          <c:showVal val="0"/>
          <c:showCatName val="0"/>
          <c:showSerName val="0"/>
          <c:showPercent val="0"/>
          <c:showBubbleSize val="0"/>
        </c:dLbls>
        <c:marker val="1"/>
        <c:smooth val="0"/>
        <c:axId val="182846976"/>
        <c:axId val="182848896"/>
      </c:lineChart>
      <c:catAx>
        <c:axId val="18284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848896"/>
        <c:crosses val="autoZero"/>
        <c:auto val="1"/>
        <c:lblAlgn val="ctr"/>
        <c:lblOffset val="100"/>
        <c:tickLblSkip val="1"/>
        <c:tickMarkSkip val="1"/>
        <c:noMultiLvlLbl val="0"/>
      </c:catAx>
      <c:valAx>
        <c:axId val="18284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4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16653</c:v>
                </c:pt>
                <c:pt idx="5">
                  <c:v>17215</c:v>
                </c:pt>
                <c:pt idx="8">
                  <c:v>17019</c:v>
                </c:pt>
                <c:pt idx="11">
                  <c:v>16670</c:v>
                </c:pt>
                <c:pt idx="14">
                  <c:v>16343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595</c:v>
                </c:pt>
                <c:pt idx="5">
                  <c:v>590</c:v>
                </c:pt>
                <c:pt idx="8">
                  <c:v>552</c:v>
                </c:pt>
                <c:pt idx="11">
                  <c:v>557</c:v>
                </c:pt>
                <c:pt idx="14">
                  <c:v>522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2738</c:v>
                </c:pt>
                <c:pt idx="5">
                  <c:v>2815</c:v>
                </c:pt>
                <c:pt idx="8">
                  <c:v>2981</c:v>
                </c:pt>
                <c:pt idx="11">
                  <c:v>3191</c:v>
                </c:pt>
                <c:pt idx="14">
                  <c:v>3249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1905</c:v>
                </c:pt>
                <c:pt idx="3">
                  <c:v>1880</c:v>
                </c:pt>
                <c:pt idx="6">
                  <c:v>1858</c:v>
                </c:pt>
                <c:pt idx="9">
                  <c:v>1801</c:v>
                </c:pt>
                <c:pt idx="12">
                  <c:v>1642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95</c:v>
                </c:pt>
                <c:pt idx="3">
                  <c:v>81</c:v>
                </c:pt>
                <c:pt idx="6">
                  <c:v>78</c:v>
                </c:pt>
                <c:pt idx="9">
                  <c:v>96</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11622</c:v>
                </c:pt>
                <c:pt idx="3">
                  <c:v>13571</c:v>
                </c:pt>
                <c:pt idx="6">
                  <c:v>13823</c:v>
                </c:pt>
                <c:pt idx="9">
                  <c:v>13080</c:v>
                </c:pt>
                <c:pt idx="12">
                  <c:v>12613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c:v>
                </c:pt>
                <c:pt idx="3">
                  <c:v>20</c:v>
                </c:pt>
                <c:pt idx="6">
                  <c:v>16</c:v>
                </c:pt>
                <c:pt idx="9">
                  <c:v>12</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14389</c:v>
                </c:pt>
                <c:pt idx="3">
                  <c:v>14337</c:v>
                </c:pt>
                <c:pt idx="6">
                  <c:v>14266</c:v>
                </c:pt>
                <c:pt idx="9">
                  <c:v>13686</c:v>
                </c:pt>
                <c:pt idx="12">
                  <c:v>13341</c:v>
                </c:pt>
              </c:numCache>
            </c:numRef>
          </c:val>
        </c:ser>
        <c:dLbls>
          <c:showLegendKey val="0"/>
          <c:showVal val="0"/>
          <c:showCatName val="0"/>
          <c:showSerName val="0"/>
          <c:showPercent val="0"/>
          <c:showBubbleSize val="0"/>
        </c:dLbls>
        <c:gapWidth val="100"/>
        <c:overlap val="100"/>
        <c:axId val="182381952"/>
        <c:axId val="18291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8051</c:v>
                </c:pt>
                <c:pt idx="2">
                  <c:v>#N/A</c:v>
                </c:pt>
                <c:pt idx="3">
                  <c:v>#N/A</c:v>
                </c:pt>
                <c:pt idx="4">
                  <c:v>9270</c:v>
                </c:pt>
                <c:pt idx="5">
                  <c:v>#N/A</c:v>
                </c:pt>
                <c:pt idx="6">
                  <c:v>#N/A</c:v>
                </c:pt>
                <c:pt idx="7">
                  <c:v>9490</c:v>
                </c:pt>
                <c:pt idx="8">
                  <c:v>#N/A</c:v>
                </c:pt>
                <c:pt idx="9">
                  <c:v>#N/A</c:v>
                </c:pt>
                <c:pt idx="10">
                  <c:v>8258</c:v>
                </c:pt>
                <c:pt idx="11">
                  <c:v>#N/A</c:v>
                </c:pt>
                <c:pt idx="12">
                  <c:v>#N/A</c:v>
                </c:pt>
                <c:pt idx="13">
                  <c:v>7575</c:v>
                </c:pt>
                <c:pt idx="14">
                  <c:v>#N/A</c:v>
                </c:pt>
              </c:numCache>
            </c:numRef>
          </c:val>
          <c:smooth val="0"/>
        </c:ser>
        <c:dLbls>
          <c:showLegendKey val="0"/>
          <c:showVal val="0"/>
          <c:showCatName val="0"/>
          <c:showSerName val="0"/>
          <c:showPercent val="0"/>
          <c:showBubbleSize val="0"/>
        </c:dLbls>
        <c:marker val="1"/>
        <c:smooth val="0"/>
        <c:axId val="182381952"/>
        <c:axId val="182912512"/>
      </c:lineChart>
      <c:catAx>
        <c:axId val="1823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912512"/>
        <c:crosses val="autoZero"/>
        <c:auto val="1"/>
        <c:lblAlgn val="ctr"/>
        <c:lblOffset val="100"/>
        <c:tickLblSkip val="1"/>
        <c:tickMarkSkip val="1"/>
        <c:noMultiLvlLbl val="0"/>
      </c:catAx>
      <c:valAx>
        <c:axId val="18291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23,318
23,209
108.38
11,710,604
11,459,574
221,557
7,636,991
13,341,114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126.2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３カ年平均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昨年度と同水準であるが、類似団体と</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比較</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大きく平均を下回っている。</a:t>
          </a:r>
          <a:endParaRPr lang="ja-JP" altLang="ja-JP" sz="1400">
            <a:effectLst/>
          </a:endParaRPr>
        </a:p>
        <a:p>
          <a:pPr rtl="0"/>
          <a:r>
            <a:rPr lang="ja-JP" altLang="ja-JP" sz="1100" b="0" i="0" baseline="0">
              <a:solidFill>
                <a:schemeClr val="dk1"/>
              </a:solidFill>
              <a:effectLst/>
              <a:latin typeface="+mn-lt"/>
              <a:ea typeface="+mn-ea"/>
              <a:cs typeface="+mn-cs"/>
            </a:rPr>
            <a:t>単年度では基準財政需要額の微増、基準財政収入額も微増で、</a:t>
          </a:r>
          <a:r>
            <a:rPr lang="ja-JP" altLang="en-US" sz="1100" b="0" i="0" baseline="0">
              <a:solidFill>
                <a:schemeClr val="dk1"/>
              </a:solidFill>
              <a:effectLst/>
              <a:latin typeface="+mn-lt"/>
              <a:ea typeface="+mn-ea"/>
              <a:cs typeface="+mn-cs"/>
            </a:rPr>
            <a:t>数値自体は</a:t>
          </a:r>
          <a:r>
            <a:rPr lang="ja-JP" altLang="ja-JP" sz="1100" b="0" i="0" baseline="0">
              <a:solidFill>
                <a:schemeClr val="dk1"/>
              </a:solidFill>
              <a:effectLst/>
              <a:latin typeface="+mn-lt"/>
              <a:ea typeface="+mn-ea"/>
              <a:cs typeface="+mn-cs"/>
            </a:rPr>
            <a:t>やや微</a:t>
          </a:r>
          <a:r>
            <a:rPr lang="ja-JP" altLang="en-US" sz="1100" b="0" i="0" baseline="0">
              <a:solidFill>
                <a:schemeClr val="dk1"/>
              </a:solidFill>
              <a:effectLst/>
              <a:latin typeface="+mn-lt"/>
              <a:ea typeface="+mn-ea"/>
              <a:cs typeface="+mn-cs"/>
            </a:rPr>
            <a:t>減に</a:t>
          </a:r>
          <a:r>
            <a:rPr lang="ja-JP" altLang="ja-JP" sz="1100" b="0" i="0" baseline="0">
              <a:solidFill>
                <a:schemeClr val="dk1"/>
              </a:solidFill>
              <a:effectLst/>
              <a:latin typeface="+mn-lt"/>
              <a:ea typeface="+mn-ea"/>
              <a:cs typeface="+mn-cs"/>
            </a:rPr>
            <a:t>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低水準で推移してい</a:t>
          </a:r>
          <a:r>
            <a:rPr lang="ja-JP" altLang="en-US" sz="1100" b="0" i="0" baseline="0">
              <a:solidFill>
                <a:schemeClr val="dk1"/>
              </a:solidFill>
              <a:effectLst/>
              <a:latin typeface="+mn-lt"/>
              <a:ea typeface="+mn-ea"/>
              <a:cs typeface="+mn-cs"/>
            </a:rPr>
            <a:t>く見込で、財政力の弱さが顕著である</a:t>
          </a:r>
          <a:r>
            <a:rPr lang="ja-JP" altLang="ja-JP" sz="1100" b="0" i="0" baseline="0">
              <a:solidFill>
                <a:schemeClr val="dk1"/>
              </a:solidFill>
              <a:effectLst/>
              <a:latin typeface="+mn-lt"/>
              <a:ea typeface="+mn-ea"/>
              <a:cs typeface="+mn-cs"/>
            </a:rPr>
            <a:t>。</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今後も交付税に依存した財政運営となることは必至であり、基準財政需要額に新たな要素が追加されるなどの見直しにより、更なる数値の減少は避けられない状況にある。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7" name="直線コネクタ 66"/>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70" name="直線コネクタ 69"/>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47272</xdr:rowOff>
    </xdr:from>
    <xdr:to>
      <xdr:col>4</xdr:col>
      <xdr:colOff>482600</xdr:colOff>
      <xdr:row>45</xdr:row>
      <xdr:rowOff>74083</xdr:rowOff>
    </xdr:to>
    <xdr:cxnSp macro="">
      <xdr:nvCxnSpPr>
        <xdr:cNvPr id="73" name="直線コネクタ 72"/>
        <xdr:cNvCxnSpPr/>
      </xdr:nvCxnSpPr>
      <xdr:spPr>
        <a:xfrm>
          <a:off x="2336800" y="77625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20461</xdr:rowOff>
    </xdr:from>
    <xdr:to>
      <xdr:col>3</xdr:col>
      <xdr:colOff>279400</xdr:colOff>
      <xdr:row>45</xdr:row>
      <xdr:rowOff>47272</xdr:rowOff>
    </xdr:to>
    <xdr:cxnSp macro="">
      <xdr:nvCxnSpPr>
        <xdr:cNvPr id="76" name="直線コネクタ 75"/>
        <xdr:cNvCxnSpPr/>
      </xdr:nvCxnSpPr>
      <xdr:spPr>
        <a:xfrm>
          <a:off x="1447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0" name="テキスト ボックス 79"/>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6" name="円/楕円 85"/>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7"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8" name="円/楕円 87"/>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9" name="テキスト ボックス 88"/>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0" name="円/楕円 89"/>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1" name="テキスト ボックス 90"/>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167922</xdr:rowOff>
    </xdr:from>
    <xdr:to>
      <xdr:col>3</xdr:col>
      <xdr:colOff>330200</xdr:colOff>
      <xdr:row>45</xdr:row>
      <xdr:rowOff>98072</xdr:rowOff>
    </xdr:to>
    <xdr:sp macro="" textlink="">
      <xdr:nvSpPr>
        <xdr:cNvPr id="92" name="円/楕円 91"/>
        <xdr:cNvSpPr/>
      </xdr:nvSpPr>
      <xdr:spPr>
        <a:xfrm>
          <a:off x="2286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82849</xdr:rowOff>
    </xdr:from>
    <xdr:ext cx="762000" cy="259045"/>
    <xdr:sp macro="" textlink="">
      <xdr:nvSpPr>
        <xdr:cNvPr id="93" name="テキスト ボックス 92"/>
        <xdr:cNvSpPr txBox="1"/>
      </xdr:nvSpPr>
      <xdr:spPr>
        <a:xfrm>
          <a:off x="1955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141111</xdr:rowOff>
    </xdr:from>
    <xdr:to>
      <xdr:col>2</xdr:col>
      <xdr:colOff>127000</xdr:colOff>
      <xdr:row>45</xdr:row>
      <xdr:rowOff>71261</xdr:rowOff>
    </xdr:to>
    <xdr:sp macro="" textlink="">
      <xdr:nvSpPr>
        <xdr:cNvPr id="94" name="円/楕円 93"/>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56038</xdr:rowOff>
    </xdr:from>
    <xdr:ext cx="762000" cy="259045"/>
    <xdr:sp macro="" textlink="">
      <xdr:nvSpPr>
        <xdr:cNvPr id="95" name="テキスト ボックス 94"/>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a:t>
          </a:r>
          <a:r>
            <a:rPr lang="ja-JP" altLang="ja-JP" sz="1100" b="0" i="0" baseline="0">
              <a:solidFill>
                <a:schemeClr val="dk1"/>
              </a:solidFill>
              <a:effectLst/>
              <a:latin typeface="+mn-lt"/>
              <a:ea typeface="+mn-ea"/>
              <a:cs typeface="+mn-cs"/>
            </a:rPr>
            <a:t>の増となり、類似団体平均より超過している。</a:t>
          </a:r>
          <a:endParaRPr lang="ja-JP" altLang="ja-JP" sz="1400">
            <a:effectLst/>
          </a:endParaRPr>
        </a:p>
        <a:p>
          <a:pPr rtl="0"/>
          <a:r>
            <a:rPr lang="ja-JP" altLang="en-US" sz="1100" b="0" i="0" baseline="0">
              <a:solidFill>
                <a:schemeClr val="dk1"/>
              </a:solidFill>
              <a:effectLst/>
              <a:latin typeface="+mn-lt"/>
              <a:ea typeface="+mn-ea"/>
              <a:cs typeface="+mn-cs"/>
            </a:rPr>
            <a:t>主な要因は扶助費と繰出金で、特に繰出金は平成２５年度と比べ８，９６４万円増加するなどし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人件費・物件費・公債費の微減という要素があったものの、</a:t>
          </a:r>
          <a:r>
            <a:rPr lang="ja-JP" altLang="ja-JP" sz="1100" b="0" i="0" baseline="0">
              <a:solidFill>
                <a:schemeClr val="dk1"/>
              </a:solidFill>
              <a:effectLst/>
              <a:latin typeface="+mn-lt"/>
              <a:ea typeface="+mn-ea"/>
              <a:cs typeface="+mn-cs"/>
            </a:rPr>
            <a:t>歳出の経常一般財源等が平成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年度と比べて約</a:t>
          </a:r>
          <a:r>
            <a:rPr lang="ja-JP" altLang="en-US" sz="1100" b="0" i="0" baseline="0">
              <a:solidFill>
                <a:schemeClr val="dk1"/>
              </a:solidFill>
              <a:effectLst/>
              <a:latin typeface="+mn-lt"/>
              <a:ea typeface="+mn-ea"/>
              <a:cs typeface="+mn-cs"/>
            </a:rPr>
            <a:t>５，８３３</a:t>
          </a:r>
          <a:r>
            <a:rPr lang="ja-JP" altLang="ja-JP" sz="1100" b="0" i="0" baseline="0">
              <a:solidFill>
                <a:schemeClr val="dk1"/>
              </a:solidFill>
              <a:effectLst/>
              <a:latin typeface="+mn-lt"/>
              <a:ea typeface="+mn-ea"/>
              <a:cs typeface="+mn-cs"/>
            </a:rPr>
            <a:t>万円と増加した。一方で歳</a:t>
          </a:r>
          <a:r>
            <a:rPr lang="ja-JP" altLang="en-US" sz="1100" b="0" i="0" baseline="0">
              <a:solidFill>
                <a:schemeClr val="dk1"/>
              </a:solidFill>
              <a:effectLst/>
              <a:latin typeface="+mn-lt"/>
              <a:ea typeface="+mn-ea"/>
              <a:cs typeface="+mn-cs"/>
            </a:rPr>
            <a:t>入も</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が３，２２９万円減少する</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地方消費税交付金の増があったものの</a:t>
          </a:r>
          <a:r>
            <a:rPr lang="ja-JP" altLang="ja-JP" sz="1100" b="0" i="0" baseline="0">
              <a:solidFill>
                <a:schemeClr val="dk1"/>
              </a:solidFill>
              <a:effectLst/>
              <a:latin typeface="+mn-lt"/>
              <a:ea typeface="+mn-ea"/>
              <a:cs typeface="+mn-cs"/>
            </a:rPr>
            <a:t>、歳入の経常一般財源等が</a:t>
          </a:r>
          <a:r>
            <a:rPr lang="ja-JP" altLang="en-US" sz="1100" b="0" i="0" baseline="0">
              <a:solidFill>
                <a:schemeClr val="dk1"/>
              </a:solidFill>
              <a:effectLst/>
              <a:latin typeface="+mn-lt"/>
              <a:ea typeface="+mn-ea"/>
              <a:cs typeface="+mn-cs"/>
            </a:rPr>
            <a:t>平成２５年度より６４６万円減少し比率の減少に繋がった。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64</xdr:row>
      <xdr:rowOff>97282</xdr:rowOff>
    </xdr:to>
    <xdr:cxnSp macro="">
      <xdr:nvCxnSpPr>
        <xdr:cNvPr id="128" name="直線コネクタ 127"/>
        <xdr:cNvCxnSpPr/>
      </xdr:nvCxnSpPr>
      <xdr:spPr>
        <a:xfrm>
          <a:off x="4114800" y="110218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49022</xdr:rowOff>
    </xdr:to>
    <xdr:cxnSp macro="">
      <xdr:nvCxnSpPr>
        <xdr:cNvPr id="131" name="直線コネクタ 130"/>
        <xdr:cNvCxnSpPr/>
      </xdr:nvCxnSpPr>
      <xdr:spPr>
        <a:xfrm>
          <a:off x="3225800" y="1090599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104648</xdr:rowOff>
    </xdr:to>
    <xdr:cxnSp macro="">
      <xdr:nvCxnSpPr>
        <xdr:cNvPr id="134" name="直線コネクタ 133"/>
        <xdr:cNvCxnSpPr/>
      </xdr:nvCxnSpPr>
      <xdr:spPr>
        <a:xfrm>
          <a:off x="2336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90170</xdr:rowOff>
    </xdr:to>
    <xdr:cxnSp macro="">
      <xdr:nvCxnSpPr>
        <xdr:cNvPr id="137" name="直線コネクタ 136"/>
        <xdr:cNvCxnSpPr/>
      </xdr:nvCxnSpPr>
      <xdr:spPr>
        <a:xfrm>
          <a:off x="1447800" y="1080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1" name="テキスト ボックス 140"/>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7" name="円/楕円 146"/>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8"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49" name="円/楕円 148"/>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0" name="テキスト ボックス 149"/>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textlink="">
      <xdr:nvSpPr>
        <xdr:cNvPr id="151" name="円/楕円 150"/>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140225</xdr:rowOff>
    </xdr:from>
    <xdr:ext cx="762000" cy="259045"/>
    <xdr:sp macro="" textlink="">
      <xdr:nvSpPr>
        <xdr:cNvPr id="152" name="テキスト ボックス 151"/>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3" name="円/楕円 152"/>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4" name="テキスト ボックス 153"/>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123952</xdr:rowOff>
    </xdr:from>
    <xdr:to>
      <xdr:col>2</xdr:col>
      <xdr:colOff>127000</xdr:colOff>
      <xdr:row>63</xdr:row>
      <xdr:rowOff>54102</xdr:rowOff>
    </xdr:to>
    <xdr:sp macro="" textlink="">
      <xdr:nvSpPr>
        <xdr:cNvPr id="155" name="円/楕円 154"/>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38879</xdr:rowOff>
    </xdr:from>
    <xdr:ext cx="762000" cy="259045"/>
    <xdr:sp macro="" textlink="">
      <xdr:nvSpPr>
        <xdr:cNvPr id="156" name="テキスト ボックス 155"/>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人件費は、職員給与３％カットなどを実施し約</a:t>
          </a:r>
          <a:r>
            <a:rPr lang="ja-JP" altLang="en-US" sz="1100" b="0" i="0" baseline="0">
              <a:solidFill>
                <a:schemeClr val="dk1"/>
              </a:solidFill>
              <a:effectLst/>
              <a:latin typeface="+mn-lt"/>
              <a:ea typeface="+mn-ea"/>
              <a:cs typeface="+mn-cs"/>
            </a:rPr>
            <a:t>２，５９５</a:t>
          </a:r>
          <a:r>
            <a:rPr lang="ja-JP" altLang="ja-JP" sz="1100" b="0" i="0" baseline="0">
              <a:solidFill>
                <a:schemeClr val="dk1"/>
              </a:solidFill>
              <a:effectLst/>
              <a:latin typeface="+mn-lt"/>
              <a:ea typeface="+mn-ea"/>
              <a:cs typeface="+mn-cs"/>
            </a:rPr>
            <a:t>万円の減額となっている。勧奨退職、採用調整等により着実に削減を進めているが、類似団体の平均レベルまで削減するにはもうしばらくの期間が必要である。物件費等について</a:t>
          </a:r>
          <a:r>
            <a:rPr lang="ja-JP" altLang="en-US" sz="1100" b="0" i="0" baseline="0">
              <a:solidFill>
                <a:schemeClr val="dk1"/>
              </a:solidFill>
              <a:effectLst/>
              <a:latin typeface="+mn-lt"/>
              <a:ea typeface="+mn-ea"/>
              <a:cs typeface="+mn-cs"/>
            </a:rPr>
            <a:t>も抑制</a:t>
          </a:r>
          <a:r>
            <a:rPr lang="ja-JP" altLang="ja-JP" sz="1100" b="0" i="0" baseline="0">
              <a:solidFill>
                <a:schemeClr val="dk1"/>
              </a:solidFill>
              <a:effectLst/>
              <a:latin typeface="+mn-lt"/>
              <a:ea typeface="+mn-ea"/>
              <a:cs typeface="+mn-cs"/>
            </a:rPr>
            <a:t>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、施設の統廃合も含め、抜本的な取組みが必要不可欠である。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32916</xdr:rowOff>
    </xdr:from>
    <xdr:to>
      <xdr:col>7</xdr:col>
      <xdr:colOff>152400</xdr:colOff>
      <xdr:row>85</xdr:row>
      <xdr:rowOff>42295</xdr:rowOff>
    </xdr:to>
    <xdr:cxnSp macro="">
      <xdr:nvCxnSpPr>
        <xdr:cNvPr id="191" name="直線コネクタ 190"/>
        <xdr:cNvCxnSpPr/>
      </xdr:nvCxnSpPr>
      <xdr:spPr>
        <a:xfrm>
          <a:off x="4114800" y="14606166"/>
          <a:ext cx="8382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146624</xdr:rowOff>
    </xdr:from>
    <xdr:to>
      <xdr:col>6</xdr:col>
      <xdr:colOff>0</xdr:colOff>
      <xdr:row>85</xdr:row>
      <xdr:rowOff>32916</xdr:rowOff>
    </xdr:to>
    <xdr:cxnSp macro="">
      <xdr:nvCxnSpPr>
        <xdr:cNvPr id="194" name="直線コネクタ 193"/>
        <xdr:cNvCxnSpPr/>
      </xdr:nvCxnSpPr>
      <xdr:spPr>
        <a:xfrm>
          <a:off x="3225800" y="14548424"/>
          <a:ext cx="889000" cy="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146624</xdr:rowOff>
    </xdr:from>
    <xdr:to>
      <xdr:col>4</xdr:col>
      <xdr:colOff>482600</xdr:colOff>
      <xdr:row>85</xdr:row>
      <xdr:rowOff>15180</xdr:rowOff>
    </xdr:to>
    <xdr:cxnSp macro="">
      <xdr:nvCxnSpPr>
        <xdr:cNvPr id="197" name="直線コネクタ 196"/>
        <xdr:cNvCxnSpPr/>
      </xdr:nvCxnSpPr>
      <xdr:spPr>
        <a:xfrm flipV="1">
          <a:off x="2336800" y="1454842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122486</xdr:rowOff>
    </xdr:from>
    <xdr:to>
      <xdr:col>3</xdr:col>
      <xdr:colOff>279400</xdr:colOff>
      <xdr:row>85</xdr:row>
      <xdr:rowOff>15180</xdr:rowOff>
    </xdr:to>
    <xdr:cxnSp macro="">
      <xdr:nvCxnSpPr>
        <xdr:cNvPr id="200" name="直線コネクタ 199"/>
        <xdr:cNvCxnSpPr/>
      </xdr:nvCxnSpPr>
      <xdr:spPr>
        <a:xfrm>
          <a:off x="1447800" y="14524286"/>
          <a:ext cx="889000" cy="6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17206</xdr:rowOff>
    </xdr:from>
    <xdr:ext cx="762000" cy="259045"/>
    <xdr:sp macro="" textlink="">
      <xdr:nvSpPr>
        <xdr:cNvPr id="204" name="テキスト ボックス 203"/>
        <xdr:cNvSpPr txBox="1"/>
      </xdr:nvSpPr>
      <xdr:spPr>
        <a:xfrm>
          <a:off x="1066800" y="140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162945</xdr:rowOff>
    </xdr:from>
    <xdr:to>
      <xdr:col>7</xdr:col>
      <xdr:colOff>203200</xdr:colOff>
      <xdr:row>85</xdr:row>
      <xdr:rowOff>93095</xdr:rowOff>
    </xdr:to>
    <xdr:sp macro="" textlink="">
      <xdr:nvSpPr>
        <xdr:cNvPr id="210" name="円/楕円 209"/>
        <xdr:cNvSpPr/>
      </xdr:nvSpPr>
      <xdr:spPr>
        <a:xfrm>
          <a:off x="4902200" y="14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135022</xdr:rowOff>
    </xdr:from>
    <xdr:ext cx="762000" cy="259045"/>
    <xdr:sp macro="" textlink="">
      <xdr:nvSpPr>
        <xdr:cNvPr id="211" name="人件費・物件費等の状況該当値テキスト"/>
        <xdr:cNvSpPr txBox="1"/>
      </xdr:nvSpPr>
      <xdr:spPr>
        <a:xfrm>
          <a:off x="5041900" y="14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151,311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153566</xdr:rowOff>
    </xdr:from>
    <xdr:to>
      <xdr:col>6</xdr:col>
      <xdr:colOff>50800</xdr:colOff>
      <xdr:row>85</xdr:row>
      <xdr:rowOff>83716</xdr:rowOff>
    </xdr:to>
    <xdr:sp macro="" textlink="">
      <xdr:nvSpPr>
        <xdr:cNvPr id="212" name="円/楕円 211"/>
        <xdr:cNvSpPr/>
      </xdr:nvSpPr>
      <xdr:spPr>
        <a:xfrm>
          <a:off x="4064000" y="145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68493</xdr:rowOff>
    </xdr:from>
    <xdr:ext cx="736600" cy="259045"/>
    <xdr:sp macro="" textlink="">
      <xdr:nvSpPr>
        <xdr:cNvPr id="213" name="テキスト ボックス 212"/>
        <xdr:cNvSpPr txBox="1"/>
      </xdr:nvSpPr>
      <xdr:spPr>
        <a:xfrm>
          <a:off x="3733800" y="146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150,145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95824</xdr:rowOff>
    </xdr:from>
    <xdr:to>
      <xdr:col>4</xdr:col>
      <xdr:colOff>533400</xdr:colOff>
      <xdr:row>85</xdr:row>
      <xdr:rowOff>25974</xdr:rowOff>
    </xdr:to>
    <xdr:sp macro="" textlink="">
      <xdr:nvSpPr>
        <xdr:cNvPr id="214" name="円/楕円 213"/>
        <xdr:cNvSpPr/>
      </xdr:nvSpPr>
      <xdr:spPr>
        <a:xfrm>
          <a:off x="3175000" y="14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10751</xdr:rowOff>
    </xdr:from>
    <xdr:ext cx="762000" cy="259045"/>
    <xdr:sp macro="" textlink="">
      <xdr:nvSpPr>
        <xdr:cNvPr id="215" name="テキスト ボックス 214"/>
        <xdr:cNvSpPr txBox="1"/>
      </xdr:nvSpPr>
      <xdr:spPr>
        <a:xfrm>
          <a:off x="2844800" y="14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135830</xdr:rowOff>
    </xdr:from>
    <xdr:to>
      <xdr:col>3</xdr:col>
      <xdr:colOff>330200</xdr:colOff>
      <xdr:row>85</xdr:row>
      <xdr:rowOff>65980</xdr:rowOff>
    </xdr:to>
    <xdr:sp macro="" textlink="">
      <xdr:nvSpPr>
        <xdr:cNvPr id="216" name="円/楕円 215"/>
        <xdr:cNvSpPr/>
      </xdr:nvSpPr>
      <xdr:spPr>
        <a:xfrm>
          <a:off x="2286000" y="145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50757</xdr:rowOff>
    </xdr:from>
    <xdr:ext cx="762000" cy="259045"/>
    <xdr:sp macro="" textlink="">
      <xdr:nvSpPr>
        <xdr:cNvPr id="217" name="テキスト ボックス 216"/>
        <xdr:cNvSpPr txBox="1"/>
      </xdr:nvSpPr>
      <xdr:spPr>
        <a:xfrm>
          <a:off x="1955800" y="1462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147,940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71686</xdr:rowOff>
    </xdr:from>
    <xdr:to>
      <xdr:col>2</xdr:col>
      <xdr:colOff>127000</xdr:colOff>
      <xdr:row>85</xdr:row>
      <xdr:rowOff>1836</xdr:rowOff>
    </xdr:to>
    <xdr:sp macro="" textlink="">
      <xdr:nvSpPr>
        <xdr:cNvPr id="218" name="円/楕円 217"/>
        <xdr:cNvSpPr/>
      </xdr:nvSpPr>
      <xdr:spPr>
        <a:xfrm>
          <a:off x="1397000" y="144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158063</xdr:rowOff>
    </xdr:from>
    <xdr:ext cx="762000" cy="259045"/>
    <xdr:sp macro="" textlink="">
      <xdr:nvSpPr>
        <xdr:cNvPr id="219" name="テキスト ボックス 218"/>
        <xdr:cNvSpPr txBox="1"/>
      </xdr:nvSpPr>
      <xdr:spPr>
        <a:xfrm>
          <a:off x="1066800" y="1455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職員給一律３％カット等の自主措置により、</a:t>
          </a:r>
          <a:r>
            <a:rPr lang="ja-JP" altLang="ja-JP" sz="1100" b="0" i="0" baseline="0">
              <a:solidFill>
                <a:schemeClr val="dk1"/>
              </a:solidFill>
              <a:effectLst/>
              <a:latin typeface="+mn-lt"/>
              <a:ea typeface="+mn-ea"/>
              <a:cs typeface="+mn-cs"/>
            </a:rPr>
            <a:t>類似団体平均との比較では６．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ポイント下回り低い水準</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今後も引き続き給与の適正化に努め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50195</xdr:rowOff>
    </xdr:from>
    <xdr:to>
      <xdr:col>24</xdr:col>
      <xdr:colOff>558800</xdr:colOff>
      <xdr:row>80</xdr:row>
      <xdr:rowOff>107648</xdr:rowOff>
    </xdr:to>
    <xdr:cxnSp macro="">
      <xdr:nvCxnSpPr>
        <xdr:cNvPr id="255" name="直線コネクタ 254"/>
        <xdr:cNvCxnSpPr/>
      </xdr:nvCxnSpPr>
      <xdr:spPr>
        <a:xfrm>
          <a:off x="16179800" y="137661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85</xdr:row>
      <xdr:rowOff>169636</xdr:rowOff>
    </xdr:to>
    <xdr:cxnSp macro="">
      <xdr:nvCxnSpPr>
        <xdr:cNvPr id="258" name="直線コネクタ 257"/>
        <xdr:cNvCxnSpPr/>
      </xdr:nvCxnSpPr>
      <xdr:spPr>
        <a:xfrm flipV="1">
          <a:off x="15290800" y="13766195"/>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86</xdr:row>
      <xdr:rowOff>124582</xdr:rowOff>
    </xdr:to>
    <xdr:cxnSp macro="">
      <xdr:nvCxnSpPr>
        <xdr:cNvPr id="261" name="直線コネクタ 260"/>
        <xdr:cNvCxnSpPr/>
      </xdr:nvCxnSpPr>
      <xdr:spPr>
        <a:xfrm flipV="1">
          <a:off x="14401800" y="147428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86</xdr:row>
      <xdr:rowOff>124582</xdr:rowOff>
    </xdr:to>
    <xdr:cxnSp macro="">
      <xdr:nvCxnSpPr>
        <xdr:cNvPr id="264" name="直線コネクタ 263"/>
        <xdr:cNvCxnSpPr/>
      </xdr:nvCxnSpPr>
      <xdr:spPr>
        <a:xfrm>
          <a:off x="13512800" y="14099418"/>
          <a:ext cx="889000" cy="7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56848</xdr:rowOff>
    </xdr:from>
    <xdr:to>
      <xdr:col>24</xdr:col>
      <xdr:colOff>609600</xdr:colOff>
      <xdr:row>80</xdr:row>
      <xdr:rowOff>158448</xdr:rowOff>
    </xdr:to>
    <xdr:sp macro="" textlink="">
      <xdr:nvSpPr>
        <xdr:cNvPr id="274" name="円/楕円 273"/>
        <xdr:cNvSpPr/>
      </xdr:nvSpPr>
      <xdr:spPr>
        <a:xfrm>
          <a:off x="169672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149575</xdr:rowOff>
    </xdr:from>
    <xdr:ext cx="762000" cy="259045"/>
    <xdr:sp macro="" textlink="">
      <xdr:nvSpPr>
        <xdr:cNvPr id="275" name="給与水準   （国との比較）該当値テキスト"/>
        <xdr:cNvSpPr txBox="1"/>
      </xdr:nvSpPr>
      <xdr:spPr>
        <a:xfrm>
          <a:off x="17106900" y="136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170845</xdr:rowOff>
    </xdr:from>
    <xdr:to>
      <xdr:col>23</xdr:col>
      <xdr:colOff>457200</xdr:colOff>
      <xdr:row>80</xdr:row>
      <xdr:rowOff>100995</xdr:rowOff>
    </xdr:to>
    <xdr:sp macro="" textlink="">
      <xdr:nvSpPr>
        <xdr:cNvPr id="276" name="円/楕円 275"/>
        <xdr:cNvSpPr/>
      </xdr:nvSpPr>
      <xdr:spPr>
        <a:xfrm>
          <a:off x="16129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111172</xdr:rowOff>
    </xdr:from>
    <xdr:ext cx="736600" cy="259045"/>
    <xdr:sp macro="" textlink="">
      <xdr:nvSpPr>
        <xdr:cNvPr id="277" name="テキスト ボックス 276"/>
        <xdr:cNvSpPr txBox="1"/>
      </xdr:nvSpPr>
      <xdr:spPr>
        <a:xfrm>
          <a:off x="15798800" y="1348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78" name="円/楕円 277"/>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59163</xdr:rowOff>
    </xdr:from>
    <xdr:ext cx="762000" cy="259045"/>
    <xdr:sp macro="" textlink="">
      <xdr:nvSpPr>
        <xdr:cNvPr id="279" name="テキスト ボックス 27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73782</xdr:rowOff>
    </xdr:from>
    <xdr:to>
      <xdr:col>21</xdr:col>
      <xdr:colOff>50800</xdr:colOff>
      <xdr:row>87</xdr:row>
      <xdr:rowOff>3932</xdr:rowOff>
    </xdr:to>
    <xdr:sp macro="" textlink="">
      <xdr:nvSpPr>
        <xdr:cNvPr id="280" name="円/楕円 279"/>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14109</xdr:rowOff>
    </xdr:from>
    <xdr:ext cx="762000" cy="259045"/>
    <xdr:sp macro="" textlink="">
      <xdr:nvSpPr>
        <xdr:cNvPr id="281" name="テキスト ボックス 280"/>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2" name="円/楕円 281"/>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3" name="テキスト ボックス 282"/>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合併により、３町と３つの一部事務組合を普通会計に含むことになったため、類似団体平均を上回っている。今後も</a:t>
          </a:r>
          <a:r>
            <a:rPr lang="ja-JP" altLang="en-US" sz="1100" b="0" i="0" baseline="0">
              <a:solidFill>
                <a:schemeClr val="dk1"/>
              </a:solidFill>
              <a:effectLst/>
              <a:latin typeface="+mn-lt"/>
              <a:ea typeface="+mn-ea"/>
              <a:cs typeface="+mn-cs"/>
            </a:rPr>
            <a:t>適切な定員管理に</a:t>
          </a:r>
          <a:r>
            <a:rPr lang="ja-JP" altLang="ja-JP" sz="1100" b="0" i="0" baseline="0">
              <a:solidFill>
                <a:schemeClr val="dk1"/>
              </a:solidFill>
              <a:effectLst/>
              <a:latin typeface="+mn-lt"/>
              <a:ea typeface="+mn-ea"/>
              <a:cs typeface="+mn-cs"/>
            </a:rPr>
            <a:t>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80070</xdr:rowOff>
    </xdr:from>
    <xdr:to>
      <xdr:col>24</xdr:col>
      <xdr:colOff>558800</xdr:colOff>
      <xdr:row>62</xdr:row>
      <xdr:rowOff>121436</xdr:rowOff>
    </xdr:to>
    <xdr:cxnSp macro="">
      <xdr:nvCxnSpPr>
        <xdr:cNvPr id="320" name="直線コネクタ 319"/>
        <xdr:cNvCxnSpPr/>
      </xdr:nvCxnSpPr>
      <xdr:spPr>
        <a:xfrm>
          <a:off x="16179800" y="1070997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80070</xdr:rowOff>
    </xdr:from>
    <xdr:to>
      <xdr:col>23</xdr:col>
      <xdr:colOff>406400</xdr:colOff>
      <xdr:row>62</xdr:row>
      <xdr:rowOff>82369</xdr:rowOff>
    </xdr:to>
    <xdr:cxnSp macro="">
      <xdr:nvCxnSpPr>
        <xdr:cNvPr id="323" name="直線コネクタ 322"/>
        <xdr:cNvCxnSpPr/>
      </xdr:nvCxnSpPr>
      <xdr:spPr>
        <a:xfrm flipV="1">
          <a:off x="15290800" y="1070997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80070</xdr:rowOff>
    </xdr:from>
    <xdr:to>
      <xdr:col>22</xdr:col>
      <xdr:colOff>203200</xdr:colOff>
      <xdr:row>62</xdr:row>
      <xdr:rowOff>82369</xdr:rowOff>
    </xdr:to>
    <xdr:cxnSp macro="">
      <xdr:nvCxnSpPr>
        <xdr:cNvPr id="326" name="直線コネクタ 325"/>
        <xdr:cNvCxnSpPr/>
      </xdr:nvCxnSpPr>
      <xdr:spPr>
        <a:xfrm>
          <a:off x="14401800" y="1070997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80070</xdr:rowOff>
    </xdr:from>
    <xdr:to>
      <xdr:col>21</xdr:col>
      <xdr:colOff>0</xdr:colOff>
      <xdr:row>62</xdr:row>
      <xdr:rowOff>86964</xdr:rowOff>
    </xdr:to>
    <xdr:cxnSp macro="">
      <xdr:nvCxnSpPr>
        <xdr:cNvPr id="329" name="直線コネクタ 328"/>
        <xdr:cNvCxnSpPr/>
      </xdr:nvCxnSpPr>
      <xdr:spPr>
        <a:xfrm flipV="1">
          <a:off x="13512800" y="1070997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33" name="テキスト ボックス 332"/>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70636</xdr:rowOff>
    </xdr:from>
    <xdr:to>
      <xdr:col>24</xdr:col>
      <xdr:colOff>609600</xdr:colOff>
      <xdr:row>63</xdr:row>
      <xdr:rowOff>786</xdr:rowOff>
    </xdr:to>
    <xdr:sp macro="" textlink="">
      <xdr:nvSpPr>
        <xdr:cNvPr id="339" name="円/楕円 338"/>
        <xdr:cNvSpPr/>
      </xdr:nvSpPr>
      <xdr:spPr>
        <a:xfrm>
          <a:off x="169672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42713</xdr:rowOff>
    </xdr:from>
    <xdr:ext cx="762000" cy="259045"/>
    <xdr:sp macro="" textlink="">
      <xdr:nvSpPr>
        <xdr:cNvPr id="340" name="定員管理の状況該当値テキスト"/>
        <xdr:cNvSpPr txBox="1"/>
      </xdr:nvSpPr>
      <xdr:spPr>
        <a:xfrm>
          <a:off x="17106900" y="106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29270</xdr:rowOff>
    </xdr:from>
    <xdr:to>
      <xdr:col>23</xdr:col>
      <xdr:colOff>457200</xdr:colOff>
      <xdr:row>62</xdr:row>
      <xdr:rowOff>130870</xdr:rowOff>
    </xdr:to>
    <xdr:sp macro="" textlink="">
      <xdr:nvSpPr>
        <xdr:cNvPr id="341" name="円/楕円 340"/>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115647</xdr:rowOff>
    </xdr:from>
    <xdr:ext cx="736600" cy="259045"/>
    <xdr:sp macro="" textlink="">
      <xdr:nvSpPr>
        <xdr:cNvPr id="342" name="テキスト ボックス 341"/>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3" name="円/楕円 342"/>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4" name="テキスト ボックス 343"/>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29270</xdr:rowOff>
    </xdr:from>
    <xdr:to>
      <xdr:col>21</xdr:col>
      <xdr:colOff>50800</xdr:colOff>
      <xdr:row>62</xdr:row>
      <xdr:rowOff>130870</xdr:rowOff>
    </xdr:to>
    <xdr:sp macro="" textlink="">
      <xdr:nvSpPr>
        <xdr:cNvPr id="345" name="円/楕円 344"/>
        <xdr:cNvSpPr/>
      </xdr:nvSpPr>
      <xdr:spPr>
        <a:xfrm>
          <a:off x="14351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115647</xdr:rowOff>
    </xdr:from>
    <xdr:ext cx="762000" cy="259045"/>
    <xdr:sp macro="" textlink="">
      <xdr:nvSpPr>
        <xdr:cNvPr id="346" name="テキスト ボックス 345"/>
        <xdr:cNvSpPr txBox="1"/>
      </xdr:nvSpPr>
      <xdr:spPr>
        <a:xfrm>
          <a:off x="14020800" y="107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36164</xdr:rowOff>
    </xdr:from>
    <xdr:to>
      <xdr:col>19</xdr:col>
      <xdr:colOff>533400</xdr:colOff>
      <xdr:row>62</xdr:row>
      <xdr:rowOff>137764</xdr:rowOff>
    </xdr:to>
    <xdr:sp macro="" textlink="">
      <xdr:nvSpPr>
        <xdr:cNvPr id="347" name="円/楕円 346"/>
        <xdr:cNvSpPr/>
      </xdr:nvSpPr>
      <xdr:spPr>
        <a:xfrm>
          <a:off x="13462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122541</xdr:rowOff>
    </xdr:from>
    <xdr:ext cx="762000" cy="259045"/>
    <xdr:sp macro="" textlink="">
      <xdr:nvSpPr>
        <xdr:cNvPr id="348" name="テキスト ボックス 347"/>
        <xdr:cNvSpPr txBox="1"/>
      </xdr:nvSpPr>
      <xdr:spPr>
        <a:xfrm>
          <a:off x="13131800" y="107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昨年度と比べ０．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ポイント改善したものの、類似団体平均との差は６．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ポイントと大きく開いている。</a:t>
          </a:r>
          <a:endParaRPr lang="ja-JP" altLang="ja-JP" sz="1400">
            <a:effectLst/>
          </a:endParaRPr>
        </a:p>
        <a:p>
          <a:pPr rtl="0"/>
          <a:r>
            <a:rPr lang="ja-JP" altLang="ja-JP" sz="1100" b="0" i="0" baseline="0">
              <a:solidFill>
                <a:schemeClr val="dk1"/>
              </a:solidFill>
              <a:effectLst/>
              <a:latin typeface="+mn-lt"/>
              <a:ea typeface="+mn-ea"/>
              <a:cs typeface="+mn-cs"/>
            </a:rPr>
            <a:t>当町においては、簡易水道、下水道等の公営企業会計にかかる起債発行が増加する見込みであることに加え、加悦中学校改築事業等新たに大型事業も加わることから、全ての会計を見渡した上で公債費抑制計画に基づき、バランスのとれた起債発行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8" name="直線コネクタ 377"/>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9"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80" name="直線コネクタ 379"/>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81"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82" name="直線コネクタ 381"/>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67673</xdr:rowOff>
    </xdr:from>
    <xdr:to>
      <xdr:col>24</xdr:col>
      <xdr:colOff>558800</xdr:colOff>
      <xdr:row>43</xdr:row>
      <xdr:rowOff>109038</xdr:rowOff>
    </xdr:to>
    <xdr:cxnSp macro="">
      <xdr:nvCxnSpPr>
        <xdr:cNvPr id="383" name="直線コネクタ 382"/>
        <xdr:cNvCxnSpPr/>
      </xdr:nvCxnSpPr>
      <xdr:spPr>
        <a:xfrm flipV="1">
          <a:off x="16179800" y="744002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4"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5" name="フローチャート : 判断 384"/>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109038</xdr:rowOff>
    </xdr:from>
    <xdr:to>
      <xdr:col>23</xdr:col>
      <xdr:colOff>406400</xdr:colOff>
      <xdr:row>43</xdr:row>
      <xdr:rowOff>171087</xdr:rowOff>
    </xdr:to>
    <xdr:cxnSp macro="">
      <xdr:nvCxnSpPr>
        <xdr:cNvPr id="386" name="直線コネクタ 385"/>
        <xdr:cNvCxnSpPr/>
      </xdr:nvCxnSpPr>
      <xdr:spPr>
        <a:xfrm flipV="1">
          <a:off x="15290800" y="74813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7" name="フローチャート : 判断 386"/>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8" name="テキスト ボックス 387"/>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171087</xdr:rowOff>
    </xdr:from>
    <xdr:to>
      <xdr:col>22</xdr:col>
      <xdr:colOff>203200</xdr:colOff>
      <xdr:row>44</xdr:row>
      <xdr:rowOff>54791</xdr:rowOff>
    </xdr:to>
    <xdr:cxnSp macro="">
      <xdr:nvCxnSpPr>
        <xdr:cNvPr id="389" name="直線コネクタ 388"/>
        <xdr:cNvCxnSpPr/>
      </xdr:nvCxnSpPr>
      <xdr:spPr>
        <a:xfrm flipV="1">
          <a:off x="14401800" y="75434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90" name="フローチャート : 判断 389"/>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91" name="テキスト ボックス 39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54791</xdr:rowOff>
    </xdr:from>
    <xdr:to>
      <xdr:col>21</xdr:col>
      <xdr:colOff>0</xdr:colOff>
      <xdr:row>44</xdr:row>
      <xdr:rowOff>61685</xdr:rowOff>
    </xdr:to>
    <xdr:cxnSp macro="">
      <xdr:nvCxnSpPr>
        <xdr:cNvPr id="392" name="直線コネクタ 391"/>
        <xdr:cNvCxnSpPr/>
      </xdr:nvCxnSpPr>
      <xdr:spPr>
        <a:xfrm flipV="1">
          <a:off x="13512800" y="75985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93" name="フローチャート : 判断 392"/>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4" name="テキスト ボックス 393"/>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395" name="フローチャート : 判断 394"/>
        <xdr:cNvSpPr/>
      </xdr:nvSpPr>
      <xdr:spPr>
        <a:xfrm>
          <a:off x="13462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127743</xdr:rowOff>
    </xdr:from>
    <xdr:ext cx="762000" cy="259045"/>
    <xdr:sp macro="" textlink="">
      <xdr:nvSpPr>
        <xdr:cNvPr id="396" name="テキスト ボックス 395"/>
        <xdr:cNvSpPr txBox="1"/>
      </xdr:nvSpPr>
      <xdr:spPr>
        <a:xfrm>
          <a:off x="13131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16873</xdr:rowOff>
    </xdr:from>
    <xdr:to>
      <xdr:col>24</xdr:col>
      <xdr:colOff>609600</xdr:colOff>
      <xdr:row>43</xdr:row>
      <xdr:rowOff>118473</xdr:rowOff>
    </xdr:to>
    <xdr:sp macro="" textlink="">
      <xdr:nvSpPr>
        <xdr:cNvPr id="402" name="円/楕円 401"/>
        <xdr:cNvSpPr/>
      </xdr:nvSpPr>
      <xdr:spPr>
        <a:xfrm>
          <a:off x="169672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160400</xdr:rowOff>
    </xdr:from>
    <xdr:ext cx="762000" cy="259045"/>
    <xdr:sp macro="" textlink="">
      <xdr:nvSpPr>
        <xdr:cNvPr id="403" name="公債費負担の状況該当値テキスト"/>
        <xdr:cNvSpPr txBox="1"/>
      </xdr:nvSpPr>
      <xdr:spPr>
        <a:xfrm>
          <a:off x="17106900" y="73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58238</xdr:rowOff>
    </xdr:from>
    <xdr:to>
      <xdr:col>23</xdr:col>
      <xdr:colOff>457200</xdr:colOff>
      <xdr:row>43</xdr:row>
      <xdr:rowOff>159838</xdr:rowOff>
    </xdr:to>
    <xdr:sp macro="" textlink="">
      <xdr:nvSpPr>
        <xdr:cNvPr id="404" name="円/楕円 403"/>
        <xdr:cNvSpPr/>
      </xdr:nvSpPr>
      <xdr:spPr>
        <a:xfrm>
          <a:off x="16129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144615</xdr:rowOff>
    </xdr:from>
    <xdr:ext cx="736600" cy="259045"/>
    <xdr:sp macro="" textlink="">
      <xdr:nvSpPr>
        <xdr:cNvPr id="405" name="テキスト ボックス 404"/>
        <xdr:cNvSpPr txBox="1"/>
      </xdr:nvSpPr>
      <xdr:spPr>
        <a:xfrm>
          <a:off x="15798800" y="751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120287</xdr:rowOff>
    </xdr:from>
    <xdr:to>
      <xdr:col>22</xdr:col>
      <xdr:colOff>254000</xdr:colOff>
      <xdr:row>44</xdr:row>
      <xdr:rowOff>50437</xdr:rowOff>
    </xdr:to>
    <xdr:sp macro="" textlink="">
      <xdr:nvSpPr>
        <xdr:cNvPr id="406" name="円/楕円 405"/>
        <xdr:cNvSpPr/>
      </xdr:nvSpPr>
      <xdr:spPr>
        <a:xfrm>
          <a:off x="15240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35214</xdr:rowOff>
    </xdr:from>
    <xdr:ext cx="762000" cy="259045"/>
    <xdr:sp macro="" textlink="">
      <xdr:nvSpPr>
        <xdr:cNvPr id="407" name="テキスト ボックス 406"/>
        <xdr:cNvSpPr txBox="1"/>
      </xdr:nvSpPr>
      <xdr:spPr>
        <a:xfrm>
          <a:off x="14909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3991</xdr:rowOff>
    </xdr:from>
    <xdr:to>
      <xdr:col>21</xdr:col>
      <xdr:colOff>50800</xdr:colOff>
      <xdr:row>44</xdr:row>
      <xdr:rowOff>105591</xdr:rowOff>
    </xdr:to>
    <xdr:sp macro="" textlink="">
      <xdr:nvSpPr>
        <xdr:cNvPr id="408" name="円/楕円 407"/>
        <xdr:cNvSpPr/>
      </xdr:nvSpPr>
      <xdr:spPr>
        <a:xfrm>
          <a:off x="14351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90368</xdr:rowOff>
    </xdr:from>
    <xdr:ext cx="762000" cy="259045"/>
    <xdr:sp macro="" textlink="">
      <xdr:nvSpPr>
        <xdr:cNvPr id="409" name="テキスト ボックス 408"/>
        <xdr:cNvSpPr txBox="1"/>
      </xdr:nvSpPr>
      <xdr:spPr>
        <a:xfrm>
          <a:off x="14020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10" name="円/楕円 409"/>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1" name="テキスト ボックス 410"/>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地方債現在高の減少や</a:t>
          </a:r>
          <a:r>
            <a:rPr lang="ja-JP" altLang="ja-JP" sz="1100" b="0" i="0" baseline="0">
              <a:solidFill>
                <a:schemeClr val="dk1"/>
              </a:solidFill>
              <a:effectLst/>
              <a:latin typeface="+mn-lt"/>
              <a:ea typeface="+mn-ea"/>
              <a:cs typeface="+mn-cs"/>
            </a:rPr>
            <a:t>公営企業会計にかかる将来負担額の減少により、昨年度と比較して</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ポイントの減少となったが、全国平均、京都府平均を大きく上回っている。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平成２３年度に策定した公債費抑制計画により一般会計の起債残高は減少傾向にあるものの、今後も公営企業債の元利償還金に対して一般会計から繰り出す必要があることから、将来負担額は増加傾向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40" name="直線コネクタ 439"/>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41"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2" name="直線コネクタ 441"/>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128185</xdr:rowOff>
    </xdr:from>
    <xdr:to>
      <xdr:col>24</xdr:col>
      <xdr:colOff>558800</xdr:colOff>
      <xdr:row>20</xdr:row>
      <xdr:rowOff>29125</xdr:rowOff>
    </xdr:to>
    <xdr:cxnSp macro="">
      <xdr:nvCxnSpPr>
        <xdr:cNvPr id="445" name="直線コネクタ 444"/>
        <xdr:cNvCxnSpPr/>
      </xdr:nvCxnSpPr>
      <xdr:spPr>
        <a:xfrm flipV="1">
          <a:off x="16179800" y="338573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6"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7" name="フローチャート : 判断 446"/>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29125</xdr:rowOff>
    </xdr:from>
    <xdr:to>
      <xdr:col>23</xdr:col>
      <xdr:colOff>406400</xdr:colOff>
      <xdr:row>21</xdr:row>
      <xdr:rowOff>25781</xdr:rowOff>
    </xdr:to>
    <xdr:cxnSp macro="">
      <xdr:nvCxnSpPr>
        <xdr:cNvPr id="448" name="直線コネクタ 447"/>
        <xdr:cNvCxnSpPr/>
      </xdr:nvCxnSpPr>
      <xdr:spPr>
        <a:xfrm flipV="1">
          <a:off x="15290800" y="3458125"/>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9" name="フローチャート : 判断 448"/>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50" name="テキスト ボックス 449"/>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152993</xdr:rowOff>
    </xdr:from>
    <xdr:to>
      <xdr:col>22</xdr:col>
      <xdr:colOff>203200</xdr:colOff>
      <xdr:row>21</xdr:row>
      <xdr:rowOff>25781</xdr:rowOff>
    </xdr:to>
    <xdr:cxnSp macro="">
      <xdr:nvCxnSpPr>
        <xdr:cNvPr id="451" name="直線コネクタ 450"/>
        <xdr:cNvCxnSpPr/>
      </xdr:nvCxnSpPr>
      <xdr:spPr>
        <a:xfrm>
          <a:off x="14401800" y="358199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2" name="フローチャート : 判断 451"/>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3" name="テキスト ボックス 452"/>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147489</xdr:rowOff>
    </xdr:from>
    <xdr:to>
      <xdr:col>21</xdr:col>
      <xdr:colOff>0</xdr:colOff>
      <xdr:row>20</xdr:row>
      <xdr:rowOff>152993</xdr:rowOff>
    </xdr:to>
    <xdr:cxnSp macro="">
      <xdr:nvCxnSpPr>
        <xdr:cNvPr id="454" name="直線コネクタ 453"/>
        <xdr:cNvCxnSpPr/>
      </xdr:nvCxnSpPr>
      <xdr:spPr>
        <a:xfrm>
          <a:off x="13512800" y="34050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5" name="フローチャート : 判断 454"/>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6" name="テキスト ボックス 455"/>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77385</xdr:rowOff>
    </xdr:from>
    <xdr:to>
      <xdr:col>24</xdr:col>
      <xdr:colOff>609600</xdr:colOff>
      <xdr:row>20</xdr:row>
      <xdr:rowOff>7535</xdr:rowOff>
    </xdr:to>
    <xdr:sp macro="" textlink="">
      <xdr:nvSpPr>
        <xdr:cNvPr id="464" name="円/楕円 463"/>
        <xdr:cNvSpPr/>
      </xdr:nvSpPr>
      <xdr:spPr>
        <a:xfrm>
          <a:off x="169672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49462</xdr:rowOff>
    </xdr:from>
    <xdr:ext cx="762000" cy="259045"/>
    <xdr:sp macro="" textlink="">
      <xdr:nvSpPr>
        <xdr:cNvPr id="465" name="将来負担の状況該当値テキスト"/>
        <xdr:cNvSpPr txBox="1"/>
      </xdr:nvSpPr>
      <xdr:spPr>
        <a:xfrm>
          <a:off x="17106900" y="330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149775</xdr:rowOff>
    </xdr:from>
    <xdr:to>
      <xdr:col>23</xdr:col>
      <xdr:colOff>457200</xdr:colOff>
      <xdr:row>20</xdr:row>
      <xdr:rowOff>79925</xdr:rowOff>
    </xdr:to>
    <xdr:sp macro="" textlink="">
      <xdr:nvSpPr>
        <xdr:cNvPr id="466" name="円/楕円 465"/>
        <xdr:cNvSpPr/>
      </xdr:nvSpPr>
      <xdr:spPr>
        <a:xfrm>
          <a:off x="16129000" y="34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64702</xdr:rowOff>
    </xdr:from>
    <xdr:ext cx="736600" cy="259045"/>
    <xdr:sp macro="" textlink="">
      <xdr:nvSpPr>
        <xdr:cNvPr id="467" name="テキスト ボックス 466"/>
        <xdr:cNvSpPr txBox="1"/>
      </xdr:nvSpPr>
      <xdr:spPr>
        <a:xfrm>
          <a:off x="15798800" y="349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146431</xdr:rowOff>
    </xdr:from>
    <xdr:to>
      <xdr:col>22</xdr:col>
      <xdr:colOff>254000</xdr:colOff>
      <xdr:row>21</xdr:row>
      <xdr:rowOff>76581</xdr:rowOff>
    </xdr:to>
    <xdr:sp macro="" textlink="">
      <xdr:nvSpPr>
        <xdr:cNvPr id="468" name="円/楕円 467"/>
        <xdr:cNvSpPr/>
      </xdr:nvSpPr>
      <xdr:spPr>
        <a:xfrm>
          <a:off x="15240000" y="35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61358</xdr:rowOff>
    </xdr:from>
    <xdr:ext cx="762000" cy="259045"/>
    <xdr:sp macro="" textlink="">
      <xdr:nvSpPr>
        <xdr:cNvPr id="469" name="テキスト ボックス 468"/>
        <xdr:cNvSpPr txBox="1"/>
      </xdr:nvSpPr>
      <xdr:spPr>
        <a:xfrm>
          <a:off x="14909800" y="366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102193</xdr:rowOff>
    </xdr:from>
    <xdr:to>
      <xdr:col>21</xdr:col>
      <xdr:colOff>50800</xdr:colOff>
      <xdr:row>21</xdr:row>
      <xdr:rowOff>32343</xdr:rowOff>
    </xdr:to>
    <xdr:sp macro="" textlink="">
      <xdr:nvSpPr>
        <xdr:cNvPr id="470" name="円/楕円 469"/>
        <xdr:cNvSpPr/>
      </xdr:nvSpPr>
      <xdr:spPr>
        <a:xfrm>
          <a:off x="143510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17120</xdr:rowOff>
    </xdr:from>
    <xdr:ext cx="762000" cy="259045"/>
    <xdr:sp macro="" textlink="">
      <xdr:nvSpPr>
        <xdr:cNvPr id="471" name="テキスト ボックス 470"/>
        <xdr:cNvSpPr txBox="1"/>
      </xdr:nvSpPr>
      <xdr:spPr>
        <a:xfrm>
          <a:off x="14020800" y="36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96689</xdr:rowOff>
    </xdr:from>
    <xdr:to>
      <xdr:col>19</xdr:col>
      <xdr:colOff>533400</xdr:colOff>
      <xdr:row>20</xdr:row>
      <xdr:rowOff>26839</xdr:rowOff>
    </xdr:to>
    <xdr:sp macro="" textlink="">
      <xdr:nvSpPr>
        <xdr:cNvPr id="472" name="円/楕円 471"/>
        <xdr:cNvSpPr/>
      </xdr:nvSpPr>
      <xdr:spPr>
        <a:xfrm>
          <a:off x="13462000" y="3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11616</xdr:rowOff>
    </xdr:from>
    <xdr:ext cx="762000" cy="259045"/>
    <xdr:sp macro="" textlink="">
      <xdr:nvSpPr>
        <xdr:cNvPr id="473" name="テキスト ボックス 472"/>
        <xdr:cNvSpPr txBox="1"/>
      </xdr:nvSpPr>
      <xdr:spPr>
        <a:xfrm>
          <a:off x="13131800" y="344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23,318
23,209
108.38
11,710,604
11,459,574
221,557
7,636,991
13,341,114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126.2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勧奨退職、採用調整等により、類似団体平均を４．</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ポイント上回っているが、今後も、職員の定員管理とともに事務事業の効率化による時間外手当の抑制などの人件費の抑制に努めなければならない。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35</xdr:row>
      <xdr:rowOff>156718</xdr:rowOff>
    </xdr:to>
    <xdr:cxnSp macro="">
      <xdr:nvCxnSpPr>
        <xdr:cNvPr id="62" name="直線コネクタ 61"/>
        <xdr:cNvCxnSpPr/>
      </xdr:nvCxnSpPr>
      <xdr:spPr>
        <a:xfrm flipV="1">
          <a:off x="3987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35</xdr:row>
      <xdr:rowOff>156718</xdr:rowOff>
    </xdr:to>
    <xdr:cxnSp macro="">
      <xdr:nvCxnSpPr>
        <xdr:cNvPr id="65" name="直線コネクタ 64"/>
        <xdr:cNvCxnSpPr/>
      </xdr:nvCxnSpPr>
      <xdr:spPr>
        <a:xfrm>
          <a:off x="3098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35</xdr:row>
      <xdr:rowOff>170434</xdr:rowOff>
    </xdr:to>
    <xdr:cxnSp macro="">
      <xdr:nvCxnSpPr>
        <xdr:cNvPr id="68" name="直線コネクタ 67"/>
        <xdr:cNvCxnSpPr/>
      </xdr:nvCxnSpPr>
      <xdr:spPr>
        <a:xfrm flipV="1">
          <a:off x="2209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17272</xdr:rowOff>
    </xdr:to>
    <xdr:cxnSp macro="">
      <xdr:nvCxnSpPr>
        <xdr:cNvPr id="71" name="直線コネクタ 70"/>
        <xdr:cNvCxnSpPr/>
      </xdr:nvCxnSpPr>
      <xdr:spPr>
        <a:xfrm flipV="1">
          <a:off x="1320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1" name="円/楕円 80"/>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2"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3" name="円/楕円 82"/>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4" name="テキスト ボックス 83"/>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101346</xdr:rowOff>
    </xdr:from>
    <xdr:to>
      <xdr:col>4</xdr:col>
      <xdr:colOff>396875</xdr:colOff>
      <xdr:row>36</xdr:row>
      <xdr:rowOff>31496</xdr:rowOff>
    </xdr:to>
    <xdr:sp macro="" textlink="">
      <xdr:nvSpPr>
        <xdr:cNvPr id="85" name="円/楕円 84"/>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41673</xdr:rowOff>
    </xdr:from>
    <xdr:ext cx="762000" cy="259045"/>
    <xdr:sp macro="" textlink="">
      <xdr:nvSpPr>
        <xdr:cNvPr id="86" name="テキスト ボックス 85"/>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7" name="円/楕円 86"/>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88" name="テキスト ボックス 87"/>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89" name="円/楕円 88"/>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0" name="テキスト ボックス 89"/>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昨年度と比較して０．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類似団体平均をここ数年下回る数値で推移しており、今後も補助金対象団体や金額の見直し等により更なる削減を図る必要がある。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83566</xdr:rowOff>
    </xdr:to>
    <xdr:cxnSp macro="">
      <xdr:nvCxnSpPr>
        <xdr:cNvPr id="120" name="直線コネクタ 119"/>
        <xdr:cNvCxnSpPr/>
      </xdr:nvCxnSpPr>
      <xdr:spPr>
        <a:xfrm flipV="1">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83566</xdr:rowOff>
    </xdr:to>
    <xdr:cxnSp macro="">
      <xdr:nvCxnSpPr>
        <xdr:cNvPr id="123" name="直線コネクタ 122"/>
        <xdr:cNvCxnSpPr/>
      </xdr:nvCxnSpPr>
      <xdr:spPr>
        <a:xfrm>
          <a:off x="14782800" y="2961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65278</xdr:rowOff>
    </xdr:to>
    <xdr:cxnSp macro="">
      <xdr:nvCxnSpPr>
        <xdr:cNvPr id="126" name="直線コネクタ 125"/>
        <xdr:cNvCxnSpPr/>
      </xdr:nvCxnSpPr>
      <xdr:spPr>
        <a:xfrm flipV="1">
          <a:off x="13893800" y="2961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65278</xdr:rowOff>
    </xdr:to>
    <xdr:cxnSp macro="">
      <xdr:nvCxnSpPr>
        <xdr:cNvPr id="129" name="直線コネクタ 128"/>
        <xdr:cNvCxnSpPr/>
      </xdr:nvCxnSpPr>
      <xdr:spPr>
        <a:xfrm>
          <a:off x="13004800" y="2947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39" name="円/楕円 138"/>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8145</xdr:rowOff>
    </xdr:from>
    <xdr:ext cx="762000" cy="259045"/>
    <xdr:sp macro="" textlink="">
      <xdr:nvSpPr>
        <xdr:cNvPr id="140"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32766</xdr:rowOff>
    </xdr:from>
    <xdr:to>
      <xdr:col>22</xdr:col>
      <xdr:colOff>615950</xdr:colOff>
      <xdr:row>17</xdr:row>
      <xdr:rowOff>134366</xdr:rowOff>
    </xdr:to>
    <xdr:sp macro="" textlink="">
      <xdr:nvSpPr>
        <xdr:cNvPr id="141" name="円/楕円 140"/>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42" name="テキスト ボックス 141"/>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3" name="円/楕円 142"/>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44" name="テキスト ボックス 14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xdr:rowOff>
    </xdr:from>
    <xdr:to>
      <xdr:col>20</xdr:col>
      <xdr:colOff>209550</xdr:colOff>
      <xdr:row>17</xdr:row>
      <xdr:rowOff>116078</xdr:rowOff>
    </xdr:to>
    <xdr:sp macro="" textlink="">
      <xdr:nvSpPr>
        <xdr:cNvPr id="145" name="円/楕円 144"/>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100855</xdr:rowOff>
    </xdr:from>
    <xdr:ext cx="762000" cy="259045"/>
    <xdr:sp macro="" textlink="">
      <xdr:nvSpPr>
        <xdr:cNvPr id="146" name="テキスト ボックス 145"/>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47" name="円/楕円 146"/>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48" name="テキスト ボックス 147"/>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子育て支援事業（児童生徒医療費の軽減）など、町独自の福祉施策を実施していること等により、類似団体平均をやや上回っている。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88900</xdr:rowOff>
    </xdr:to>
    <xdr:cxnSp macro="">
      <xdr:nvCxnSpPr>
        <xdr:cNvPr id="181" name="直線コネクタ 180"/>
        <xdr:cNvCxnSpPr/>
      </xdr:nvCxnSpPr>
      <xdr:spPr>
        <a:xfrm>
          <a:off x="3987800" y="9563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0</xdr:rowOff>
    </xdr:to>
    <xdr:cxnSp macro="">
      <xdr:nvCxnSpPr>
        <xdr:cNvPr id="184" name="直線コネクタ 183"/>
        <xdr:cNvCxnSpPr/>
      </xdr:nvCxnSpPr>
      <xdr:spPr>
        <a:xfrm flipV="1">
          <a:off x="3098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0</xdr:rowOff>
    </xdr:to>
    <xdr:cxnSp macro="">
      <xdr:nvCxnSpPr>
        <xdr:cNvPr id="187" name="直線コネクタ 186"/>
        <xdr:cNvCxnSpPr/>
      </xdr:nvCxnSpPr>
      <xdr:spPr>
        <a:xfrm>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55</xdr:row>
      <xdr:rowOff>107950</xdr:rowOff>
    </xdr:to>
    <xdr:cxnSp macro="">
      <xdr:nvCxnSpPr>
        <xdr:cNvPr id="190" name="直線コネクタ 189"/>
        <xdr:cNvCxnSpPr/>
      </xdr:nvCxnSpPr>
      <xdr:spPr>
        <a:xfrm>
          <a:off x="1320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194" name="テキスト ボックス 19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0" name="円/楕円 19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1"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82550</xdr:rowOff>
    </xdr:from>
    <xdr:to>
      <xdr:col>5</xdr:col>
      <xdr:colOff>600075</xdr:colOff>
      <xdr:row>56</xdr:row>
      <xdr:rowOff>12700</xdr:rowOff>
    </xdr:to>
    <xdr:sp macro="" textlink="">
      <xdr:nvSpPr>
        <xdr:cNvPr id="202" name="円/楕円 201"/>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203" name="テキスト ボックス 20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4" name="円/楕円 203"/>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205" name="テキスト ボックス 20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6" name="円/楕円 205"/>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7" name="テキスト ボックス 206"/>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8" name="円/楕円 207"/>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9" name="テキスト ボックス 208"/>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類似団体平均を３．</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ポイント上回っている。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その要因としては、簡易水道及び下水道など公営企業会計並びに国民健康保険特別会計への繰出金の増が挙げられる。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xdr:rowOff>
    </xdr:from>
    <xdr:to>
      <xdr:col>24</xdr:col>
      <xdr:colOff>31750</xdr:colOff>
      <xdr:row>58</xdr:row>
      <xdr:rowOff>49276</xdr:rowOff>
    </xdr:to>
    <xdr:cxnSp macro="">
      <xdr:nvCxnSpPr>
        <xdr:cNvPr id="239" name="直線コネクタ 238"/>
        <xdr:cNvCxnSpPr/>
      </xdr:nvCxnSpPr>
      <xdr:spPr>
        <a:xfrm>
          <a:off x="15671800" y="99522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8128</xdr:rowOff>
    </xdr:to>
    <xdr:cxnSp macro="">
      <xdr:nvCxnSpPr>
        <xdr:cNvPr id="242" name="直線コネクタ 241"/>
        <xdr:cNvCxnSpPr/>
      </xdr:nvCxnSpPr>
      <xdr:spPr>
        <a:xfrm>
          <a:off x="14782800" y="9933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110998</xdr:rowOff>
    </xdr:from>
    <xdr:to>
      <xdr:col>21</xdr:col>
      <xdr:colOff>361950</xdr:colOff>
      <xdr:row>57</xdr:row>
      <xdr:rowOff>161290</xdr:rowOff>
    </xdr:to>
    <xdr:cxnSp macro="">
      <xdr:nvCxnSpPr>
        <xdr:cNvPr id="245" name="直線コネクタ 244"/>
        <xdr:cNvCxnSpPr/>
      </xdr:nvCxnSpPr>
      <xdr:spPr>
        <a:xfrm>
          <a:off x="13893800" y="9883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83566</xdr:rowOff>
    </xdr:from>
    <xdr:to>
      <xdr:col>20</xdr:col>
      <xdr:colOff>158750</xdr:colOff>
      <xdr:row>57</xdr:row>
      <xdr:rowOff>110998</xdr:rowOff>
    </xdr:to>
    <xdr:cxnSp macro="">
      <xdr:nvCxnSpPr>
        <xdr:cNvPr id="248" name="直線コネクタ 247"/>
        <xdr:cNvCxnSpPr/>
      </xdr:nvCxnSpPr>
      <xdr:spPr>
        <a:xfrm>
          <a:off x="13004800" y="9856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2" name="テキスト ボックス 25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169926</xdr:rowOff>
    </xdr:from>
    <xdr:to>
      <xdr:col>24</xdr:col>
      <xdr:colOff>82550</xdr:colOff>
      <xdr:row>58</xdr:row>
      <xdr:rowOff>100076</xdr:rowOff>
    </xdr:to>
    <xdr:sp macro="" textlink="">
      <xdr:nvSpPr>
        <xdr:cNvPr id="258" name="円/楕円 257"/>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142003</xdr:rowOff>
    </xdr:from>
    <xdr:ext cx="762000" cy="259045"/>
    <xdr:sp macro="" textlink="">
      <xdr:nvSpPr>
        <xdr:cNvPr id="259"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128778</xdr:rowOff>
    </xdr:from>
    <xdr:to>
      <xdr:col>22</xdr:col>
      <xdr:colOff>615950</xdr:colOff>
      <xdr:row>58</xdr:row>
      <xdr:rowOff>58928</xdr:rowOff>
    </xdr:to>
    <xdr:sp macro="" textlink="">
      <xdr:nvSpPr>
        <xdr:cNvPr id="260" name="円/楕円 259"/>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43705</xdr:rowOff>
    </xdr:from>
    <xdr:ext cx="736600" cy="259045"/>
    <xdr:sp macro="" textlink="">
      <xdr:nvSpPr>
        <xdr:cNvPr id="261" name="テキスト ボックス 260"/>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2" name="円/楕円 26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63" name="テキスト ボックス 26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4" name="円/楕円 263"/>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5" name="テキスト ボックス 264"/>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32766</xdr:rowOff>
    </xdr:from>
    <xdr:to>
      <xdr:col>19</xdr:col>
      <xdr:colOff>6350</xdr:colOff>
      <xdr:row>57</xdr:row>
      <xdr:rowOff>134366</xdr:rowOff>
    </xdr:to>
    <xdr:sp macro="" textlink="">
      <xdr:nvSpPr>
        <xdr:cNvPr id="266" name="円/楕円 265"/>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119143</xdr:rowOff>
    </xdr:from>
    <xdr:ext cx="762000" cy="259045"/>
    <xdr:sp macro="" textlink="">
      <xdr:nvSpPr>
        <xdr:cNvPr id="267" name="テキスト ボックス 266"/>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昨年度と比較して０．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類似団体平均をここ数年下回る数値で推移しており、今後も補助金対象団体や金額の見直し等により更なる削減を図る必要がある。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35</xdr:row>
      <xdr:rowOff>152146</xdr:rowOff>
    </xdr:to>
    <xdr:cxnSp macro="">
      <xdr:nvCxnSpPr>
        <xdr:cNvPr id="297" name="直線コネクタ 296"/>
        <xdr:cNvCxnSpPr/>
      </xdr:nvCxnSpPr>
      <xdr:spPr>
        <a:xfrm>
          <a:off x="15671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147574</xdr:rowOff>
    </xdr:to>
    <xdr:cxnSp macro="">
      <xdr:nvCxnSpPr>
        <xdr:cNvPr id="300" name="直線コネクタ 299"/>
        <xdr:cNvCxnSpPr/>
      </xdr:nvCxnSpPr>
      <xdr:spPr>
        <a:xfrm>
          <a:off x="14782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115570</xdr:rowOff>
    </xdr:to>
    <xdr:cxnSp macro="">
      <xdr:nvCxnSpPr>
        <xdr:cNvPr id="303" name="直線コネクタ 302"/>
        <xdr:cNvCxnSpPr/>
      </xdr:nvCxnSpPr>
      <xdr:spPr>
        <a:xfrm>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110998</xdr:rowOff>
    </xdr:to>
    <xdr:cxnSp macro="">
      <xdr:nvCxnSpPr>
        <xdr:cNvPr id="306" name="直線コネクタ 305"/>
        <xdr:cNvCxnSpPr/>
      </xdr:nvCxnSpPr>
      <xdr:spPr>
        <a:xfrm>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6" name="円/楕円 31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1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18" name="円/楕円 317"/>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19" name="テキスト ボックス 318"/>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0" name="円/楕円 319"/>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1" name="テキスト ボックス 320"/>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2" name="円/楕円 321"/>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3" name="テキスト ボックス 322"/>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24" name="円/楕円 323"/>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25" name="テキスト ボックス 324"/>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公債費に係る経常収支比率は２１．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ポイントと昨年度と比較して０．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の増となり、類似団体平均との比較でも大きく上回っている。ＣＡＴＶ拡張事業、防災行政無線整備事業等、大型事業にあてた起債の償還が始まっており、公債費の増加が見込まれていることから、今後の起債発行については、公債費抑制計画に基づいた適切な管理が必要である</a:t>
          </a:r>
          <a:r>
            <a:rPr lang="ja-JP" altLang="en-US" sz="1100" b="0" i="0" baseline="0">
              <a:solidFill>
                <a:schemeClr val="dk1"/>
              </a:solidFill>
              <a:effectLst/>
              <a:latin typeface="+mn-lt"/>
              <a:ea typeface="+mn-ea"/>
              <a:cs typeface="+mn-cs"/>
            </a:rPr>
            <a:t>。加えて中学校改築、認定こども園建設、広域ごみ処理施設建設と大規模事業が実施・計画されており、補助金や有利な地方債の選択などにも努めなければならない。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58420</xdr:rowOff>
    </xdr:from>
    <xdr:to>
      <xdr:col>7</xdr:col>
      <xdr:colOff>15875</xdr:colOff>
      <xdr:row>80</xdr:row>
      <xdr:rowOff>73661</xdr:rowOff>
    </xdr:to>
    <xdr:cxnSp macro="">
      <xdr:nvCxnSpPr>
        <xdr:cNvPr id="358" name="直線コネクタ 357"/>
        <xdr:cNvCxnSpPr/>
      </xdr:nvCxnSpPr>
      <xdr:spPr>
        <a:xfrm>
          <a:off x="3987800" y="13774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5080</xdr:rowOff>
    </xdr:from>
    <xdr:to>
      <xdr:col>5</xdr:col>
      <xdr:colOff>549275</xdr:colOff>
      <xdr:row>80</xdr:row>
      <xdr:rowOff>58420</xdr:rowOff>
    </xdr:to>
    <xdr:cxnSp macro="">
      <xdr:nvCxnSpPr>
        <xdr:cNvPr id="361" name="直線コネクタ 360"/>
        <xdr:cNvCxnSpPr/>
      </xdr:nvCxnSpPr>
      <xdr:spPr>
        <a:xfrm>
          <a:off x="3098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50800</xdr:rowOff>
    </xdr:to>
    <xdr:cxnSp macro="">
      <xdr:nvCxnSpPr>
        <xdr:cNvPr id="364" name="直線コネクタ 363"/>
        <xdr:cNvCxnSpPr/>
      </xdr:nvCxnSpPr>
      <xdr:spPr>
        <a:xfrm flipV="1">
          <a:off x="2209800" y="1372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50800</xdr:rowOff>
    </xdr:to>
    <xdr:cxnSp macro="">
      <xdr:nvCxnSpPr>
        <xdr:cNvPr id="367" name="直線コネクタ 366"/>
        <xdr:cNvCxnSpPr/>
      </xdr:nvCxnSpPr>
      <xdr:spPr>
        <a:xfrm>
          <a:off x="1320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1" name="テキスト ボックス 370"/>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22861</xdr:rowOff>
    </xdr:from>
    <xdr:to>
      <xdr:col>7</xdr:col>
      <xdr:colOff>66675</xdr:colOff>
      <xdr:row>80</xdr:row>
      <xdr:rowOff>124461</xdr:rowOff>
    </xdr:to>
    <xdr:sp macro="" textlink="">
      <xdr:nvSpPr>
        <xdr:cNvPr id="377" name="円/楕円 376"/>
        <xdr:cNvSpPr/>
      </xdr:nvSpPr>
      <xdr:spPr>
        <a:xfrm>
          <a:off x="4775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166388</xdr:rowOff>
    </xdr:from>
    <xdr:ext cx="762000" cy="259045"/>
    <xdr:sp macro="" textlink="">
      <xdr:nvSpPr>
        <xdr:cNvPr id="378" name="公債費該当値テキスト"/>
        <xdr:cNvSpPr txBox="1"/>
      </xdr:nvSpPr>
      <xdr:spPr>
        <a:xfrm>
          <a:off x="4914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79" name="円/楕円 378"/>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80" name="テキスト ボックス 379"/>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125730</xdr:rowOff>
    </xdr:from>
    <xdr:to>
      <xdr:col>4</xdr:col>
      <xdr:colOff>396875</xdr:colOff>
      <xdr:row>80</xdr:row>
      <xdr:rowOff>55880</xdr:rowOff>
    </xdr:to>
    <xdr:sp macro="" textlink="">
      <xdr:nvSpPr>
        <xdr:cNvPr id="381" name="円/楕円 380"/>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40657</xdr:rowOff>
    </xdr:from>
    <xdr:ext cx="762000" cy="259045"/>
    <xdr:sp macro="" textlink="">
      <xdr:nvSpPr>
        <xdr:cNvPr id="382" name="テキスト ボックス 381"/>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83" name="円/楕円 382"/>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84" name="テキスト ボックス 383"/>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85" name="円/楕円 384"/>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86" name="テキスト ボックス 385"/>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公債費以外の経常収支比率は類似団体と比較して平均を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経常収支比率全体ではほぼ類似団体平均となっていることから、当町では公債費がかなりのウエイトを占めていることがわかる。今後は実質公債費率等の指標の動きも視野に入れつつ、公債費を抑制していかなければならない</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75</xdr:row>
      <xdr:rowOff>133858</xdr:rowOff>
    </xdr:to>
    <xdr:cxnSp macro="">
      <xdr:nvCxnSpPr>
        <xdr:cNvPr id="417" name="直線コネクタ 416"/>
        <xdr:cNvCxnSpPr/>
      </xdr:nvCxnSpPr>
      <xdr:spPr>
        <a:xfrm>
          <a:off x="15671800" y="12956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19558</xdr:rowOff>
    </xdr:from>
    <xdr:to>
      <xdr:col>22</xdr:col>
      <xdr:colOff>565150</xdr:colOff>
      <xdr:row>75</xdr:row>
      <xdr:rowOff>97282</xdr:rowOff>
    </xdr:to>
    <xdr:cxnSp macro="">
      <xdr:nvCxnSpPr>
        <xdr:cNvPr id="420" name="直線コネクタ 419"/>
        <xdr:cNvCxnSpPr/>
      </xdr:nvCxnSpPr>
      <xdr:spPr>
        <a:xfrm>
          <a:off x="14782800" y="12878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19558</xdr:rowOff>
    </xdr:to>
    <xdr:cxnSp macro="">
      <xdr:nvCxnSpPr>
        <xdr:cNvPr id="423" name="直線コネクタ 422"/>
        <xdr:cNvCxnSpPr/>
      </xdr:nvCxnSpPr>
      <xdr:spPr>
        <a:xfrm>
          <a:off x="13893800" y="12837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99568</xdr:rowOff>
    </xdr:from>
    <xdr:to>
      <xdr:col>20</xdr:col>
      <xdr:colOff>158750</xdr:colOff>
      <xdr:row>74</xdr:row>
      <xdr:rowOff>149860</xdr:rowOff>
    </xdr:to>
    <xdr:cxnSp macro="">
      <xdr:nvCxnSpPr>
        <xdr:cNvPr id="426" name="直線コネクタ 425"/>
        <xdr:cNvCxnSpPr/>
      </xdr:nvCxnSpPr>
      <xdr:spPr>
        <a:xfrm>
          <a:off x="13004800" y="127868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36" name="円/楕円 435"/>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37"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38" name="円/楕円 437"/>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39" name="テキスト ボックス 438"/>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0" name="円/楕円 439"/>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41" name="テキスト ボックス 440"/>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2" name="円/楕円 44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3" name="テキスト ボックス 44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48768</xdr:rowOff>
    </xdr:from>
    <xdr:to>
      <xdr:col>19</xdr:col>
      <xdr:colOff>6350</xdr:colOff>
      <xdr:row>74</xdr:row>
      <xdr:rowOff>150368</xdr:rowOff>
    </xdr:to>
    <xdr:sp macro="" textlink="">
      <xdr:nvSpPr>
        <xdr:cNvPr id="444" name="円/楕円 443"/>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160545</xdr:rowOff>
    </xdr:from>
    <xdr:ext cx="762000" cy="259045"/>
    <xdr:sp macro="" textlink="">
      <xdr:nvSpPr>
        <xdr:cNvPr id="445" name="テキスト ボックス 444"/>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京都府与謝野町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82760</xdr:rowOff>
    </xdr:from>
    <xdr:to>
      <xdr:col>4</xdr:col>
      <xdr:colOff>1117600</xdr:colOff>
      <xdr:row>16</xdr:row>
      <xdr:rowOff>97500</xdr:rowOff>
    </xdr:to>
    <xdr:cxnSp macro="">
      <xdr:nvCxnSpPr>
        <xdr:cNvPr id="52" name="直線コネクタ 51"/>
        <xdr:cNvCxnSpPr/>
      </xdr:nvCxnSpPr>
      <xdr:spPr bwMode="auto">
        <a:xfrm>
          <a:off x="5003800" y="2873585"/>
          <a:ext cx="647700" cy="1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81672</xdr:rowOff>
    </xdr:from>
    <xdr:to>
      <xdr:col>4</xdr:col>
      <xdr:colOff>469900</xdr:colOff>
      <xdr:row>16</xdr:row>
      <xdr:rowOff>82760</xdr:rowOff>
    </xdr:to>
    <xdr:cxnSp macro="">
      <xdr:nvCxnSpPr>
        <xdr:cNvPr id="55" name="直線コネクタ 54"/>
        <xdr:cNvCxnSpPr/>
      </xdr:nvCxnSpPr>
      <xdr:spPr bwMode="auto">
        <a:xfrm>
          <a:off x="4305300" y="2872497"/>
          <a:ext cx="698500" cy="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73105</xdr:rowOff>
    </xdr:from>
    <xdr:to>
      <xdr:col>3</xdr:col>
      <xdr:colOff>904875</xdr:colOff>
      <xdr:row>16</xdr:row>
      <xdr:rowOff>81672</xdr:rowOff>
    </xdr:to>
    <xdr:cxnSp macro="">
      <xdr:nvCxnSpPr>
        <xdr:cNvPr id="58" name="直線コネクタ 57"/>
        <xdr:cNvCxnSpPr/>
      </xdr:nvCxnSpPr>
      <xdr:spPr bwMode="auto">
        <a:xfrm>
          <a:off x="3606800" y="2863930"/>
          <a:ext cx="698500" cy="8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71232</xdr:rowOff>
    </xdr:from>
    <xdr:to>
      <xdr:col>3</xdr:col>
      <xdr:colOff>206375</xdr:colOff>
      <xdr:row>16</xdr:row>
      <xdr:rowOff>73105</xdr:rowOff>
    </xdr:to>
    <xdr:cxnSp macro="">
      <xdr:nvCxnSpPr>
        <xdr:cNvPr id="61" name="直線コネクタ 60"/>
        <xdr:cNvCxnSpPr/>
      </xdr:nvCxnSpPr>
      <xdr:spPr bwMode="auto">
        <a:xfrm>
          <a:off x="2908300" y="2862057"/>
          <a:ext cx="698500" cy="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100996</xdr:rowOff>
    </xdr:from>
    <xdr:ext cx="762000" cy="259045"/>
    <xdr:sp macro="" textlink="">
      <xdr:nvSpPr>
        <xdr:cNvPr id="65" name="テキスト ボックス 64"/>
        <xdr:cNvSpPr txBox="1"/>
      </xdr:nvSpPr>
      <xdr:spPr>
        <a:xfrm>
          <a:off x="25273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46700</xdr:rowOff>
    </xdr:from>
    <xdr:to>
      <xdr:col>5</xdr:col>
      <xdr:colOff>34925</xdr:colOff>
      <xdr:row>16</xdr:row>
      <xdr:rowOff>148300</xdr:rowOff>
    </xdr:to>
    <xdr:sp macro="" textlink="">
      <xdr:nvSpPr>
        <xdr:cNvPr id="71" name="円/楕円 70"/>
        <xdr:cNvSpPr/>
      </xdr:nvSpPr>
      <xdr:spPr bwMode="auto">
        <a:xfrm>
          <a:off x="5600700" y="283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63227</xdr:rowOff>
    </xdr:from>
    <xdr:ext cx="762000" cy="259045"/>
    <xdr:sp macro="" textlink="">
      <xdr:nvSpPr>
        <xdr:cNvPr id="72" name="人口1人当たり決算額の推移該当値テキスト130"/>
        <xdr:cNvSpPr txBox="1"/>
      </xdr:nvSpPr>
      <xdr:spPr>
        <a:xfrm>
          <a:off x="5740400" y="268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31960</xdr:rowOff>
    </xdr:from>
    <xdr:to>
      <xdr:col>4</xdr:col>
      <xdr:colOff>520700</xdr:colOff>
      <xdr:row>16</xdr:row>
      <xdr:rowOff>133560</xdr:rowOff>
    </xdr:to>
    <xdr:sp macro="" textlink="">
      <xdr:nvSpPr>
        <xdr:cNvPr id="73" name="円/楕円 72"/>
        <xdr:cNvSpPr/>
      </xdr:nvSpPr>
      <xdr:spPr bwMode="auto">
        <a:xfrm>
          <a:off x="4953000" y="282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143737</xdr:rowOff>
    </xdr:from>
    <xdr:ext cx="736600" cy="259045"/>
    <xdr:sp macro="" textlink="">
      <xdr:nvSpPr>
        <xdr:cNvPr id="74" name="テキスト ボックス 73"/>
        <xdr:cNvSpPr txBox="1"/>
      </xdr:nvSpPr>
      <xdr:spPr>
        <a:xfrm>
          <a:off x="4622800" y="259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30872</xdr:rowOff>
    </xdr:from>
    <xdr:to>
      <xdr:col>3</xdr:col>
      <xdr:colOff>955675</xdr:colOff>
      <xdr:row>16</xdr:row>
      <xdr:rowOff>132472</xdr:rowOff>
    </xdr:to>
    <xdr:sp macro="" textlink="">
      <xdr:nvSpPr>
        <xdr:cNvPr id="75" name="円/楕円 74"/>
        <xdr:cNvSpPr/>
      </xdr:nvSpPr>
      <xdr:spPr bwMode="auto">
        <a:xfrm>
          <a:off x="4254500" y="28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142649</xdr:rowOff>
    </xdr:from>
    <xdr:ext cx="762000" cy="259045"/>
    <xdr:sp macro="" textlink="">
      <xdr:nvSpPr>
        <xdr:cNvPr id="76" name="テキスト ボックス 75"/>
        <xdr:cNvSpPr txBox="1"/>
      </xdr:nvSpPr>
      <xdr:spPr>
        <a:xfrm>
          <a:off x="3924300" y="259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22305</xdr:rowOff>
    </xdr:from>
    <xdr:to>
      <xdr:col>3</xdr:col>
      <xdr:colOff>257175</xdr:colOff>
      <xdr:row>16</xdr:row>
      <xdr:rowOff>123905</xdr:rowOff>
    </xdr:to>
    <xdr:sp macro="" textlink="">
      <xdr:nvSpPr>
        <xdr:cNvPr id="77" name="円/楕円 76"/>
        <xdr:cNvSpPr/>
      </xdr:nvSpPr>
      <xdr:spPr bwMode="auto">
        <a:xfrm>
          <a:off x="3556000" y="28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134082</xdr:rowOff>
    </xdr:from>
    <xdr:ext cx="762000" cy="259045"/>
    <xdr:sp macro="" textlink="">
      <xdr:nvSpPr>
        <xdr:cNvPr id="78" name="テキスト ボックス 77"/>
        <xdr:cNvSpPr txBox="1"/>
      </xdr:nvSpPr>
      <xdr:spPr>
        <a:xfrm>
          <a:off x="3225800" y="258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20432</xdr:rowOff>
    </xdr:from>
    <xdr:to>
      <xdr:col>2</xdr:col>
      <xdr:colOff>692150</xdr:colOff>
      <xdr:row>16</xdr:row>
      <xdr:rowOff>122032</xdr:rowOff>
    </xdr:to>
    <xdr:sp macro="" textlink="">
      <xdr:nvSpPr>
        <xdr:cNvPr id="79" name="円/楕円 78"/>
        <xdr:cNvSpPr/>
      </xdr:nvSpPr>
      <xdr:spPr bwMode="auto">
        <a:xfrm>
          <a:off x="28575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132209</xdr:rowOff>
    </xdr:from>
    <xdr:ext cx="762000" cy="259045"/>
    <xdr:sp macro="" textlink="">
      <xdr:nvSpPr>
        <xdr:cNvPr id="80" name="テキスト ボックス 79"/>
        <xdr:cNvSpPr txBox="1"/>
      </xdr:nvSpPr>
      <xdr:spPr>
        <a:xfrm>
          <a:off x="2527300" y="2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173863</xdr:rowOff>
    </xdr:from>
    <xdr:to>
      <xdr:col>4</xdr:col>
      <xdr:colOff>1117600</xdr:colOff>
      <xdr:row>33</xdr:row>
      <xdr:rowOff>194143</xdr:rowOff>
    </xdr:to>
    <xdr:cxnSp macro="">
      <xdr:nvCxnSpPr>
        <xdr:cNvPr id="115" name="直線コネクタ 114"/>
        <xdr:cNvCxnSpPr/>
      </xdr:nvCxnSpPr>
      <xdr:spPr bwMode="auto">
        <a:xfrm flipV="1">
          <a:off x="5003800" y="6098413"/>
          <a:ext cx="6477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162302</xdr:rowOff>
    </xdr:from>
    <xdr:to>
      <xdr:col>4</xdr:col>
      <xdr:colOff>469900</xdr:colOff>
      <xdr:row>33</xdr:row>
      <xdr:rowOff>194143</xdr:rowOff>
    </xdr:to>
    <xdr:cxnSp macro="">
      <xdr:nvCxnSpPr>
        <xdr:cNvPr id="118" name="直線コネクタ 117"/>
        <xdr:cNvCxnSpPr/>
      </xdr:nvCxnSpPr>
      <xdr:spPr bwMode="auto">
        <a:xfrm>
          <a:off x="4305300" y="6086852"/>
          <a:ext cx="6985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28147</xdr:rowOff>
    </xdr:from>
    <xdr:to>
      <xdr:col>3</xdr:col>
      <xdr:colOff>904875</xdr:colOff>
      <xdr:row>33</xdr:row>
      <xdr:rowOff>162302</xdr:rowOff>
    </xdr:to>
    <xdr:cxnSp macro="">
      <xdr:nvCxnSpPr>
        <xdr:cNvPr id="121" name="直線コネクタ 120"/>
        <xdr:cNvCxnSpPr/>
      </xdr:nvCxnSpPr>
      <xdr:spPr bwMode="auto">
        <a:xfrm>
          <a:off x="3606800" y="5952697"/>
          <a:ext cx="698500" cy="13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32</xdr:row>
      <xdr:rowOff>152277</xdr:rowOff>
    </xdr:from>
    <xdr:to>
      <xdr:col>3</xdr:col>
      <xdr:colOff>206375</xdr:colOff>
      <xdr:row>33</xdr:row>
      <xdr:rowOff>28147</xdr:rowOff>
    </xdr:to>
    <xdr:cxnSp macro="">
      <xdr:nvCxnSpPr>
        <xdr:cNvPr id="124" name="直線コネクタ 123"/>
        <xdr:cNvCxnSpPr/>
      </xdr:nvCxnSpPr>
      <xdr:spPr bwMode="auto">
        <a:xfrm>
          <a:off x="2908300" y="5905377"/>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273579</xdr:rowOff>
    </xdr:from>
    <xdr:ext cx="762000" cy="259045"/>
    <xdr:sp macro="" textlink="">
      <xdr:nvSpPr>
        <xdr:cNvPr id="128" name="テキスト ボックス 127"/>
        <xdr:cNvSpPr txBox="1"/>
      </xdr:nvSpPr>
      <xdr:spPr>
        <a:xfrm>
          <a:off x="2527300" y="654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123063</xdr:rowOff>
    </xdr:from>
    <xdr:to>
      <xdr:col>5</xdr:col>
      <xdr:colOff>34925</xdr:colOff>
      <xdr:row>33</xdr:row>
      <xdr:rowOff>224663</xdr:rowOff>
    </xdr:to>
    <xdr:sp macro="" textlink="">
      <xdr:nvSpPr>
        <xdr:cNvPr id="134" name="円/楕円 133"/>
        <xdr:cNvSpPr/>
      </xdr:nvSpPr>
      <xdr:spPr bwMode="auto">
        <a:xfrm>
          <a:off x="5600700" y="604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139590</xdr:rowOff>
    </xdr:from>
    <xdr:ext cx="762000" cy="259045"/>
    <xdr:sp macro="" textlink="">
      <xdr:nvSpPr>
        <xdr:cNvPr id="135" name="人口1人当たり決算額の推移該当値テキスト445"/>
        <xdr:cNvSpPr txBox="1"/>
      </xdr:nvSpPr>
      <xdr:spPr>
        <a:xfrm>
          <a:off x="5740400" y="58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143343</xdr:rowOff>
    </xdr:from>
    <xdr:to>
      <xdr:col>4</xdr:col>
      <xdr:colOff>520700</xdr:colOff>
      <xdr:row>33</xdr:row>
      <xdr:rowOff>244943</xdr:rowOff>
    </xdr:to>
    <xdr:sp macro="" textlink="">
      <xdr:nvSpPr>
        <xdr:cNvPr id="136" name="円/楕円 135"/>
        <xdr:cNvSpPr/>
      </xdr:nvSpPr>
      <xdr:spPr bwMode="auto">
        <a:xfrm>
          <a:off x="4953000" y="606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83670</xdr:rowOff>
    </xdr:from>
    <xdr:ext cx="736600" cy="259045"/>
    <xdr:sp macro="" textlink="">
      <xdr:nvSpPr>
        <xdr:cNvPr id="137" name="テキスト ボックス 136"/>
        <xdr:cNvSpPr txBox="1"/>
      </xdr:nvSpPr>
      <xdr:spPr>
        <a:xfrm>
          <a:off x="4622800" y="583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111502</xdr:rowOff>
    </xdr:from>
    <xdr:to>
      <xdr:col>3</xdr:col>
      <xdr:colOff>955675</xdr:colOff>
      <xdr:row>33</xdr:row>
      <xdr:rowOff>213102</xdr:rowOff>
    </xdr:to>
    <xdr:sp macro="" textlink="">
      <xdr:nvSpPr>
        <xdr:cNvPr id="138" name="円/楕円 137"/>
        <xdr:cNvSpPr/>
      </xdr:nvSpPr>
      <xdr:spPr bwMode="auto">
        <a:xfrm>
          <a:off x="4254500" y="603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51829</xdr:rowOff>
    </xdr:from>
    <xdr:ext cx="762000" cy="259045"/>
    <xdr:sp macro="" textlink="">
      <xdr:nvSpPr>
        <xdr:cNvPr id="139" name="テキスト ボックス 138"/>
        <xdr:cNvSpPr txBox="1"/>
      </xdr:nvSpPr>
      <xdr:spPr>
        <a:xfrm>
          <a:off x="3924300" y="580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twoCellAnchor>
    <xdr:from>
      <xdr:col>3</xdr:col>
      <xdr:colOff>155575</xdr:colOff>
      <xdr:row>32</xdr:row>
      <xdr:rowOff>148797</xdr:rowOff>
    </xdr:from>
    <xdr:to>
      <xdr:col>3</xdr:col>
      <xdr:colOff>257175</xdr:colOff>
      <xdr:row>33</xdr:row>
      <xdr:rowOff>78947</xdr:rowOff>
    </xdr:to>
    <xdr:sp macro="" textlink="">
      <xdr:nvSpPr>
        <xdr:cNvPr id="140" name="円/楕円 139"/>
        <xdr:cNvSpPr/>
      </xdr:nvSpPr>
      <xdr:spPr bwMode="auto">
        <a:xfrm>
          <a:off x="3556000" y="590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260574</xdr:rowOff>
    </xdr:from>
    <xdr:ext cx="762000" cy="259045"/>
    <xdr:sp macro="" textlink="">
      <xdr:nvSpPr>
        <xdr:cNvPr id="141" name="テキスト ボックス 140"/>
        <xdr:cNvSpPr txBox="1"/>
      </xdr:nvSpPr>
      <xdr:spPr>
        <a:xfrm>
          <a:off x="3225800" y="56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101477</xdr:rowOff>
    </xdr:from>
    <xdr:to>
      <xdr:col>2</xdr:col>
      <xdr:colOff>692150</xdr:colOff>
      <xdr:row>33</xdr:row>
      <xdr:rowOff>31627</xdr:rowOff>
    </xdr:to>
    <xdr:sp macro="" textlink="">
      <xdr:nvSpPr>
        <xdr:cNvPr id="142" name="円/楕円 141"/>
        <xdr:cNvSpPr/>
      </xdr:nvSpPr>
      <xdr:spPr bwMode="auto">
        <a:xfrm>
          <a:off x="2857500" y="585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213254</xdr:rowOff>
    </xdr:from>
    <xdr:ext cx="762000" cy="259045"/>
    <xdr:sp macro="" textlink="">
      <xdr:nvSpPr>
        <xdr:cNvPr id="143" name="テキスト ボックス 142"/>
        <xdr:cNvSpPr txBox="1"/>
      </xdr:nvSpPr>
      <xdr:spPr>
        <a:xfrm>
          <a:off x="2527300" y="562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財政調整基金は、取り崩すことなく順調に積立てているが交付税の逓減（合併特例の終了）により、取り崩すこともありうる状況である。</a:t>
          </a:r>
          <a:r>
            <a:rPr lang="ja-JP" altLang="en-US" sz="1100" b="0" i="0" baseline="0">
              <a:solidFill>
                <a:schemeClr val="dk1"/>
              </a:solidFill>
              <a:effectLst/>
              <a:latin typeface="+mn-lt"/>
              <a:ea typeface="+mn-ea"/>
              <a:cs typeface="+mn-cs"/>
            </a:rPr>
            <a:t>独自に作成している財政見通しにおいても、普通交付税の逓減などにより、何の対策もしなければ基金は１０年以内に枯渇することになることから、行財政改革の取り組みを進めていくことで年度ごとの収支を見通しよりも改善させることに努めている。</a:t>
          </a:r>
          <a:r>
            <a:rPr lang="ja-JP" altLang="ja-JP" sz="1100" b="0" i="0" baseline="0">
              <a:solidFill>
                <a:schemeClr val="dk1"/>
              </a:solidFill>
              <a:effectLst/>
              <a:latin typeface="+mn-lt"/>
              <a:ea typeface="+mn-ea"/>
              <a:cs typeface="+mn-cs"/>
            </a:rPr>
            <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実質収支については、平成２０年度以降の数億円にもおよぶ多額の経済対策関連交付金の活用等により、上昇傾向にあったが、平成２５年度以降についてはそれを補うほどの財源がないため減少傾向に転じていくものと思われる。財政規模が</a:t>
          </a:r>
          <a:r>
            <a:rPr lang="ja-JP" altLang="en-US" sz="1100" b="0" i="0" baseline="0">
              <a:solidFill>
                <a:schemeClr val="dk1"/>
              </a:solidFill>
              <a:effectLst/>
              <a:latin typeface="+mn-lt"/>
              <a:ea typeface="+mn-ea"/>
              <a:cs typeface="+mn-cs"/>
            </a:rPr>
            <a:t>１００</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規模</a:t>
          </a:r>
          <a:r>
            <a:rPr lang="ja-JP" altLang="ja-JP" sz="1100" b="0" i="0" baseline="0">
              <a:solidFill>
                <a:schemeClr val="dk1"/>
              </a:solidFill>
              <a:effectLst/>
              <a:latin typeface="+mn-lt"/>
              <a:ea typeface="+mn-ea"/>
              <a:cs typeface="+mn-cs"/>
            </a:rPr>
            <a:t>程度になるよう努力していく必要がある。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会計黒字となっているが、繰入金の割合が多く一般会計に依存している現状にある。下水道事業等の法適用化が推進される中、移行した場合でも安定経営が行えるように、料金改定の検討や利用促進対策等による収入確保に努め、一般会計からの繰入金の抑制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交付税</a:t>
          </a:r>
          <a:r>
            <a:rPr lang="ja-JP" altLang="ja-JP" sz="1100" b="0" i="0" baseline="0">
              <a:solidFill>
                <a:schemeClr val="dk1"/>
              </a:solidFill>
              <a:effectLst/>
              <a:latin typeface="+mn-lt"/>
              <a:ea typeface="+mn-ea"/>
              <a:cs typeface="+mn-cs"/>
            </a:rPr>
            <a:t>算入公債費の増、標準財政規模の増により、昨年度と比べ０．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ポイント改善したものの、類似団体平均との差は６．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ポイントと大きく開いている。</a:t>
          </a:r>
          <a:endParaRPr lang="ja-JP" altLang="ja-JP" sz="1400">
            <a:effectLst/>
          </a:endParaRPr>
        </a:p>
        <a:p>
          <a:r>
            <a:rPr lang="ja-JP" altLang="ja-JP" sz="1100" b="0" i="0" baseline="0">
              <a:solidFill>
                <a:schemeClr val="dk1"/>
              </a:solidFill>
              <a:effectLst/>
              <a:latin typeface="+mn-lt"/>
              <a:ea typeface="+mn-ea"/>
              <a:cs typeface="+mn-cs"/>
            </a:rPr>
            <a:t>当町においては、大型事業の実施に伴う元利償還金の増並びに簡易水道、下水道等の公営企業会計の元利償還金に対する繰入金が増加傾向にあることから、全ての会計を見渡した上で公債費抑制計画に基づき、バランスのとれた起債発行に努めていく必要</a:t>
          </a:r>
          <a:r>
            <a:rPr lang="ja-JP" altLang="en-US" sz="1100" b="0" i="0" baseline="0">
              <a:solidFill>
                <a:schemeClr val="dk1"/>
              </a:solidFill>
              <a:effectLst/>
              <a:latin typeface="+mn-lt"/>
              <a:ea typeface="+mn-ea"/>
              <a:cs typeface="+mn-cs"/>
            </a:rPr>
            <a:t>がある</a:t>
          </a:r>
          <a:r>
            <a:rPr kumimoji="1" lang="ja-JP" altLang="en-US" sz="1400" b="0" i="0" baseline="0">
              <a:solidFill>
                <a:schemeClr val="dk1"/>
              </a:solidFill>
              <a:effectLst/>
              <a:latin typeface="ＭＳ ゴシック" pitchFamily="49" charset="-128"/>
              <a:ea typeface="ＭＳ ゴシック"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など数値を減らす要因があり昨年度と比べ</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ポイントの減少に繋がっているが、</a:t>
          </a:r>
          <a:r>
            <a:rPr lang="ja-JP" altLang="en-US" sz="1100" b="0" i="0" baseline="0">
              <a:solidFill>
                <a:schemeClr val="dk1"/>
              </a:solidFill>
              <a:effectLst/>
              <a:latin typeface="+mn-lt"/>
              <a:ea typeface="+mn-ea"/>
              <a:cs typeface="+mn-cs"/>
            </a:rPr>
            <a:t>残高の減少は今後の大規模建設事業の実施により</a:t>
          </a:r>
          <a:r>
            <a:rPr lang="ja-JP" altLang="ja-JP" sz="1100" b="0" i="0" baseline="0">
              <a:solidFill>
                <a:schemeClr val="dk1"/>
              </a:solidFill>
              <a:effectLst/>
              <a:latin typeface="+mn-lt"/>
              <a:ea typeface="+mn-ea"/>
              <a:cs typeface="+mn-cs"/>
            </a:rPr>
            <a:t>増加に転じれば、比率</a:t>
          </a:r>
          <a:r>
            <a:rPr lang="ja-JP" altLang="en-US" sz="1100" b="0" i="0" baseline="0">
              <a:solidFill>
                <a:schemeClr val="dk1"/>
              </a:solidFill>
              <a:effectLst/>
              <a:latin typeface="+mn-lt"/>
              <a:ea typeface="+mn-ea"/>
              <a:cs typeface="+mn-cs"/>
            </a:rPr>
            <a:t>が大きく悪化し</a:t>
          </a:r>
          <a:r>
            <a:rPr lang="ja-JP" altLang="ja-JP" sz="1100" b="0" i="0" baseline="0">
              <a:solidFill>
                <a:schemeClr val="dk1"/>
              </a:solidFill>
              <a:effectLst/>
              <a:latin typeface="+mn-lt"/>
              <a:ea typeface="+mn-ea"/>
              <a:cs typeface="+mn-cs"/>
            </a:rPr>
            <a:t>てしまう懸念がある。</a:t>
          </a:r>
          <a:endParaRPr lang="ja-JP" altLang="ja-JP" sz="1400">
            <a:effectLst/>
          </a:endParaRPr>
        </a:p>
        <a:p>
          <a:pPr rtl="0"/>
          <a:r>
            <a:rPr lang="ja-JP" altLang="en-US" sz="1100">
              <a:solidFill>
                <a:schemeClr val="dk1"/>
              </a:solidFill>
              <a:effectLst/>
              <a:latin typeface="+mn-lt"/>
              <a:ea typeface="+mn-ea"/>
              <a:cs typeface="+mn-cs"/>
            </a:rPr>
            <a:t>加えて比率が大きくなっている</a:t>
          </a:r>
          <a:r>
            <a:rPr lang="ja-JP" altLang="ja-JP" sz="1100">
              <a:solidFill>
                <a:schemeClr val="dk1"/>
              </a:solidFill>
              <a:effectLst/>
              <a:latin typeface="+mn-lt"/>
              <a:ea typeface="+mn-ea"/>
              <a:cs typeface="+mn-cs"/>
            </a:rPr>
            <a:t>要因が繰出金であることから繰出金の総合的な見直しを行わなければ、将来負担は解消されないと分析している。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平成２８年度から普通交付税の逓減時期に差し掛かるため、一層の努力を進めないと急速な比率の悪化に繋がる。</a:t>
          </a:r>
          <a:endParaRPr lang="en-US" altLang="ja-JP" sz="1100">
            <a:solidFill>
              <a:schemeClr val="dk1"/>
            </a:solidFill>
            <a:effectLst/>
            <a:latin typeface="+mn-lt"/>
            <a:ea typeface="+mn-ea"/>
            <a:cs typeface="+mn-cs"/>
          </a:endParaRPr>
        </a:p>
        <a:p>
          <a:pPr rtl="0"/>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11710604</v>
      </c>
      <c r="BO4" s="379"/>
      <c r="BP4" s="379"/>
      <c r="BQ4" s="379"/>
      <c r="BR4" s="379"/>
      <c r="BS4" s="379"/>
      <c r="BT4" s="379"/>
      <c r="BU4" s="380"/>
      <c r="BV4" s="378">
        <v>11307547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11459574</v>
      </c>
      <c r="BO5" s="384"/>
      <c r="BP5" s="384"/>
      <c r="BQ5" s="384"/>
      <c r="BR5" s="384"/>
      <c r="BS5" s="384"/>
      <c r="BT5" s="384"/>
      <c r="BU5" s="385"/>
      <c r="BV5" s="383">
        <v>11073074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89.7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251030</v>
      </c>
      <c r="BO6" s="384"/>
      <c r="BP6" s="384"/>
      <c r="BQ6" s="384"/>
      <c r="BR6" s="384"/>
      <c r="BS6" s="384"/>
      <c r="BT6" s="384"/>
      <c r="BU6" s="385"/>
      <c r="BV6" s="383">
        <v>234473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95.3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29473</v>
      </c>
      <c r="BO7" s="384"/>
      <c r="BP7" s="384"/>
      <c r="BQ7" s="384"/>
      <c r="BR7" s="384"/>
      <c r="BS7" s="384"/>
      <c r="BT7" s="384"/>
      <c r="BU7" s="385"/>
      <c r="BV7" s="383">
        <v>25772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7636991</v>
      </c>
      <c r="CU7" s="384"/>
      <c r="CV7" s="384"/>
      <c r="CW7" s="384"/>
      <c r="CX7" s="384"/>
      <c r="CY7" s="384"/>
      <c r="CZ7" s="384"/>
      <c r="DA7" s="385"/>
      <c r="DB7" s="383">
        <v>7686786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221557</v>
      </c>
      <c r="BO8" s="384"/>
      <c r="BP8" s="384"/>
      <c r="BQ8" s="384"/>
      <c r="BR8" s="384"/>
      <c r="BS8" s="384"/>
      <c r="BT8" s="384"/>
      <c r="BU8" s="385"/>
      <c r="BV8" s="383">
        <v>208701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23454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12856</v>
      </c>
      <c r="BO9" s="384"/>
      <c r="BP9" s="384"/>
      <c r="BQ9" s="384"/>
      <c r="BR9" s="384"/>
      <c r="BS9" s="384"/>
      <c r="BT9" s="384"/>
      <c r="BU9" s="385"/>
      <c r="BV9" s="383">
        <v>3718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19.5</v>
      </c>
      <c r="CU9" s="354"/>
      <c r="CV9" s="354"/>
      <c r="CW9" s="354"/>
      <c r="CX9" s="354"/>
      <c r="CY9" s="354"/>
      <c r="CZ9" s="354"/>
      <c r="DA9" s="355"/>
      <c r="DB9" s="353">
        <v>19.399999999999999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24906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455</v>
      </c>
      <c r="BO10" s="384"/>
      <c r="BP10" s="384"/>
      <c r="BQ10" s="384"/>
      <c r="BR10" s="384"/>
      <c r="BS10" s="384"/>
      <c r="BT10" s="384"/>
      <c r="BU10" s="385"/>
      <c r="BV10" s="383">
        <v>423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9500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23318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23209</v>
      </c>
      <c r="S13" s="485"/>
      <c r="T13" s="485"/>
      <c r="U13" s="485"/>
      <c r="V13" s="486"/>
      <c r="W13" s="472" t="s">
        <v>123</v>
      </c>
      <c r="X13" s="396"/>
      <c r="Y13" s="396"/>
      <c r="Z13" s="396"/>
      <c r="AA13" s="396"/>
      <c r="AB13" s="397"/>
      <c r="AC13" s="359">
        <v>426</v>
      </c>
      <c r="AD13" s="360"/>
      <c r="AE13" s="360"/>
      <c r="AF13" s="360"/>
      <c r="AG13" s="361"/>
      <c r="AH13" s="359">
        <v>571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13311</v>
      </c>
      <c r="BO13" s="384"/>
      <c r="BP13" s="384"/>
      <c r="BQ13" s="384"/>
      <c r="BR13" s="384"/>
      <c r="BS13" s="384"/>
      <c r="BT13" s="384"/>
      <c r="BU13" s="385"/>
      <c r="BV13" s="383">
        <v>13641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14.1</v>
      </c>
      <c r="CU13" s="354"/>
      <c r="CV13" s="354"/>
      <c r="CW13" s="354"/>
      <c r="CX13" s="354"/>
      <c r="CY13" s="354"/>
      <c r="CZ13" s="354"/>
      <c r="DA13" s="355"/>
      <c r="DB13" s="353">
        <v>14.7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23674</v>
      </c>
      <c r="S14" s="485"/>
      <c r="T14" s="485"/>
      <c r="U14" s="485"/>
      <c r="V14" s="486"/>
      <c r="W14" s="487"/>
      <c r="X14" s="399"/>
      <c r="Y14" s="399"/>
      <c r="Z14" s="399"/>
      <c r="AA14" s="399"/>
      <c r="AB14" s="400"/>
      <c r="AC14" s="477">
        <v>4</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126.2</v>
      </c>
      <c r="CU14" s="456"/>
      <c r="CV14" s="456"/>
      <c r="CW14" s="456"/>
      <c r="CX14" s="456"/>
      <c r="CY14" s="456"/>
      <c r="CZ14" s="456"/>
      <c r="DA14" s="457"/>
      <c r="DB14" s="488">
        <v>135.19999999999999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23555</v>
      </c>
      <c r="S15" s="485"/>
      <c r="T15" s="485"/>
      <c r="U15" s="485"/>
      <c r="V15" s="486"/>
      <c r="W15" s="472" t="s">
        <v>130</v>
      </c>
      <c r="X15" s="396"/>
      <c r="Y15" s="396"/>
      <c r="Z15" s="396"/>
      <c r="AA15" s="396"/>
      <c r="AB15" s="397"/>
      <c r="AC15" s="359">
        <v>3904</v>
      </c>
      <c r="AD15" s="360"/>
      <c r="AE15" s="360"/>
      <c r="AF15" s="360"/>
      <c r="AG15" s="361"/>
      <c r="AH15" s="359">
        <v>5392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1721664</v>
      </c>
      <c r="BO15" s="379"/>
      <c r="BP15" s="379"/>
      <c r="BQ15" s="379"/>
      <c r="BR15" s="379"/>
      <c r="BS15" s="379"/>
      <c r="BT15" s="379"/>
      <c r="BU15" s="380"/>
      <c r="BV15" s="378">
        <v>1695196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36.200000000000003</v>
      </c>
      <c r="AD16" s="478"/>
      <c r="AE16" s="478"/>
      <c r="AF16" s="478"/>
      <c r="AG16" s="479"/>
      <c r="AH16" s="477">
        <v>41.4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5793047</v>
      </c>
      <c r="BO16" s="384"/>
      <c r="BP16" s="384"/>
      <c r="BQ16" s="384"/>
      <c r="BR16" s="384"/>
      <c r="BS16" s="384"/>
      <c r="BT16" s="384"/>
      <c r="BU16" s="385"/>
      <c r="BV16" s="383">
        <v>5677510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6450</v>
      </c>
      <c r="AD17" s="360"/>
      <c r="AE17" s="360"/>
      <c r="AF17" s="360"/>
      <c r="AG17" s="361"/>
      <c r="AH17" s="359">
        <v>7001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2187019</v>
      </c>
      <c r="BO17" s="384"/>
      <c r="BP17" s="384"/>
      <c r="BQ17" s="384"/>
      <c r="BR17" s="384"/>
      <c r="BS17" s="384"/>
      <c r="BT17" s="384"/>
      <c r="BU17" s="385"/>
      <c r="BV17" s="383">
        <v>2176129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108.38</v>
      </c>
      <c r="M18" s="448"/>
      <c r="N18" s="448"/>
      <c r="O18" s="448"/>
      <c r="P18" s="448"/>
      <c r="Q18" s="448"/>
      <c r="R18" s="449"/>
      <c r="S18" s="449"/>
      <c r="T18" s="449"/>
      <c r="U18" s="449"/>
      <c r="V18" s="450"/>
      <c r="W18" s="464"/>
      <c r="X18" s="465"/>
      <c r="Y18" s="465"/>
      <c r="Z18" s="465"/>
      <c r="AA18" s="465"/>
      <c r="AB18" s="473"/>
      <c r="AC18" s="347">
        <v>59.8</v>
      </c>
      <c r="AD18" s="348"/>
      <c r="AE18" s="348"/>
      <c r="AF18" s="348"/>
      <c r="AG18" s="451"/>
      <c r="AH18" s="347">
        <v>53.7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6995176</v>
      </c>
      <c r="BO18" s="384"/>
      <c r="BP18" s="384"/>
      <c r="BQ18" s="384"/>
      <c r="BR18" s="384"/>
      <c r="BS18" s="384"/>
      <c r="BT18" s="384"/>
      <c r="BU18" s="385"/>
      <c r="BV18" s="383">
        <v>6949818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8597042</v>
      </c>
      <c r="BO19" s="384"/>
      <c r="BP19" s="384"/>
      <c r="BQ19" s="384"/>
      <c r="BR19" s="384"/>
      <c r="BS19" s="384"/>
      <c r="BT19" s="384"/>
      <c r="BU19" s="385"/>
      <c r="BV19" s="383">
        <v>8642689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8347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13341114</v>
      </c>
      <c r="BO23" s="384"/>
      <c r="BP23" s="384"/>
      <c r="BQ23" s="384"/>
      <c r="BR23" s="384"/>
      <c r="BS23" s="384"/>
      <c r="BT23" s="384"/>
      <c r="BU23" s="385"/>
      <c r="BV23" s="383">
        <v>13686416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6783</v>
      </c>
      <c r="R24" s="360"/>
      <c r="S24" s="360"/>
      <c r="T24" s="360"/>
      <c r="U24" s="360"/>
      <c r="V24" s="361"/>
      <c r="W24" s="425"/>
      <c r="X24" s="416"/>
      <c r="Y24" s="417"/>
      <c r="Z24" s="356" t="s">
        <v>153</v>
      </c>
      <c r="AA24" s="357"/>
      <c r="AB24" s="357"/>
      <c r="AC24" s="357"/>
      <c r="AD24" s="357"/>
      <c r="AE24" s="357"/>
      <c r="AF24" s="357"/>
      <c r="AG24" s="358"/>
      <c r="AH24" s="359">
        <v>227</v>
      </c>
      <c r="AI24" s="360"/>
      <c r="AJ24" s="360"/>
      <c r="AK24" s="360"/>
      <c r="AL24" s="361"/>
      <c r="AM24" s="359">
        <v>650128</v>
      </c>
      <c r="AN24" s="360"/>
      <c r="AO24" s="360"/>
      <c r="AP24" s="360"/>
      <c r="AQ24" s="360"/>
      <c r="AR24" s="361"/>
      <c r="AS24" s="359">
        <v>2864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6740208</v>
      </c>
      <c r="BO24" s="384"/>
      <c r="BP24" s="384"/>
      <c r="BQ24" s="384"/>
      <c r="BR24" s="384"/>
      <c r="BS24" s="384"/>
      <c r="BT24" s="384"/>
      <c r="BU24" s="385"/>
      <c r="BV24" s="383">
        <v>6744618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5538</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2285110</v>
      </c>
      <c r="BO25" s="379"/>
      <c r="BP25" s="379"/>
      <c r="BQ25" s="379"/>
      <c r="BR25" s="379"/>
      <c r="BS25" s="379"/>
      <c r="BT25" s="379"/>
      <c r="BU25" s="380"/>
      <c r="BV25" s="378">
        <v>39738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5187</v>
      </c>
      <c r="R26" s="360"/>
      <c r="S26" s="360"/>
      <c r="T26" s="360"/>
      <c r="U26" s="360"/>
      <c r="V26" s="361"/>
      <c r="W26" s="425"/>
      <c r="X26" s="416"/>
      <c r="Y26" s="417"/>
      <c r="Z26" s="356" t="s">
        <v>159</v>
      </c>
      <c r="AA26" s="438"/>
      <c r="AB26" s="438"/>
      <c r="AC26" s="438"/>
      <c r="AD26" s="438"/>
      <c r="AE26" s="438"/>
      <c r="AF26" s="438"/>
      <c r="AG26" s="439"/>
      <c r="AH26" s="359">
        <v>25</v>
      </c>
      <c r="AI26" s="360"/>
      <c r="AJ26" s="360"/>
      <c r="AK26" s="360"/>
      <c r="AL26" s="361"/>
      <c r="AM26" s="359">
        <v>68900</v>
      </c>
      <c r="AN26" s="360"/>
      <c r="AO26" s="360"/>
      <c r="AP26" s="360"/>
      <c r="AQ26" s="360"/>
      <c r="AR26" s="361"/>
      <c r="AS26" s="359">
        <v>2756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3100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21304</v>
      </c>
      <c r="AN27" s="360"/>
      <c r="AO27" s="360"/>
      <c r="AP27" s="360"/>
      <c r="AQ27" s="360"/>
      <c r="AR27" s="361"/>
      <c r="AS27" s="359">
        <v>2663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321176</v>
      </c>
      <c r="BO27" s="387"/>
      <c r="BP27" s="387"/>
      <c r="BQ27" s="387"/>
      <c r="BR27" s="387"/>
      <c r="BS27" s="387"/>
      <c r="BT27" s="387"/>
      <c r="BU27" s="388"/>
      <c r="BV27" s="386">
        <v>321160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2800</v>
      </c>
      <c r="R28" s="360"/>
      <c r="S28" s="360"/>
      <c r="T28" s="360"/>
      <c r="U28" s="360"/>
      <c r="V28" s="361"/>
      <c r="W28" s="425"/>
      <c r="X28" s="416"/>
      <c r="Y28" s="417"/>
      <c r="Z28" s="356" t="s">
        <v>165</v>
      </c>
      <c r="AA28" s="357"/>
      <c r="AB28" s="357"/>
      <c r="AC28" s="357"/>
      <c r="AD28" s="357"/>
      <c r="AE28" s="357"/>
      <c r="AF28" s="357"/>
      <c r="AG28" s="358"/>
      <c r="AH28" s="359">
        <v>1</v>
      </c>
      <c r="AI28" s="360"/>
      <c r="AJ28" s="360"/>
      <c r="AK28" s="360"/>
      <c r="AL28" s="361"/>
      <c r="AM28" s="359" t="s">
        <v>166</v>
      </c>
      <c r="AN28" s="360"/>
      <c r="AO28" s="360"/>
      <c r="AP28" s="360"/>
      <c r="AQ28" s="360"/>
      <c r="AR28" s="361"/>
      <c r="AS28" s="359" t="s">
        <v>166</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1753008</v>
      </c>
      <c r="BO28" s="379"/>
      <c r="BP28" s="379"/>
      <c r="BQ28" s="379"/>
      <c r="BR28" s="379"/>
      <c r="BS28" s="379"/>
      <c r="BT28" s="379"/>
      <c r="BU28" s="380"/>
      <c r="BV28" s="378">
        <v>1648190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2500</v>
      </c>
      <c r="R29" s="360"/>
      <c r="S29" s="360"/>
      <c r="T29" s="360"/>
      <c r="U29" s="360"/>
      <c r="V29" s="361"/>
      <c r="W29" s="426"/>
      <c r="X29" s="427"/>
      <c r="Y29" s="428"/>
      <c r="Z29" s="356" t="s">
        <v>170</v>
      </c>
      <c r="AA29" s="357"/>
      <c r="AB29" s="357"/>
      <c r="AC29" s="357"/>
      <c r="AD29" s="357"/>
      <c r="AE29" s="357"/>
      <c r="AF29" s="357"/>
      <c r="AG29" s="358"/>
      <c r="AH29" s="359">
        <v>236</v>
      </c>
      <c r="AI29" s="360"/>
      <c r="AJ29" s="360"/>
      <c r="AK29" s="360"/>
      <c r="AL29" s="361"/>
      <c r="AM29" s="359">
        <v>675017</v>
      </c>
      <c r="AN29" s="360"/>
      <c r="AO29" s="360"/>
      <c r="AP29" s="360"/>
      <c r="AQ29" s="360"/>
      <c r="AR29" s="361"/>
      <c r="AS29" s="359">
        <v>2860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391056</v>
      </c>
      <c r="BO29" s="384"/>
      <c r="BP29" s="384"/>
      <c r="BQ29" s="384"/>
      <c r="BR29" s="384"/>
      <c r="BS29" s="384"/>
      <c r="BT29" s="384"/>
      <c r="BU29" s="385"/>
      <c r="BV29" s="383">
        <v>390929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2432358</v>
      </c>
      <c r="BO30" s="387"/>
      <c r="BP30" s="387"/>
      <c r="BQ30" s="387"/>
      <c r="BR30" s="387"/>
      <c r="BS30" s="387"/>
      <c r="BT30" s="387"/>
      <c r="BU30" s="388"/>
      <c r="BV30" s="386">
        <v>2248253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与謝野町宮津市中学校組合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加悦総合振興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宅地造成事業特別会計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下水道特別会計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宮津与謝消防組合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タンゴフロンティア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加悦ファーマーズライス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京都府市町村議会議員公務災害補償等組合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京都府市町村職員退職手当組合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京都府住宅新築資金等貸付事業管理組合（一般会計）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京都府住宅新築資金等貸付事業管理組合（特別会計）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京都府自治会館管理組合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京都地方税機構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1841010</v>
      </c>
      <c r="S5" s="639"/>
      <c r="T5" s="639"/>
      <c r="U5" s="639"/>
      <c r="V5" s="639"/>
      <c r="W5" s="639"/>
      <c r="X5" s="639"/>
      <c r="Y5" s="686"/>
      <c r="Z5" s="699">
        <v>15.7</v>
      </c>
      <c r="AA5" s="699"/>
      <c r="AB5" s="699"/>
      <c r="AC5" s="699"/>
      <c r="AD5" s="700">
        <v>1840984</v>
      </c>
      <c r="AE5" s="700"/>
      <c r="AF5" s="700"/>
      <c r="AG5" s="700"/>
      <c r="AH5" s="700"/>
      <c r="AI5" s="700"/>
      <c r="AJ5" s="700"/>
      <c r="AK5" s="700"/>
      <c r="AL5" s="687">
        <v>25.3</v>
      </c>
      <c r="AM5" s="656"/>
      <c r="AN5" s="656"/>
      <c r="AO5" s="688"/>
      <c r="AP5" s="675" t="s">
        <v>208</v>
      </c>
      <c r="AQ5" s="676"/>
      <c r="AR5" s="676"/>
      <c r="AS5" s="676"/>
      <c r="AT5" s="676"/>
      <c r="AU5" s="676"/>
      <c r="AV5" s="676"/>
      <c r="AW5" s="676"/>
      <c r="AX5" s="676"/>
      <c r="AY5" s="676"/>
      <c r="AZ5" s="676"/>
      <c r="BA5" s="676"/>
      <c r="BB5" s="676"/>
      <c r="BC5" s="676"/>
      <c r="BD5" s="676"/>
      <c r="BE5" s="676"/>
      <c r="BF5" s="677"/>
      <c r="BG5" s="588">
        <v>1840984</v>
      </c>
      <c r="BH5" s="589"/>
      <c r="BI5" s="589"/>
      <c r="BJ5" s="589"/>
      <c r="BK5" s="589"/>
      <c r="BL5" s="589"/>
      <c r="BM5" s="589"/>
      <c r="BN5" s="590"/>
      <c r="BO5" s="641">
        <v>100</v>
      </c>
      <c r="BP5" s="641"/>
      <c r="BQ5" s="641"/>
      <c r="BR5" s="641"/>
      <c r="BS5" s="642">
        <v>14547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71177</v>
      </c>
      <c r="S6" s="589"/>
      <c r="T6" s="589"/>
      <c r="U6" s="589"/>
      <c r="V6" s="589"/>
      <c r="W6" s="589"/>
      <c r="X6" s="589"/>
      <c r="Y6" s="590"/>
      <c r="Z6" s="641">
        <v>0.6</v>
      </c>
      <c r="AA6" s="641"/>
      <c r="AB6" s="641"/>
      <c r="AC6" s="641"/>
      <c r="AD6" s="642">
        <v>71177</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1840984</v>
      </c>
      <c r="BH6" s="589"/>
      <c r="BI6" s="589"/>
      <c r="BJ6" s="589"/>
      <c r="BK6" s="589"/>
      <c r="BL6" s="589"/>
      <c r="BM6" s="589"/>
      <c r="BN6" s="590"/>
      <c r="BO6" s="641">
        <v>100</v>
      </c>
      <c r="BP6" s="641"/>
      <c r="BQ6" s="641"/>
      <c r="BR6" s="641"/>
      <c r="BS6" s="642">
        <v>14547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113726</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113726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5257</v>
      </c>
      <c r="S7" s="589"/>
      <c r="T7" s="589"/>
      <c r="U7" s="589"/>
      <c r="V7" s="589"/>
      <c r="W7" s="589"/>
      <c r="X7" s="589"/>
      <c r="Y7" s="590"/>
      <c r="Z7" s="641">
        <v>0</v>
      </c>
      <c r="AA7" s="641"/>
      <c r="AB7" s="641"/>
      <c r="AC7" s="641"/>
      <c r="AD7" s="642">
        <v>5257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805346</v>
      </c>
      <c r="BH7" s="589"/>
      <c r="BI7" s="589"/>
      <c r="BJ7" s="589"/>
      <c r="BK7" s="589"/>
      <c r="BL7" s="589"/>
      <c r="BM7" s="589"/>
      <c r="BN7" s="590"/>
      <c r="BO7" s="641">
        <v>43.7</v>
      </c>
      <c r="BP7" s="641"/>
      <c r="BQ7" s="641"/>
      <c r="BR7" s="641"/>
      <c r="BS7" s="642">
        <v>14547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1376437</v>
      </c>
      <c r="CS7" s="589"/>
      <c r="CT7" s="589"/>
      <c r="CU7" s="589"/>
      <c r="CV7" s="589"/>
      <c r="CW7" s="589"/>
      <c r="CX7" s="589"/>
      <c r="CY7" s="590"/>
      <c r="CZ7" s="641">
        <v>12</v>
      </c>
      <c r="DA7" s="641"/>
      <c r="DB7" s="641"/>
      <c r="DC7" s="641"/>
      <c r="DD7" s="594">
        <v>53722</v>
      </c>
      <c r="DE7" s="589"/>
      <c r="DF7" s="589"/>
      <c r="DG7" s="589"/>
      <c r="DH7" s="589"/>
      <c r="DI7" s="589"/>
      <c r="DJ7" s="589"/>
      <c r="DK7" s="589"/>
      <c r="DL7" s="589"/>
      <c r="DM7" s="589"/>
      <c r="DN7" s="589"/>
      <c r="DO7" s="589"/>
      <c r="DP7" s="590"/>
      <c r="DQ7" s="594">
        <v>929031</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17821</v>
      </c>
      <c r="S8" s="589"/>
      <c r="T8" s="589"/>
      <c r="U8" s="589"/>
      <c r="V8" s="589"/>
      <c r="W8" s="589"/>
      <c r="X8" s="589"/>
      <c r="Y8" s="590"/>
      <c r="Z8" s="641">
        <v>0.2</v>
      </c>
      <c r="AA8" s="641"/>
      <c r="AB8" s="641"/>
      <c r="AC8" s="641"/>
      <c r="AD8" s="642">
        <v>17821</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36115</v>
      </c>
      <c r="BH8" s="589"/>
      <c r="BI8" s="589"/>
      <c r="BJ8" s="589"/>
      <c r="BK8" s="589"/>
      <c r="BL8" s="589"/>
      <c r="BM8" s="589"/>
      <c r="BN8" s="590"/>
      <c r="BO8" s="641">
        <v>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3202254</v>
      </c>
      <c r="CS8" s="589"/>
      <c r="CT8" s="589"/>
      <c r="CU8" s="589"/>
      <c r="CV8" s="589"/>
      <c r="CW8" s="589"/>
      <c r="CX8" s="589"/>
      <c r="CY8" s="590"/>
      <c r="CZ8" s="641">
        <v>27.9</v>
      </c>
      <c r="DA8" s="641"/>
      <c r="DB8" s="641"/>
      <c r="DC8" s="641"/>
      <c r="DD8" s="594">
        <v>15386</v>
      </c>
      <c r="DE8" s="589"/>
      <c r="DF8" s="589"/>
      <c r="DG8" s="589"/>
      <c r="DH8" s="589"/>
      <c r="DI8" s="589"/>
      <c r="DJ8" s="589"/>
      <c r="DK8" s="589"/>
      <c r="DL8" s="589"/>
      <c r="DM8" s="589"/>
      <c r="DN8" s="589"/>
      <c r="DO8" s="589"/>
      <c r="DP8" s="590"/>
      <c r="DQ8" s="594">
        <v>1859387</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10108</v>
      </c>
      <c r="S9" s="589"/>
      <c r="T9" s="589"/>
      <c r="U9" s="589"/>
      <c r="V9" s="589"/>
      <c r="W9" s="589"/>
      <c r="X9" s="589"/>
      <c r="Y9" s="590"/>
      <c r="Z9" s="641">
        <v>0.1</v>
      </c>
      <c r="AA9" s="641"/>
      <c r="AB9" s="641"/>
      <c r="AC9" s="641"/>
      <c r="AD9" s="642">
        <v>10108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679818</v>
      </c>
      <c r="BH9" s="589"/>
      <c r="BI9" s="589"/>
      <c r="BJ9" s="589"/>
      <c r="BK9" s="589"/>
      <c r="BL9" s="589"/>
      <c r="BM9" s="589"/>
      <c r="BN9" s="590"/>
      <c r="BO9" s="641">
        <v>36.9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919594</v>
      </c>
      <c r="CS9" s="589"/>
      <c r="CT9" s="589"/>
      <c r="CU9" s="589"/>
      <c r="CV9" s="589"/>
      <c r="CW9" s="589"/>
      <c r="CX9" s="589"/>
      <c r="CY9" s="590"/>
      <c r="CZ9" s="641">
        <v>8</v>
      </c>
      <c r="DA9" s="641"/>
      <c r="DB9" s="641"/>
      <c r="DC9" s="641"/>
      <c r="DD9" s="594">
        <v>60800</v>
      </c>
      <c r="DE9" s="589"/>
      <c r="DF9" s="589"/>
      <c r="DG9" s="589"/>
      <c r="DH9" s="589"/>
      <c r="DI9" s="589"/>
      <c r="DJ9" s="589"/>
      <c r="DK9" s="589"/>
      <c r="DL9" s="589"/>
      <c r="DM9" s="589"/>
      <c r="DN9" s="589"/>
      <c r="DO9" s="589"/>
      <c r="DP9" s="590"/>
      <c r="DQ9" s="594">
        <v>770185</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269558</v>
      </c>
      <c r="S10" s="589"/>
      <c r="T10" s="589"/>
      <c r="U10" s="589"/>
      <c r="V10" s="589"/>
      <c r="W10" s="589"/>
      <c r="X10" s="589"/>
      <c r="Y10" s="590"/>
      <c r="Z10" s="641">
        <v>2.2999999999999998</v>
      </c>
      <c r="AA10" s="641"/>
      <c r="AB10" s="641"/>
      <c r="AC10" s="641"/>
      <c r="AD10" s="642">
        <v>269558</v>
      </c>
      <c r="AE10" s="642"/>
      <c r="AF10" s="642"/>
      <c r="AG10" s="642"/>
      <c r="AH10" s="642"/>
      <c r="AI10" s="642"/>
      <c r="AJ10" s="642"/>
      <c r="AK10" s="642"/>
      <c r="AL10" s="611">
        <v>3.7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49394</v>
      </c>
      <c r="BH10" s="589"/>
      <c r="BI10" s="589"/>
      <c r="BJ10" s="589"/>
      <c r="BK10" s="589"/>
      <c r="BL10" s="589"/>
      <c r="BM10" s="589"/>
      <c r="BN10" s="590"/>
      <c r="BO10" s="641">
        <v>2.7</v>
      </c>
      <c r="BP10" s="641"/>
      <c r="BQ10" s="641"/>
      <c r="BR10" s="641"/>
      <c r="BS10" s="594">
        <v>8013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31312</v>
      </c>
      <c r="CS10" s="589"/>
      <c r="CT10" s="589"/>
      <c r="CU10" s="589"/>
      <c r="CV10" s="589"/>
      <c r="CW10" s="589"/>
      <c r="CX10" s="589"/>
      <c r="CY10" s="590"/>
      <c r="CZ10" s="641">
        <v>0.3</v>
      </c>
      <c r="DA10" s="641"/>
      <c r="DB10" s="641"/>
      <c r="DC10" s="641"/>
      <c r="DD10" s="594" t="s">
        <v>221</v>
      </c>
      <c r="DE10" s="589"/>
      <c r="DF10" s="589"/>
      <c r="DG10" s="589"/>
      <c r="DH10" s="589"/>
      <c r="DI10" s="589"/>
      <c r="DJ10" s="589"/>
      <c r="DK10" s="589"/>
      <c r="DL10" s="589"/>
      <c r="DM10" s="589"/>
      <c r="DN10" s="589"/>
      <c r="DO10" s="589"/>
      <c r="DP10" s="590"/>
      <c r="DQ10" s="594">
        <v>11188</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40019</v>
      </c>
      <c r="BH11" s="589"/>
      <c r="BI11" s="589"/>
      <c r="BJ11" s="589"/>
      <c r="BK11" s="589"/>
      <c r="BL11" s="589"/>
      <c r="BM11" s="589"/>
      <c r="BN11" s="590"/>
      <c r="BO11" s="641">
        <v>2.2000000000000002</v>
      </c>
      <c r="BP11" s="641"/>
      <c r="BQ11" s="641"/>
      <c r="BR11" s="641"/>
      <c r="BS11" s="594">
        <v>6534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475719</v>
      </c>
      <c r="CS11" s="589"/>
      <c r="CT11" s="589"/>
      <c r="CU11" s="589"/>
      <c r="CV11" s="589"/>
      <c r="CW11" s="589"/>
      <c r="CX11" s="589"/>
      <c r="CY11" s="590"/>
      <c r="CZ11" s="641">
        <v>4.2</v>
      </c>
      <c r="DA11" s="641"/>
      <c r="DB11" s="641"/>
      <c r="DC11" s="641"/>
      <c r="DD11" s="594">
        <v>183357</v>
      </c>
      <c r="DE11" s="589"/>
      <c r="DF11" s="589"/>
      <c r="DG11" s="589"/>
      <c r="DH11" s="589"/>
      <c r="DI11" s="589"/>
      <c r="DJ11" s="589"/>
      <c r="DK11" s="589"/>
      <c r="DL11" s="589"/>
      <c r="DM11" s="589"/>
      <c r="DN11" s="589"/>
      <c r="DO11" s="589"/>
      <c r="DP11" s="590"/>
      <c r="DQ11" s="594">
        <v>204001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834680</v>
      </c>
      <c r="BH12" s="589"/>
      <c r="BI12" s="589"/>
      <c r="BJ12" s="589"/>
      <c r="BK12" s="589"/>
      <c r="BL12" s="589"/>
      <c r="BM12" s="589"/>
      <c r="BN12" s="590"/>
      <c r="BO12" s="641">
        <v>45.3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225355</v>
      </c>
      <c r="CS12" s="589"/>
      <c r="CT12" s="589"/>
      <c r="CU12" s="589"/>
      <c r="CV12" s="589"/>
      <c r="CW12" s="589"/>
      <c r="CX12" s="589"/>
      <c r="CY12" s="590"/>
      <c r="CZ12" s="641">
        <v>2</v>
      </c>
      <c r="DA12" s="641"/>
      <c r="DB12" s="641"/>
      <c r="DC12" s="641"/>
      <c r="DD12" s="594">
        <v>19685</v>
      </c>
      <c r="DE12" s="589"/>
      <c r="DF12" s="589"/>
      <c r="DG12" s="589"/>
      <c r="DH12" s="589"/>
      <c r="DI12" s="589"/>
      <c r="DJ12" s="589"/>
      <c r="DK12" s="589"/>
      <c r="DL12" s="589"/>
      <c r="DM12" s="589"/>
      <c r="DN12" s="589"/>
      <c r="DO12" s="589"/>
      <c r="DP12" s="590"/>
      <c r="DQ12" s="594">
        <v>189685</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15000</v>
      </c>
      <c r="S13" s="589"/>
      <c r="T13" s="589"/>
      <c r="U13" s="589"/>
      <c r="V13" s="589"/>
      <c r="W13" s="589"/>
      <c r="X13" s="589"/>
      <c r="Y13" s="590"/>
      <c r="Z13" s="641">
        <v>0.1</v>
      </c>
      <c r="AA13" s="641"/>
      <c r="AB13" s="641"/>
      <c r="AC13" s="641"/>
      <c r="AD13" s="642">
        <v>15000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820650</v>
      </c>
      <c r="BH13" s="589"/>
      <c r="BI13" s="589"/>
      <c r="BJ13" s="589"/>
      <c r="BK13" s="589"/>
      <c r="BL13" s="589"/>
      <c r="BM13" s="589"/>
      <c r="BN13" s="590"/>
      <c r="BO13" s="641">
        <v>44.6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1413417</v>
      </c>
      <c r="CS13" s="589"/>
      <c r="CT13" s="589"/>
      <c r="CU13" s="589"/>
      <c r="CV13" s="589"/>
      <c r="CW13" s="589"/>
      <c r="CX13" s="589"/>
      <c r="CY13" s="590"/>
      <c r="CZ13" s="641">
        <v>12.3</v>
      </c>
      <c r="DA13" s="641"/>
      <c r="DB13" s="641"/>
      <c r="DC13" s="641"/>
      <c r="DD13" s="594">
        <v>353082</v>
      </c>
      <c r="DE13" s="589"/>
      <c r="DF13" s="589"/>
      <c r="DG13" s="589"/>
      <c r="DH13" s="589"/>
      <c r="DI13" s="589"/>
      <c r="DJ13" s="589"/>
      <c r="DK13" s="589"/>
      <c r="DL13" s="589"/>
      <c r="DM13" s="589"/>
      <c r="DN13" s="589"/>
      <c r="DO13" s="589"/>
      <c r="DP13" s="590"/>
      <c r="DQ13" s="594">
        <v>1217352</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60731</v>
      </c>
      <c r="BH14" s="589"/>
      <c r="BI14" s="589"/>
      <c r="BJ14" s="589"/>
      <c r="BK14" s="589"/>
      <c r="BL14" s="589"/>
      <c r="BM14" s="589"/>
      <c r="BN14" s="590"/>
      <c r="BO14" s="641">
        <v>3.3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627470</v>
      </c>
      <c r="CS14" s="589"/>
      <c r="CT14" s="589"/>
      <c r="CU14" s="589"/>
      <c r="CV14" s="589"/>
      <c r="CW14" s="589"/>
      <c r="CX14" s="589"/>
      <c r="CY14" s="590"/>
      <c r="CZ14" s="641">
        <v>5.5</v>
      </c>
      <c r="DA14" s="641"/>
      <c r="DB14" s="641"/>
      <c r="DC14" s="641"/>
      <c r="DD14" s="594">
        <v>48662</v>
      </c>
      <c r="DE14" s="589"/>
      <c r="DF14" s="589"/>
      <c r="DG14" s="589"/>
      <c r="DH14" s="589"/>
      <c r="DI14" s="589"/>
      <c r="DJ14" s="589"/>
      <c r="DK14" s="589"/>
      <c r="DL14" s="589"/>
      <c r="DM14" s="589"/>
      <c r="DN14" s="589"/>
      <c r="DO14" s="589"/>
      <c r="DP14" s="590"/>
      <c r="DQ14" s="594">
        <v>515482</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6612</v>
      </c>
      <c r="S15" s="589"/>
      <c r="T15" s="589"/>
      <c r="U15" s="589"/>
      <c r="V15" s="589"/>
      <c r="W15" s="589"/>
      <c r="X15" s="589"/>
      <c r="Y15" s="590"/>
      <c r="Z15" s="641">
        <v>0.1</v>
      </c>
      <c r="AA15" s="641"/>
      <c r="AB15" s="641"/>
      <c r="AC15" s="641"/>
      <c r="AD15" s="642">
        <v>6612</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140227</v>
      </c>
      <c r="BH15" s="589"/>
      <c r="BI15" s="589"/>
      <c r="BJ15" s="589"/>
      <c r="BK15" s="589"/>
      <c r="BL15" s="589"/>
      <c r="BM15" s="589"/>
      <c r="BN15" s="590"/>
      <c r="BO15" s="641">
        <v>7.6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1338791</v>
      </c>
      <c r="CS15" s="589"/>
      <c r="CT15" s="589"/>
      <c r="CU15" s="589"/>
      <c r="CV15" s="589"/>
      <c r="CW15" s="589"/>
      <c r="CX15" s="589"/>
      <c r="CY15" s="590"/>
      <c r="CZ15" s="641">
        <v>11.7</v>
      </c>
      <c r="DA15" s="641"/>
      <c r="DB15" s="641"/>
      <c r="DC15" s="641"/>
      <c r="DD15" s="594">
        <v>370661</v>
      </c>
      <c r="DE15" s="589"/>
      <c r="DF15" s="589"/>
      <c r="DG15" s="589"/>
      <c r="DH15" s="589"/>
      <c r="DI15" s="589"/>
      <c r="DJ15" s="589"/>
      <c r="DK15" s="589"/>
      <c r="DL15" s="589"/>
      <c r="DM15" s="589"/>
      <c r="DN15" s="589"/>
      <c r="DO15" s="589"/>
      <c r="DP15" s="590"/>
      <c r="DQ15" s="594">
        <v>856052</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5530409</v>
      </c>
      <c r="S16" s="589"/>
      <c r="T16" s="589"/>
      <c r="U16" s="589"/>
      <c r="V16" s="589"/>
      <c r="W16" s="589"/>
      <c r="X16" s="589"/>
      <c r="Y16" s="590"/>
      <c r="Z16" s="641">
        <v>47.2</v>
      </c>
      <c r="AA16" s="641"/>
      <c r="AB16" s="641"/>
      <c r="AC16" s="641"/>
      <c r="AD16" s="642">
        <v>5019335</v>
      </c>
      <c r="AE16" s="642"/>
      <c r="AF16" s="642"/>
      <c r="AG16" s="642"/>
      <c r="AH16" s="642"/>
      <c r="AI16" s="642"/>
      <c r="AJ16" s="642"/>
      <c r="AK16" s="642"/>
      <c r="AL16" s="611">
        <v>68.900000000000006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10795</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1942</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5019335</v>
      </c>
      <c r="S17" s="589"/>
      <c r="T17" s="589"/>
      <c r="U17" s="589"/>
      <c r="V17" s="589"/>
      <c r="W17" s="589"/>
      <c r="X17" s="589"/>
      <c r="Y17" s="590"/>
      <c r="Z17" s="641">
        <v>42.9</v>
      </c>
      <c r="AA17" s="641"/>
      <c r="AB17" s="641"/>
      <c r="AC17" s="641"/>
      <c r="AD17" s="642">
        <v>5019335</v>
      </c>
      <c r="AE17" s="642"/>
      <c r="AF17" s="642"/>
      <c r="AG17" s="642"/>
      <c r="AH17" s="642"/>
      <c r="AI17" s="642"/>
      <c r="AJ17" s="642"/>
      <c r="AK17" s="642"/>
      <c r="AL17" s="611">
        <v>68.900000000000006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1724704</v>
      </c>
      <c r="CS17" s="589"/>
      <c r="CT17" s="589"/>
      <c r="CU17" s="589"/>
      <c r="CV17" s="589"/>
      <c r="CW17" s="589"/>
      <c r="CX17" s="589"/>
      <c r="CY17" s="590"/>
      <c r="CZ17" s="641">
        <v>15.1</v>
      </c>
      <c r="DA17" s="641"/>
      <c r="DB17" s="641"/>
      <c r="DC17" s="641"/>
      <c r="DD17" s="594" t="s">
        <v>221</v>
      </c>
      <c r="DE17" s="589"/>
      <c r="DF17" s="589"/>
      <c r="DG17" s="589"/>
      <c r="DH17" s="589"/>
      <c r="DI17" s="589"/>
      <c r="DJ17" s="589"/>
      <c r="DK17" s="589"/>
      <c r="DL17" s="589"/>
      <c r="DM17" s="589"/>
      <c r="DN17" s="589"/>
      <c r="DO17" s="589"/>
      <c r="DP17" s="590"/>
      <c r="DQ17" s="594">
        <v>1680681</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511073</v>
      </c>
      <c r="S18" s="589"/>
      <c r="T18" s="589"/>
      <c r="U18" s="589"/>
      <c r="V18" s="589"/>
      <c r="W18" s="589"/>
      <c r="X18" s="589"/>
      <c r="Y18" s="590"/>
      <c r="Z18" s="641">
        <v>4.4000000000000004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26</v>
      </c>
      <c r="BH19" s="589"/>
      <c r="BI19" s="589"/>
      <c r="BJ19" s="589"/>
      <c r="BK19" s="589"/>
      <c r="BL19" s="589"/>
      <c r="BM19" s="589"/>
      <c r="BN19" s="590"/>
      <c r="BO19" s="641">
        <v>0</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7766952</v>
      </c>
      <c r="S20" s="589"/>
      <c r="T20" s="589"/>
      <c r="U20" s="589"/>
      <c r="V20" s="589"/>
      <c r="W20" s="589"/>
      <c r="X20" s="589"/>
      <c r="Y20" s="590"/>
      <c r="Z20" s="641">
        <v>66.3</v>
      </c>
      <c r="AA20" s="641"/>
      <c r="AB20" s="641"/>
      <c r="AC20" s="641"/>
      <c r="AD20" s="642">
        <v>7255852</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26</v>
      </c>
      <c r="BH20" s="589"/>
      <c r="BI20" s="589"/>
      <c r="BJ20" s="589"/>
      <c r="BK20" s="589"/>
      <c r="BL20" s="589"/>
      <c r="BM20" s="589"/>
      <c r="BN20" s="590"/>
      <c r="BO20" s="641">
        <v>0</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11459574</v>
      </c>
      <c r="CS20" s="589"/>
      <c r="CT20" s="589"/>
      <c r="CU20" s="589"/>
      <c r="CV20" s="589"/>
      <c r="CW20" s="589"/>
      <c r="CX20" s="589"/>
      <c r="CY20" s="590"/>
      <c r="CZ20" s="641">
        <v>100</v>
      </c>
      <c r="DA20" s="641"/>
      <c r="DB20" s="641"/>
      <c r="DC20" s="641"/>
      <c r="DD20" s="594">
        <v>1105355</v>
      </c>
      <c r="DE20" s="589"/>
      <c r="DF20" s="589"/>
      <c r="DG20" s="589"/>
      <c r="DH20" s="589"/>
      <c r="DI20" s="589"/>
      <c r="DJ20" s="589"/>
      <c r="DK20" s="589"/>
      <c r="DL20" s="589"/>
      <c r="DM20" s="589"/>
      <c r="DN20" s="589"/>
      <c r="DO20" s="589"/>
      <c r="DP20" s="590"/>
      <c r="DQ20" s="594">
        <v>8348712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2048</v>
      </c>
      <c r="S21" s="589"/>
      <c r="T21" s="589"/>
      <c r="U21" s="589"/>
      <c r="V21" s="589"/>
      <c r="W21" s="589"/>
      <c r="X21" s="589"/>
      <c r="Y21" s="590"/>
      <c r="Z21" s="641">
        <v>0</v>
      </c>
      <c r="AA21" s="641"/>
      <c r="AB21" s="641"/>
      <c r="AC21" s="641"/>
      <c r="AD21" s="642">
        <v>2048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32033</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388433</v>
      </c>
      <c r="S23" s="589"/>
      <c r="T23" s="589"/>
      <c r="U23" s="589"/>
      <c r="V23" s="589"/>
      <c r="W23" s="589"/>
      <c r="X23" s="589"/>
      <c r="Y23" s="590"/>
      <c r="Z23" s="641">
        <v>3.3</v>
      </c>
      <c r="AA23" s="641"/>
      <c r="AB23" s="641"/>
      <c r="AC23" s="641"/>
      <c r="AD23" s="642">
        <v>9600</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26</v>
      </c>
      <c r="BH23" s="589"/>
      <c r="BI23" s="589"/>
      <c r="BJ23" s="589"/>
      <c r="BK23" s="589"/>
      <c r="BL23" s="589"/>
      <c r="BM23" s="589"/>
      <c r="BN23" s="590"/>
      <c r="BO23" s="641">
        <v>0</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75740</v>
      </c>
      <c r="S24" s="589"/>
      <c r="T24" s="589"/>
      <c r="U24" s="589"/>
      <c r="V24" s="589"/>
      <c r="W24" s="589"/>
      <c r="X24" s="589"/>
      <c r="Y24" s="590"/>
      <c r="Z24" s="641">
        <v>0.6</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5056816</v>
      </c>
      <c r="CS24" s="639"/>
      <c r="CT24" s="639"/>
      <c r="CU24" s="639"/>
      <c r="CV24" s="639"/>
      <c r="CW24" s="639"/>
      <c r="CX24" s="639"/>
      <c r="CY24" s="686"/>
      <c r="CZ24" s="690">
        <v>44.1</v>
      </c>
      <c r="DA24" s="691"/>
      <c r="DB24" s="691"/>
      <c r="DC24" s="692"/>
      <c r="DD24" s="685">
        <v>3822319</v>
      </c>
      <c r="DE24" s="639"/>
      <c r="DF24" s="639"/>
      <c r="DG24" s="639"/>
      <c r="DH24" s="639"/>
      <c r="DI24" s="639"/>
      <c r="DJ24" s="639"/>
      <c r="DK24" s="686"/>
      <c r="DL24" s="685">
        <v>3752423</v>
      </c>
      <c r="DM24" s="639"/>
      <c r="DN24" s="639"/>
      <c r="DO24" s="639"/>
      <c r="DP24" s="639"/>
      <c r="DQ24" s="639"/>
      <c r="DR24" s="639"/>
      <c r="DS24" s="639"/>
      <c r="DT24" s="639"/>
      <c r="DU24" s="639"/>
      <c r="DV24" s="686"/>
      <c r="DW24" s="687">
        <v>48.6</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919588</v>
      </c>
      <c r="S25" s="589"/>
      <c r="T25" s="589"/>
      <c r="U25" s="589"/>
      <c r="V25" s="589"/>
      <c r="W25" s="589"/>
      <c r="X25" s="589"/>
      <c r="Y25" s="590"/>
      <c r="Z25" s="641">
        <v>7.9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1769788</v>
      </c>
      <c r="CS25" s="607"/>
      <c r="CT25" s="607"/>
      <c r="CU25" s="607"/>
      <c r="CV25" s="607"/>
      <c r="CW25" s="607"/>
      <c r="CX25" s="607"/>
      <c r="CY25" s="608"/>
      <c r="CZ25" s="591">
        <v>15.4</v>
      </c>
      <c r="DA25" s="609"/>
      <c r="DB25" s="609"/>
      <c r="DC25" s="610"/>
      <c r="DD25" s="594">
        <v>1540909</v>
      </c>
      <c r="DE25" s="607"/>
      <c r="DF25" s="607"/>
      <c r="DG25" s="607"/>
      <c r="DH25" s="607"/>
      <c r="DI25" s="607"/>
      <c r="DJ25" s="607"/>
      <c r="DK25" s="608"/>
      <c r="DL25" s="594">
        <v>1472071</v>
      </c>
      <c r="DM25" s="607"/>
      <c r="DN25" s="607"/>
      <c r="DO25" s="607"/>
      <c r="DP25" s="607"/>
      <c r="DQ25" s="607"/>
      <c r="DR25" s="607"/>
      <c r="DS25" s="607"/>
      <c r="DT25" s="607"/>
      <c r="DU25" s="607"/>
      <c r="DV25" s="608"/>
      <c r="DW25" s="611">
        <v>19.100000000000001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1146359</v>
      </c>
      <c r="CS26" s="589"/>
      <c r="CT26" s="589"/>
      <c r="CU26" s="589"/>
      <c r="CV26" s="589"/>
      <c r="CW26" s="589"/>
      <c r="CX26" s="589"/>
      <c r="CY26" s="590"/>
      <c r="CZ26" s="591">
        <v>10</v>
      </c>
      <c r="DA26" s="609"/>
      <c r="DB26" s="609"/>
      <c r="DC26" s="610"/>
      <c r="DD26" s="594">
        <v>941170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861613</v>
      </c>
      <c r="S27" s="589"/>
      <c r="T27" s="589"/>
      <c r="U27" s="589"/>
      <c r="V27" s="589"/>
      <c r="W27" s="589"/>
      <c r="X27" s="589"/>
      <c r="Y27" s="590"/>
      <c r="Z27" s="641">
        <v>7.4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1841010</v>
      </c>
      <c r="BH27" s="589"/>
      <c r="BI27" s="589"/>
      <c r="BJ27" s="589"/>
      <c r="BK27" s="589"/>
      <c r="BL27" s="589"/>
      <c r="BM27" s="589"/>
      <c r="BN27" s="590"/>
      <c r="BO27" s="641">
        <v>100</v>
      </c>
      <c r="BP27" s="641"/>
      <c r="BQ27" s="641"/>
      <c r="BR27" s="641"/>
      <c r="BS27" s="594">
        <v>14547</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1562324</v>
      </c>
      <c r="CS27" s="607"/>
      <c r="CT27" s="607"/>
      <c r="CU27" s="607"/>
      <c r="CV27" s="607"/>
      <c r="CW27" s="607"/>
      <c r="CX27" s="607"/>
      <c r="CY27" s="608"/>
      <c r="CZ27" s="591">
        <v>13.6</v>
      </c>
      <c r="DA27" s="609"/>
      <c r="DB27" s="609"/>
      <c r="DC27" s="610"/>
      <c r="DD27" s="594">
        <v>600729</v>
      </c>
      <c r="DE27" s="607"/>
      <c r="DF27" s="607"/>
      <c r="DG27" s="607"/>
      <c r="DH27" s="607"/>
      <c r="DI27" s="607"/>
      <c r="DJ27" s="607"/>
      <c r="DK27" s="608"/>
      <c r="DL27" s="594">
        <v>599671</v>
      </c>
      <c r="DM27" s="607"/>
      <c r="DN27" s="607"/>
      <c r="DO27" s="607"/>
      <c r="DP27" s="607"/>
      <c r="DQ27" s="607"/>
      <c r="DR27" s="607"/>
      <c r="DS27" s="607"/>
      <c r="DT27" s="607"/>
      <c r="DU27" s="607"/>
      <c r="DV27" s="608"/>
      <c r="DW27" s="611">
        <v>7.8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15303</v>
      </c>
      <c r="S28" s="589"/>
      <c r="T28" s="589"/>
      <c r="U28" s="589"/>
      <c r="V28" s="589"/>
      <c r="W28" s="589"/>
      <c r="X28" s="589"/>
      <c r="Y28" s="590"/>
      <c r="Z28" s="641">
        <v>0.1</v>
      </c>
      <c r="AA28" s="641"/>
      <c r="AB28" s="641"/>
      <c r="AC28" s="641"/>
      <c r="AD28" s="642">
        <v>11208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1724704</v>
      </c>
      <c r="CS28" s="589"/>
      <c r="CT28" s="589"/>
      <c r="CU28" s="589"/>
      <c r="CV28" s="589"/>
      <c r="CW28" s="589"/>
      <c r="CX28" s="589"/>
      <c r="CY28" s="590"/>
      <c r="CZ28" s="591">
        <v>15.1</v>
      </c>
      <c r="DA28" s="609"/>
      <c r="DB28" s="609"/>
      <c r="DC28" s="610"/>
      <c r="DD28" s="594">
        <v>1680681</v>
      </c>
      <c r="DE28" s="589"/>
      <c r="DF28" s="589"/>
      <c r="DG28" s="589"/>
      <c r="DH28" s="589"/>
      <c r="DI28" s="589"/>
      <c r="DJ28" s="589"/>
      <c r="DK28" s="590"/>
      <c r="DL28" s="594">
        <v>1680681</v>
      </c>
      <c r="DM28" s="589"/>
      <c r="DN28" s="589"/>
      <c r="DO28" s="589"/>
      <c r="DP28" s="589"/>
      <c r="DQ28" s="589"/>
      <c r="DR28" s="589"/>
      <c r="DS28" s="589"/>
      <c r="DT28" s="589"/>
      <c r="DU28" s="589"/>
      <c r="DV28" s="590"/>
      <c r="DW28" s="611">
        <v>21.8</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31586</v>
      </c>
      <c r="S29" s="589"/>
      <c r="T29" s="589"/>
      <c r="U29" s="589"/>
      <c r="V29" s="589"/>
      <c r="W29" s="589"/>
      <c r="X29" s="589"/>
      <c r="Y29" s="590"/>
      <c r="Z29" s="641">
        <v>0.3</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1724704</v>
      </c>
      <c r="CS29" s="607"/>
      <c r="CT29" s="607"/>
      <c r="CU29" s="607"/>
      <c r="CV29" s="607"/>
      <c r="CW29" s="607"/>
      <c r="CX29" s="607"/>
      <c r="CY29" s="608"/>
      <c r="CZ29" s="591">
        <v>15.1</v>
      </c>
      <c r="DA29" s="609"/>
      <c r="DB29" s="609"/>
      <c r="DC29" s="610"/>
      <c r="DD29" s="594">
        <v>1680681</v>
      </c>
      <c r="DE29" s="607"/>
      <c r="DF29" s="607"/>
      <c r="DG29" s="607"/>
      <c r="DH29" s="607"/>
      <c r="DI29" s="607"/>
      <c r="DJ29" s="607"/>
      <c r="DK29" s="608"/>
      <c r="DL29" s="594">
        <v>1680681</v>
      </c>
      <c r="DM29" s="607"/>
      <c r="DN29" s="607"/>
      <c r="DO29" s="607"/>
      <c r="DP29" s="607"/>
      <c r="DQ29" s="607"/>
      <c r="DR29" s="607"/>
      <c r="DS29" s="607"/>
      <c r="DT29" s="607"/>
      <c r="DU29" s="607"/>
      <c r="DV29" s="608"/>
      <c r="DW29" s="611">
        <v>21.8</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5916</v>
      </c>
      <c r="S30" s="589"/>
      <c r="T30" s="589"/>
      <c r="U30" s="589"/>
      <c r="V30" s="589"/>
      <c r="W30" s="589"/>
      <c r="X30" s="589"/>
      <c r="Y30" s="590"/>
      <c r="Z30" s="641">
        <v>0.1</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94.8</v>
      </c>
      <c r="BN30" s="655"/>
      <c r="BO30" s="655"/>
      <c r="BP30" s="655"/>
      <c r="BQ30" s="657"/>
      <c r="BR30" s="654">
        <v>98.7</v>
      </c>
      <c r="BS30" s="655"/>
      <c r="BT30" s="655"/>
      <c r="BU30" s="655"/>
      <c r="BV30" s="655"/>
      <c r="BW30" s="655"/>
      <c r="BX30" s="656">
        <v>93.6</v>
      </c>
      <c r="BY30" s="655"/>
      <c r="BZ30" s="655"/>
      <c r="CA30" s="655"/>
      <c r="CB30" s="657"/>
      <c r="CD30" s="660"/>
      <c r="CE30" s="661"/>
      <c r="CF30" s="625" t="s">
        <v>293</v>
      </c>
      <c r="CG30" s="622"/>
      <c r="CH30" s="622"/>
      <c r="CI30" s="622"/>
      <c r="CJ30" s="622"/>
      <c r="CK30" s="622"/>
      <c r="CL30" s="622"/>
      <c r="CM30" s="622"/>
      <c r="CN30" s="622"/>
      <c r="CO30" s="622"/>
      <c r="CP30" s="622"/>
      <c r="CQ30" s="623"/>
      <c r="CR30" s="588">
        <v>1577939</v>
      </c>
      <c r="CS30" s="589"/>
      <c r="CT30" s="589"/>
      <c r="CU30" s="589"/>
      <c r="CV30" s="589"/>
      <c r="CW30" s="589"/>
      <c r="CX30" s="589"/>
      <c r="CY30" s="590"/>
      <c r="CZ30" s="591">
        <v>13.8</v>
      </c>
      <c r="DA30" s="609"/>
      <c r="DB30" s="609"/>
      <c r="DC30" s="610"/>
      <c r="DD30" s="594">
        <v>1533916</v>
      </c>
      <c r="DE30" s="589"/>
      <c r="DF30" s="589"/>
      <c r="DG30" s="589"/>
      <c r="DH30" s="589"/>
      <c r="DI30" s="589"/>
      <c r="DJ30" s="589"/>
      <c r="DK30" s="590"/>
      <c r="DL30" s="594">
        <v>1533916</v>
      </c>
      <c r="DM30" s="589"/>
      <c r="DN30" s="589"/>
      <c r="DO30" s="589"/>
      <c r="DP30" s="589"/>
      <c r="DQ30" s="589"/>
      <c r="DR30" s="589"/>
      <c r="DS30" s="589"/>
      <c r="DT30" s="589"/>
      <c r="DU30" s="589"/>
      <c r="DV30" s="590"/>
      <c r="DW30" s="611">
        <v>19.899999999999999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130110</v>
      </c>
      <c r="S31" s="589"/>
      <c r="T31" s="589"/>
      <c r="U31" s="589"/>
      <c r="V31" s="589"/>
      <c r="W31" s="589"/>
      <c r="X31" s="589"/>
      <c r="Y31" s="590"/>
      <c r="Z31" s="641">
        <v>1.1000000000000001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98.6</v>
      </c>
      <c r="BH31" s="607"/>
      <c r="BI31" s="607"/>
      <c r="BJ31" s="607"/>
      <c r="BK31" s="607"/>
      <c r="BL31" s="607"/>
      <c r="BM31" s="643">
        <v>95.7</v>
      </c>
      <c r="BN31" s="653"/>
      <c r="BO31" s="653"/>
      <c r="BP31" s="653"/>
      <c r="BQ31" s="617"/>
      <c r="BR31" s="652">
        <v>98.6</v>
      </c>
      <c r="BS31" s="607"/>
      <c r="BT31" s="607"/>
      <c r="BU31" s="607"/>
      <c r="BV31" s="607"/>
      <c r="BW31" s="607"/>
      <c r="BX31" s="643">
        <v>94.9</v>
      </c>
      <c r="BY31" s="653"/>
      <c r="BZ31" s="653"/>
      <c r="CA31" s="653"/>
      <c r="CB31" s="617"/>
      <c r="CD31" s="660"/>
      <c r="CE31" s="661"/>
      <c r="CF31" s="625" t="s">
        <v>297</v>
      </c>
      <c r="CG31" s="622"/>
      <c r="CH31" s="622"/>
      <c r="CI31" s="622"/>
      <c r="CJ31" s="622"/>
      <c r="CK31" s="622"/>
      <c r="CL31" s="622"/>
      <c r="CM31" s="622"/>
      <c r="CN31" s="622"/>
      <c r="CO31" s="622"/>
      <c r="CP31" s="622"/>
      <c r="CQ31" s="623"/>
      <c r="CR31" s="588">
        <v>146765</v>
      </c>
      <c r="CS31" s="607"/>
      <c r="CT31" s="607"/>
      <c r="CU31" s="607"/>
      <c r="CV31" s="607"/>
      <c r="CW31" s="607"/>
      <c r="CX31" s="607"/>
      <c r="CY31" s="608"/>
      <c r="CZ31" s="591">
        <v>1.3</v>
      </c>
      <c r="DA31" s="609"/>
      <c r="DB31" s="609"/>
      <c r="DC31" s="610"/>
      <c r="DD31" s="594">
        <v>146765</v>
      </c>
      <c r="DE31" s="607"/>
      <c r="DF31" s="607"/>
      <c r="DG31" s="607"/>
      <c r="DH31" s="607"/>
      <c r="DI31" s="607"/>
      <c r="DJ31" s="607"/>
      <c r="DK31" s="608"/>
      <c r="DL31" s="594">
        <v>146765</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248645</v>
      </c>
      <c r="S32" s="589"/>
      <c r="T32" s="589"/>
      <c r="U32" s="589"/>
      <c r="V32" s="589"/>
      <c r="W32" s="589"/>
      <c r="X32" s="589"/>
      <c r="Y32" s="590"/>
      <c r="Z32" s="641">
        <v>2.1</v>
      </c>
      <c r="AA32" s="641"/>
      <c r="AB32" s="641"/>
      <c r="AC32" s="641"/>
      <c r="AD32" s="642">
        <v>6013</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98.8</v>
      </c>
      <c r="BH32" s="573"/>
      <c r="BI32" s="573"/>
      <c r="BJ32" s="573"/>
      <c r="BK32" s="573"/>
      <c r="BL32" s="573"/>
      <c r="BM32" s="636">
        <v>93</v>
      </c>
      <c r="BN32" s="573"/>
      <c r="BO32" s="573"/>
      <c r="BP32" s="573"/>
      <c r="BQ32" s="630"/>
      <c r="BR32" s="651">
        <v>98.5</v>
      </c>
      <c r="BS32" s="573"/>
      <c r="BT32" s="573"/>
      <c r="BU32" s="573"/>
      <c r="BV32" s="573"/>
      <c r="BW32" s="573"/>
      <c r="BX32" s="636">
        <v>91.1</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1232637</v>
      </c>
      <c r="S33" s="589"/>
      <c r="T33" s="589"/>
      <c r="U33" s="589"/>
      <c r="V33" s="589"/>
      <c r="W33" s="589"/>
      <c r="X33" s="589"/>
      <c r="Y33" s="590"/>
      <c r="Z33" s="641">
        <v>10.5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5286608</v>
      </c>
      <c r="CS33" s="607"/>
      <c r="CT33" s="607"/>
      <c r="CU33" s="607"/>
      <c r="CV33" s="607"/>
      <c r="CW33" s="607"/>
      <c r="CX33" s="607"/>
      <c r="CY33" s="608"/>
      <c r="CZ33" s="591">
        <v>46.1</v>
      </c>
      <c r="DA33" s="609"/>
      <c r="DB33" s="609"/>
      <c r="DC33" s="610"/>
      <c r="DD33" s="594">
        <v>4202477</v>
      </c>
      <c r="DE33" s="607"/>
      <c r="DF33" s="607"/>
      <c r="DG33" s="607"/>
      <c r="DH33" s="607"/>
      <c r="DI33" s="607"/>
      <c r="DJ33" s="607"/>
      <c r="DK33" s="608"/>
      <c r="DL33" s="594">
        <v>3242753</v>
      </c>
      <c r="DM33" s="607"/>
      <c r="DN33" s="607"/>
      <c r="DO33" s="607"/>
      <c r="DP33" s="607"/>
      <c r="DQ33" s="607"/>
      <c r="DR33" s="607"/>
      <c r="DS33" s="607"/>
      <c r="DT33" s="607"/>
      <c r="DU33" s="607"/>
      <c r="DV33" s="608"/>
      <c r="DW33" s="611">
        <v>42</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1868979</v>
      </c>
      <c r="CS34" s="589"/>
      <c r="CT34" s="589"/>
      <c r="CU34" s="589"/>
      <c r="CV34" s="589"/>
      <c r="CW34" s="589"/>
      <c r="CX34" s="589"/>
      <c r="CY34" s="590"/>
      <c r="CZ34" s="591">
        <v>16.3</v>
      </c>
      <c r="DA34" s="609"/>
      <c r="DB34" s="609"/>
      <c r="DC34" s="610"/>
      <c r="DD34" s="594">
        <v>1339635</v>
      </c>
      <c r="DE34" s="589"/>
      <c r="DF34" s="589"/>
      <c r="DG34" s="589"/>
      <c r="DH34" s="589"/>
      <c r="DI34" s="589"/>
      <c r="DJ34" s="589"/>
      <c r="DK34" s="590"/>
      <c r="DL34" s="594">
        <v>1113241</v>
      </c>
      <c r="DM34" s="589"/>
      <c r="DN34" s="589"/>
      <c r="DO34" s="589"/>
      <c r="DP34" s="589"/>
      <c r="DQ34" s="589"/>
      <c r="DR34" s="589"/>
      <c r="DS34" s="589"/>
      <c r="DT34" s="589"/>
      <c r="DU34" s="589"/>
      <c r="DV34" s="590"/>
      <c r="DW34" s="611">
        <v>14.4</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430637</v>
      </c>
      <c r="S35" s="589"/>
      <c r="T35" s="589"/>
      <c r="U35" s="589"/>
      <c r="V35" s="589"/>
      <c r="W35" s="589"/>
      <c r="X35" s="589"/>
      <c r="Y35" s="590"/>
      <c r="Z35" s="641">
        <v>3.7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1989339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7737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50000</v>
      </c>
      <c r="CS35" s="607"/>
      <c r="CT35" s="607"/>
      <c r="CU35" s="607"/>
      <c r="CV35" s="607"/>
      <c r="CW35" s="607"/>
      <c r="CX35" s="607"/>
      <c r="CY35" s="608"/>
      <c r="CZ35" s="591">
        <v>0.4</v>
      </c>
      <c r="DA35" s="609"/>
      <c r="DB35" s="609"/>
      <c r="DC35" s="610"/>
      <c r="DD35" s="594">
        <v>42213</v>
      </c>
      <c r="DE35" s="607"/>
      <c r="DF35" s="607"/>
      <c r="DG35" s="607"/>
      <c r="DH35" s="607"/>
      <c r="DI35" s="607"/>
      <c r="DJ35" s="607"/>
      <c r="DK35" s="608"/>
      <c r="DL35" s="594">
        <v>30296</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11710604</v>
      </c>
      <c r="S36" s="629"/>
      <c r="T36" s="629"/>
      <c r="U36" s="629"/>
      <c r="V36" s="629"/>
      <c r="W36" s="629"/>
      <c r="X36" s="629"/>
      <c r="Y36" s="632"/>
      <c r="Z36" s="633">
        <v>100</v>
      </c>
      <c r="AA36" s="633"/>
      <c r="AB36" s="633"/>
      <c r="AC36" s="633"/>
      <c r="AD36" s="634">
        <v>7284721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834905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-69090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1174207</v>
      </c>
      <c r="CS36" s="589"/>
      <c r="CT36" s="589"/>
      <c r="CU36" s="589"/>
      <c r="CV36" s="589"/>
      <c r="CW36" s="589"/>
      <c r="CX36" s="589"/>
      <c r="CY36" s="590"/>
      <c r="CZ36" s="591">
        <v>10.199999999999999</v>
      </c>
      <c r="DA36" s="609"/>
      <c r="DB36" s="609"/>
      <c r="DC36" s="610"/>
      <c r="DD36" s="594">
        <v>968149</v>
      </c>
      <c r="DE36" s="589"/>
      <c r="DF36" s="589"/>
      <c r="DG36" s="589"/>
      <c r="DH36" s="589"/>
      <c r="DI36" s="589"/>
      <c r="DJ36" s="589"/>
      <c r="DK36" s="590"/>
      <c r="DL36" s="594">
        <v>719950</v>
      </c>
      <c r="DM36" s="589"/>
      <c r="DN36" s="589"/>
      <c r="DO36" s="589"/>
      <c r="DP36" s="589"/>
      <c r="DQ36" s="589"/>
      <c r="DR36" s="589"/>
      <c r="DS36" s="589"/>
      <c r="DT36" s="589"/>
      <c r="DU36" s="589"/>
      <c r="DV36" s="590"/>
      <c r="DW36" s="611">
        <v>9.3000000000000007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180600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3677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568097</v>
      </c>
      <c r="CS37" s="607"/>
      <c r="CT37" s="607"/>
      <c r="CU37" s="607"/>
      <c r="CV37" s="607"/>
      <c r="CW37" s="607"/>
      <c r="CX37" s="607"/>
      <c r="CY37" s="608"/>
      <c r="CZ37" s="591">
        <v>5</v>
      </c>
      <c r="DA37" s="609"/>
      <c r="DB37" s="609"/>
      <c r="DC37" s="610"/>
      <c r="DD37" s="594">
        <v>505089</v>
      </c>
      <c r="DE37" s="607"/>
      <c r="DF37" s="607"/>
      <c r="DG37" s="607"/>
      <c r="DH37" s="607"/>
      <c r="DI37" s="607"/>
      <c r="DJ37" s="607"/>
      <c r="DK37" s="608"/>
      <c r="DL37" s="594">
        <v>479603</v>
      </c>
      <c r="DM37" s="607"/>
      <c r="DN37" s="607"/>
      <c r="DO37" s="607"/>
      <c r="DP37" s="607"/>
      <c r="DQ37" s="607"/>
      <c r="DR37" s="607"/>
      <c r="DS37" s="607"/>
      <c r="DT37" s="607"/>
      <c r="DU37" s="607"/>
      <c r="DV37" s="608"/>
      <c r="DW37" s="611">
        <v>6.2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740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6646</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1988599</v>
      </c>
      <c r="CS38" s="589"/>
      <c r="CT38" s="589"/>
      <c r="CU38" s="589"/>
      <c r="CV38" s="589"/>
      <c r="CW38" s="589"/>
      <c r="CX38" s="589"/>
      <c r="CY38" s="590"/>
      <c r="CZ38" s="591">
        <v>17.399999999999999</v>
      </c>
      <c r="DA38" s="609"/>
      <c r="DB38" s="609"/>
      <c r="DC38" s="610"/>
      <c r="DD38" s="594">
        <v>1838459</v>
      </c>
      <c r="DE38" s="589"/>
      <c r="DF38" s="589"/>
      <c r="DG38" s="589"/>
      <c r="DH38" s="589"/>
      <c r="DI38" s="589"/>
      <c r="DJ38" s="589"/>
      <c r="DK38" s="590"/>
      <c r="DL38" s="594">
        <v>1374046</v>
      </c>
      <c r="DM38" s="589"/>
      <c r="DN38" s="589"/>
      <c r="DO38" s="589"/>
      <c r="DP38" s="589"/>
      <c r="DQ38" s="589"/>
      <c r="DR38" s="589"/>
      <c r="DS38" s="589"/>
      <c r="DT38" s="589"/>
      <c r="DU38" s="589"/>
      <c r="DV38" s="590"/>
      <c r="DW38" s="611">
        <v>17.8</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190603</v>
      </c>
      <c r="CS39" s="607"/>
      <c r="CT39" s="607"/>
      <c r="CU39" s="607"/>
      <c r="CV39" s="607"/>
      <c r="CW39" s="607"/>
      <c r="CX39" s="607"/>
      <c r="CY39" s="608"/>
      <c r="CZ39" s="591">
        <v>1.7</v>
      </c>
      <c r="DA39" s="609"/>
      <c r="DB39" s="609"/>
      <c r="DC39" s="610"/>
      <c r="DD39" s="594">
        <v>8801</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210558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14220</v>
      </c>
      <c r="CS40" s="589"/>
      <c r="CT40" s="589"/>
      <c r="CU40" s="589"/>
      <c r="CV40" s="589"/>
      <c r="CW40" s="589"/>
      <c r="CX40" s="589"/>
      <c r="CY40" s="590"/>
      <c r="CZ40" s="591">
        <v>0.1</v>
      </c>
      <c r="DA40" s="609"/>
      <c r="DB40" s="609"/>
      <c r="DC40" s="610"/>
      <c r="DD40" s="594">
        <v>5220</v>
      </c>
      <c r="DE40" s="589"/>
      <c r="DF40" s="589"/>
      <c r="DG40" s="589"/>
      <c r="DH40" s="589"/>
      <c r="DI40" s="589"/>
      <c r="DJ40" s="589"/>
      <c r="DK40" s="590"/>
      <c r="DL40" s="594">
        <v>5220</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762536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1116150</v>
      </c>
      <c r="CS42" s="589"/>
      <c r="CT42" s="589"/>
      <c r="CU42" s="589"/>
      <c r="CV42" s="589"/>
      <c r="CW42" s="589"/>
      <c r="CX42" s="589"/>
      <c r="CY42" s="590"/>
      <c r="CZ42" s="591">
        <v>9.6999999999999993</v>
      </c>
      <c r="DA42" s="592"/>
      <c r="DB42" s="592"/>
      <c r="DC42" s="593"/>
      <c r="DD42" s="594">
        <v>323916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32285</v>
      </c>
      <c r="CS43" s="607"/>
      <c r="CT43" s="607"/>
      <c r="CU43" s="607"/>
      <c r="CV43" s="607"/>
      <c r="CW43" s="607"/>
      <c r="CX43" s="607"/>
      <c r="CY43" s="608"/>
      <c r="CZ43" s="591">
        <v>0.3</v>
      </c>
      <c r="DA43" s="609"/>
      <c r="DB43" s="609"/>
      <c r="DC43" s="610"/>
      <c r="DD43" s="594">
        <v>16630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1105355</v>
      </c>
      <c r="CS44" s="589"/>
      <c r="CT44" s="589"/>
      <c r="CU44" s="589"/>
      <c r="CV44" s="589"/>
      <c r="CW44" s="589"/>
      <c r="CX44" s="589"/>
      <c r="CY44" s="590"/>
      <c r="CZ44" s="591">
        <v>9.6</v>
      </c>
      <c r="DA44" s="592"/>
      <c r="DB44" s="592"/>
      <c r="DC44" s="593"/>
      <c r="DD44" s="594">
        <v>321974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172181</v>
      </c>
      <c r="CS45" s="607"/>
      <c r="CT45" s="607"/>
      <c r="CU45" s="607"/>
      <c r="CV45" s="607"/>
      <c r="CW45" s="607"/>
      <c r="CX45" s="607"/>
      <c r="CY45" s="608"/>
      <c r="CZ45" s="591">
        <v>1.5</v>
      </c>
      <c r="DA45" s="609"/>
      <c r="DB45" s="609"/>
      <c r="DC45" s="610"/>
      <c r="DD45" s="594">
        <v>3657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933174</v>
      </c>
      <c r="CS46" s="589"/>
      <c r="CT46" s="589"/>
      <c r="CU46" s="589"/>
      <c r="CV46" s="589"/>
      <c r="CW46" s="589"/>
      <c r="CX46" s="589"/>
      <c r="CY46" s="590"/>
      <c r="CZ46" s="591">
        <v>8.1</v>
      </c>
      <c r="DA46" s="592"/>
      <c r="DB46" s="592"/>
      <c r="DC46" s="593"/>
      <c r="DD46" s="594">
        <v>318317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10795</v>
      </c>
      <c r="CS47" s="607"/>
      <c r="CT47" s="607"/>
      <c r="CU47" s="607"/>
      <c r="CV47" s="607"/>
      <c r="CW47" s="607"/>
      <c r="CX47" s="607"/>
      <c r="CY47" s="608"/>
      <c r="CZ47" s="591">
        <v>0.1</v>
      </c>
      <c r="DA47" s="609"/>
      <c r="DB47" s="609"/>
      <c r="DC47" s="610"/>
      <c r="DD47" s="594">
        <v>1942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11459574</v>
      </c>
      <c r="CS49" s="573"/>
      <c r="CT49" s="573"/>
      <c r="CU49" s="573"/>
      <c r="CV49" s="573"/>
      <c r="CW49" s="573"/>
      <c r="CX49" s="573"/>
      <c r="CY49" s="574"/>
      <c r="CZ49" s="575">
        <v>100</v>
      </c>
      <c r="DA49" s="576"/>
      <c r="DB49" s="576"/>
      <c r="DC49" s="577"/>
      <c r="DD49" s="578">
        <v>8348712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3" zoomScale="70" zoomScaleNormal="25" zoomScaleSheetLayoutView="70" workbookViewId="0">
      <selection activeCell="AK30" sqref="AK30:AO3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11710</v>
      </c>
      <c r="R7" s="1101"/>
      <c r="S7" s="1101"/>
      <c r="T7" s="1101"/>
      <c r="U7" s="1101"/>
      <c r="V7" s="1101">
        <v>11460</v>
      </c>
      <c r="W7" s="1101"/>
      <c r="X7" s="1101"/>
      <c r="Y7" s="1101"/>
      <c r="Z7" s="1101"/>
      <c r="AA7" s="1101">
        <v>251</v>
      </c>
      <c r="AB7" s="1101"/>
      <c r="AC7" s="1101"/>
      <c r="AD7" s="1101"/>
      <c r="AE7" s="1102"/>
      <c r="AF7" s="1103">
        <v>221</v>
      </c>
      <c r="AG7" s="1104"/>
      <c r="AH7" s="1104"/>
      <c r="AI7" s="1104"/>
      <c r="AJ7" s="1105"/>
      <c r="AK7" s="1087">
        <v>6</v>
      </c>
      <c r="AL7" s="1088"/>
      <c r="AM7" s="1088"/>
      <c r="AN7" s="1088"/>
      <c r="AO7" s="1088"/>
      <c r="AP7" s="1088">
        <v>13341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1</v>
      </c>
      <c r="CI7" s="1085"/>
      <c r="CJ7" s="1085"/>
      <c r="CK7" s="1085"/>
      <c r="CL7" s="1086"/>
      <c r="CM7" s="1084">
        <v>19</v>
      </c>
      <c r="CN7" s="1085"/>
      <c r="CO7" s="1085"/>
      <c r="CP7" s="1085"/>
      <c r="CQ7" s="1086"/>
      <c r="CR7" s="1084">
        <v>2</v>
      </c>
      <c r="CS7" s="1085"/>
      <c r="CT7" s="1085"/>
      <c r="CU7" s="1085"/>
      <c r="CV7" s="1086"/>
      <c r="CW7" s="1084" t="s">
        <v>535</v>
      </c>
      <c r="CX7" s="1085"/>
      <c r="CY7" s="1085"/>
      <c r="CZ7" s="1085"/>
      <c r="DA7" s="1086"/>
      <c r="DB7" s="1084" t="s">
        <v>535</v>
      </c>
      <c r="DC7" s="1085"/>
      <c r="DD7" s="1085"/>
      <c r="DE7" s="1085"/>
      <c r="DF7" s="1086"/>
      <c r="DG7" s="1084" t="s">
        <v>535</v>
      </c>
      <c r="DH7" s="1085"/>
      <c r="DI7" s="1085"/>
      <c r="DJ7" s="1085"/>
      <c r="DK7" s="1086"/>
      <c r="DL7" s="1084" t="s">
        <v>535</v>
      </c>
      <c r="DM7" s="1085"/>
      <c r="DN7" s="1085"/>
      <c r="DO7" s="1085"/>
      <c r="DP7" s="1086"/>
      <c r="DQ7" s="1084" t="s">
        <v>535</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t="s">
        <v>535</v>
      </c>
      <c r="R8" s="1040"/>
      <c r="S8" s="1040"/>
      <c r="T8" s="1040"/>
      <c r="U8" s="1040"/>
      <c r="V8" s="1040" t="s">
        <v>535</v>
      </c>
      <c r="W8" s="1040"/>
      <c r="X8" s="1040"/>
      <c r="Y8" s="1040"/>
      <c r="Z8" s="1040"/>
      <c r="AA8" s="1040" t="s">
        <v>535</v>
      </c>
      <c r="AB8" s="1040"/>
      <c r="AC8" s="1040"/>
      <c r="AD8" s="1040"/>
      <c r="AE8" s="1041"/>
      <c r="AF8" s="1015" t="s">
        <v>111</v>
      </c>
      <c r="AG8" s="1016"/>
      <c r="AH8" s="1016"/>
      <c r="AI8" s="1016"/>
      <c r="AJ8" s="1017"/>
      <c r="AK8" s="1082" t="s">
        <v>480</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-2</v>
      </c>
      <c r="CI8" s="986"/>
      <c r="CJ8" s="986"/>
      <c r="CK8" s="986"/>
      <c r="CL8" s="987"/>
      <c r="CM8" s="985">
        <v>9</v>
      </c>
      <c r="CN8" s="986"/>
      <c r="CO8" s="986"/>
      <c r="CP8" s="986"/>
      <c r="CQ8" s="987"/>
      <c r="CR8" s="985">
        <v>10</v>
      </c>
      <c r="CS8" s="986"/>
      <c r="CT8" s="986"/>
      <c r="CU8" s="986"/>
      <c r="CV8" s="987"/>
      <c r="CW8" s="985" t="s">
        <v>535</v>
      </c>
      <c r="CX8" s="986"/>
      <c r="CY8" s="986"/>
      <c r="CZ8" s="986"/>
      <c r="DA8" s="987"/>
      <c r="DB8" s="985" t="s">
        <v>535</v>
      </c>
      <c r="DC8" s="986"/>
      <c r="DD8" s="986"/>
      <c r="DE8" s="986"/>
      <c r="DF8" s="987"/>
      <c r="DG8" s="985" t="s">
        <v>535</v>
      </c>
      <c r="DH8" s="986"/>
      <c r="DI8" s="986"/>
      <c r="DJ8" s="986"/>
      <c r="DK8" s="987"/>
      <c r="DL8" s="985" t="s">
        <v>535</v>
      </c>
      <c r="DM8" s="986"/>
      <c r="DN8" s="986"/>
      <c r="DO8" s="986"/>
      <c r="DP8" s="987"/>
      <c r="DQ8" s="985" t="s">
        <v>535</v>
      </c>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0</v>
      </c>
      <c r="R9" s="1040"/>
      <c r="S9" s="1040"/>
      <c r="T9" s="1040"/>
      <c r="U9" s="1040"/>
      <c r="V9" s="1040">
        <v>0</v>
      </c>
      <c r="W9" s="1040"/>
      <c r="X9" s="1040"/>
      <c r="Y9" s="1040"/>
      <c r="Z9" s="1040"/>
      <c r="AA9" s="1040">
        <v>0</v>
      </c>
      <c r="AB9" s="1040"/>
      <c r="AC9" s="1040"/>
      <c r="AD9" s="1040"/>
      <c r="AE9" s="1041"/>
      <c r="AF9" s="1015">
        <v>0</v>
      </c>
      <c r="AG9" s="1016"/>
      <c r="AH9" s="1016"/>
      <c r="AI9" s="1016"/>
      <c r="AJ9" s="1017"/>
      <c r="AK9" s="1082" t="s">
        <v>480</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551</v>
      </c>
      <c r="BT9" s="1011"/>
      <c r="BU9" s="1011"/>
      <c r="BV9" s="1011"/>
      <c r="BW9" s="1011"/>
      <c r="BX9" s="1011"/>
      <c r="BY9" s="1011"/>
      <c r="BZ9" s="1011"/>
      <c r="CA9" s="1011"/>
      <c r="CB9" s="1011"/>
      <c r="CC9" s="1011"/>
      <c r="CD9" s="1011"/>
      <c r="CE9" s="1011"/>
      <c r="CF9" s="1011"/>
      <c r="CG9" s="1012"/>
      <c r="CH9" s="985">
        <v>0</v>
      </c>
      <c r="CI9" s="986"/>
      <c r="CJ9" s="986"/>
      <c r="CK9" s="986"/>
      <c r="CL9" s="987"/>
      <c r="CM9" s="985">
        <v>2</v>
      </c>
      <c r="CN9" s="986"/>
      <c r="CO9" s="986"/>
      <c r="CP9" s="986"/>
      <c r="CQ9" s="987"/>
      <c r="CR9" s="985">
        <v>40</v>
      </c>
      <c r="CS9" s="986"/>
      <c r="CT9" s="986"/>
      <c r="CU9" s="986"/>
      <c r="CV9" s="987"/>
      <c r="CW9" s="985" t="s">
        <v>535</v>
      </c>
      <c r="CX9" s="986"/>
      <c r="CY9" s="986"/>
      <c r="CZ9" s="986"/>
      <c r="DA9" s="987"/>
      <c r="DB9" s="985" t="s">
        <v>535</v>
      </c>
      <c r="DC9" s="986"/>
      <c r="DD9" s="986"/>
      <c r="DE9" s="986"/>
      <c r="DF9" s="987"/>
      <c r="DG9" s="985" t="s">
        <v>535</v>
      </c>
      <c r="DH9" s="986"/>
      <c r="DI9" s="986"/>
      <c r="DJ9" s="986"/>
      <c r="DK9" s="987"/>
      <c r="DL9" s="985" t="s">
        <v>535</v>
      </c>
      <c r="DM9" s="986"/>
      <c r="DN9" s="986"/>
      <c r="DO9" s="986"/>
      <c r="DP9" s="987"/>
      <c r="DQ9" s="985" t="s">
        <v>536</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11710</v>
      </c>
      <c r="R23" s="1065"/>
      <c r="S23" s="1065"/>
      <c r="T23" s="1065"/>
      <c r="U23" s="1065"/>
      <c r="V23" s="1065">
        <v>11460</v>
      </c>
      <c r="W23" s="1065"/>
      <c r="X23" s="1065"/>
      <c r="Y23" s="1065"/>
      <c r="Z23" s="1065"/>
      <c r="AA23" s="1065">
        <v>251</v>
      </c>
      <c r="AB23" s="1065"/>
      <c r="AC23" s="1065"/>
      <c r="AD23" s="1065"/>
      <c r="AE23" s="1066"/>
      <c r="AF23" s="1067">
        <v>222</v>
      </c>
      <c r="AG23" s="1065"/>
      <c r="AH23" s="1065"/>
      <c r="AI23" s="1065"/>
      <c r="AJ23" s="1068"/>
      <c r="AK23" s="1069"/>
      <c r="AL23" s="1070"/>
      <c r="AM23" s="1070"/>
      <c r="AN23" s="1070"/>
      <c r="AO23" s="1070"/>
      <c r="AP23" s="1065">
        <v>13341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2831</v>
      </c>
      <c r="R28" s="1050"/>
      <c r="S28" s="1050"/>
      <c r="T28" s="1050"/>
      <c r="U28" s="1050"/>
      <c r="V28" s="1050">
        <v>2823</v>
      </c>
      <c r="W28" s="1050"/>
      <c r="X28" s="1050"/>
      <c r="Y28" s="1050"/>
      <c r="Z28" s="1050"/>
      <c r="AA28" s="1050">
        <v>8</v>
      </c>
      <c r="AB28" s="1050"/>
      <c r="AC28" s="1050"/>
      <c r="AD28" s="1050"/>
      <c r="AE28" s="1051"/>
      <c r="AF28" s="1052">
        <v>8</v>
      </c>
      <c r="AG28" s="1050"/>
      <c r="AH28" s="1050"/>
      <c r="AI28" s="1050"/>
      <c r="AJ28" s="1053"/>
      <c r="AK28" s="1054">
        <v>241</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88</v>
      </c>
      <c r="R29" s="1040"/>
      <c r="S29" s="1040"/>
      <c r="T29" s="1040"/>
      <c r="U29" s="1040"/>
      <c r="V29" s="1040">
        <v>88</v>
      </c>
      <c r="W29" s="1040"/>
      <c r="X29" s="1040"/>
      <c r="Y29" s="1040"/>
      <c r="Z29" s="1040"/>
      <c r="AA29" s="1040">
        <v>0</v>
      </c>
      <c r="AB29" s="1040"/>
      <c r="AC29" s="1040"/>
      <c r="AD29" s="1040"/>
      <c r="AE29" s="1041"/>
      <c r="AF29" s="1015">
        <v>0</v>
      </c>
      <c r="AG29" s="1016"/>
      <c r="AH29" s="1016"/>
      <c r="AI29" s="1016"/>
      <c r="AJ29" s="1017"/>
      <c r="AK29" s="976">
        <v>5</v>
      </c>
      <c r="AL29" s="967"/>
      <c r="AM29" s="967"/>
      <c r="AN29" s="967"/>
      <c r="AO29" s="967"/>
      <c r="AP29" s="967">
        <v>5</v>
      </c>
      <c r="AQ29" s="967"/>
      <c r="AR29" s="967"/>
      <c r="AS29" s="967"/>
      <c r="AT29" s="967"/>
      <c r="AU29" s="967">
        <v>1</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2639</v>
      </c>
      <c r="R30" s="1040"/>
      <c r="S30" s="1040"/>
      <c r="T30" s="1040"/>
      <c r="U30" s="1040"/>
      <c r="V30" s="1040">
        <v>2639</v>
      </c>
      <c r="W30" s="1040"/>
      <c r="X30" s="1040"/>
      <c r="Y30" s="1040"/>
      <c r="Z30" s="1040"/>
      <c r="AA30" s="1040">
        <v>0</v>
      </c>
      <c r="AB30" s="1040"/>
      <c r="AC30" s="1040"/>
      <c r="AD30" s="1040"/>
      <c r="AE30" s="1041"/>
      <c r="AF30" s="1015">
        <v>0</v>
      </c>
      <c r="AG30" s="1016"/>
      <c r="AH30" s="1016"/>
      <c r="AI30" s="1016"/>
      <c r="AJ30" s="1017"/>
      <c r="AK30" s="976">
        <v>409</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15</v>
      </c>
      <c r="R31" s="1040"/>
      <c r="S31" s="1040"/>
      <c r="T31" s="1040"/>
      <c r="U31" s="1040"/>
      <c r="V31" s="1040">
        <v>15</v>
      </c>
      <c r="W31" s="1040"/>
      <c r="X31" s="1040"/>
      <c r="Y31" s="1040"/>
      <c r="Z31" s="1040"/>
      <c r="AA31" s="1040" t="s">
        <v>535</v>
      </c>
      <c r="AB31" s="1040"/>
      <c r="AC31" s="1040"/>
      <c r="AD31" s="1040"/>
      <c r="AE31" s="1041"/>
      <c r="AF31" s="1015" t="s">
        <v>111</v>
      </c>
      <c r="AG31" s="1016"/>
      <c r="AH31" s="1016"/>
      <c r="AI31" s="1016"/>
      <c r="AJ31" s="1017"/>
      <c r="AK31" s="976">
        <v>1</v>
      </c>
      <c r="AL31" s="967"/>
      <c r="AM31" s="967"/>
      <c r="AN31" s="967"/>
      <c r="AO31" s="967"/>
      <c r="AP31" s="967" t="s">
        <v>535</v>
      </c>
      <c r="AQ31" s="967"/>
      <c r="AR31" s="967"/>
      <c r="AS31" s="967"/>
      <c r="AT31" s="967"/>
      <c r="AU31" s="967" t="s">
        <v>535</v>
      </c>
      <c r="AV31" s="967"/>
      <c r="AW31" s="967"/>
      <c r="AX31" s="967"/>
      <c r="AY31" s="967"/>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274</v>
      </c>
      <c r="R32" s="1040"/>
      <c r="S32" s="1040"/>
      <c r="T32" s="1040"/>
      <c r="U32" s="1040"/>
      <c r="V32" s="1040">
        <v>270</v>
      </c>
      <c r="W32" s="1040"/>
      <c r="X32" s="1040"/>
      <c r="Y32" s="1040"/>
      <c r="Z32" s="1040"/>
      <c r="AA32" s="1040">
        <v>4</v>
      </c>
      <c r="AB32" s="1040"/>
      <c r="AC32" s="1040"/>
      <c r="AD32" s="1040"/>
      <c r="AE32" s="1041"/>
      <c r="AF32" s="1015">
        <v>4</v>
      </c>
      <c r="AG32" s="1016"/>
      <c r="AH32" s="1016"/>
      <c r="AI32" s="1016"/>
      <c r="AJ32" s="1017"/>
      <c r="AK32" s="976">
        <v>110</v>
      </c>
      <c r="AL32" s="967"/>
      <c r="AM32" s="967"/>
      <c r="AN32" s="967"/>
      <c r="AO32" s="967"/>
      <c r="AP32" s="967" t="s">
        <v>536</v>
      </c>
      <c r="AQ32" s="967"/>
      <c r="AR32" s="967"/>
      <c r="AS32" s="967"/>
      <c r="AT32" s="967"/>
      <c r="AU32" s="967" t="s">
        <v>535</v>
      </c>
      <c r="AV32" s="967"/>
      <c r="AW32" s="967"/>
      <c r="AX32" s="967"/>
      <c r="AY32" s="967"/>
      <c r="AZ32" s="1038" t="s">
        <v>536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158</v>
      </c>
      <c r="R33" s="1040"/>
      <c r="S33" s="1040"/>
      <c r="T33" s="1040"/>
      <c r="U33" s="1040"/>
      <c r="V33" s="1040">
        <v>172</v>
      </c>
      <c r="W33" s="1040"/>
      <c r="X33" s="1040"/>
      <c r="Y33" s="1040"/>
      <c r="Z33" s="1040"/>
      <c r="AA33" s="1040">
        <f t="shared" ref="AA33:AA36" si="0">Q33-V33</f>
        <v>-14</v>
      </c>
      <c r="AB33" s="1040"/>
      <c r="AC33" s="1040"/>
      <c r="AD33" s="1040"/>
      <c r="AE33" s="1041"/>
      <c r="AF33" s="1015">
        <v>246</v>
      </c>
      <c r="AG33" s="1016"/>
      <c r="AH33" s="1016"/>
      <c r="AI33" s="1016"/>
      <c r="AJ33" s="1017"/>
      <c r="AK33" s="976">
        <v>6</v>
      </c>
      <c r="AL33" s="967"/>
      <c r="AM33" s="967"/>
      <c r="AN33" s="967"/>
      <c r="AO33" s="967"/>
      <c r="AP33" s="967">
        <v>844</v>
      </c>
      <c r="AQ33" s="967"/>
      <c r="AR33" s="967"/>
      <c r="AS33" s="967"/>
      <c r="AT33" s="967"/>
      <c r="AU33" s="967" t="s">
        <v>535</v>
      </c>
      <c r="AV33" s="967"/>
      <c r="AW33" s="967"/>
      <c r="AX33" s="967"/>
      <c r="AY33" s="967"/>
      <c r="AZ33" s="1038" t="s">
        <v>535</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751</v>
      </c>
      <c r="R34" s="1040"/>
      <c r="S34" s="1040"/>
      <c r="T34" s="1040"/>
      <c r="U34" s="1040"/>
      <c r="V34" s="1040">
        <v>748</v>
      </c>
      <c r="W34" s="1040"/>
      <c r="X34" s="1040"/>
      <c r="Y34" s="1040"/>
      <c r="Z34" s="1040"/>
      <c r="AA34" s="1040">
        <f t="shared" si="0"/>
        <v>3</v>
      </c>
      <c r="AB34" s="1040"/>
      <c r="AC34" s="1040"/>
      <c r="AD34" s="1040"/>
      <c r="AE34" s="1041"/>
      <c r="AF34" s="1015">
        <v>3</v>
      </c>
      <c r="AG34" s="1016"/>
      <c r="AH34" s="1016"/>
      <c r="AI34" s="1016"/>
      <c r="AJ34" s="1017"/>
      <c r="AK34" s="976">
        <v>181</v>
      </c>
      <c r="AL34" s="967"/>
      <c r="AM34" s="967"/>
      <c r="AN34" s="967"/>
      <c r="AO34" s="967"/>
      <c r="AP34" s="967">
        <v>6436</v>
      </c>
      <c r="AQ34" s="967"/>
      <c r="AR34" s="967"/>
      <c r="AS34" s="967"/>
      <c r="AT34" s="967"/>
      <c r="AU34" s="967">
        <v>3701</v>
      </c>
      <c r="AV34" s="967"/>
      <c r="AW34" s="967"/>
      <c r="AX34" s="967"/>
      <c r="AY34" s="967"/>
      <c r="AZ34" s="1038" t="s">
        <v>535</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1661</v>
      </c>
      <c r="R35" s="1040"/>
      <c r="S35" s="1040"/>
      <c r="T35" s="1040"/>
      <c r="U35" s="1040"/>
      <c r="V35" s="1040">
        <v>1658</v>
      </c>
      <c r="W35" s="1040"/>
      <c r="X35" s="1040"/>
      <c r="Y35" s="1040"/>
      <c r="Z35" s="1040"/>
      <c r="AA35" s="1040">
        <f t="shared" si="0"/>
        <v>3</v>
      </c>
      <c r="AB35" s="1040"/>
      <c r="AC35" s="1040"/>
      <c r="AD35" s="1040"/>
      <c r="AE35" s="1041"/>
      <c r="AF35" s="1015">
        <v>3</v>
      </c>
      <c r="AG35" s="1016"/>
      <c r="AH35" s="1016"/>
      <c r="AI35" s="1016"/>
      <c r="AJ35" s="1017"/>
      <c r="AK35" s="976">
        <v>818</v>
      </c>
      <c r="AL35" s="967"/>
      <c r="AM35" s="967"/>
      <c r="AN35" s="967"/>
      <c r="AO35" s="967"/>
      <c r="AP35" s="967">
        <v>11079</v>
      </c>
      <c r="AQ35" s="967"/>
      <c r="AR35" s="967"/>
      <c r="AS35" s="967"/>
      <c r="AT35" s="967"/>
      <c r="AU35" s="967">
        <v>8863</v>
      </c>
      <c r="AV35" s="967"/>
      <c r="AW35" s="967"/>
      <c r="AX35" s="967"/>
      <c r="AY35" s="967"/>
      <c r="AZ35" s="1038" t="s">
        <v>535</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41</v>
      </c>
      <c r="R36" s="1040"/>
      <c r="S36" s="1040"/>
      <c r="T36" s="1040"/>
      <c r="U36" s="1040"/>
      <c r="V36" s="1040">
        <v>41</v>
      </c>
      <c r="W36" s="1040"/>
      <c r="X36" s="1040"/>
      <c r="Y36" s="1040"/>
      <c r="Z36" s="1040"/>
      <c r="AA36" s="1040">
        <f t="shared" si="0"/>
        <v>0</v>
      </c>
      <c r="AB36" s="1040"/>
      <c r="AC36" s="1040"/>
      <c r="AD36" s="1040"/>
      <c r="AE36" s="1041"/>
      <c r="AF36" s="1015">
        <v>0</v>
      </c>
      <c r="AG36" s="1016"/>
      <c r="AH36" s="1016"/>
      <c r="AI36" s="1016"/>
      <c r="AJ36" s="1017"/>
      <c r="AK36" s="976">
        <v>17</v>
      </c>
      <c r="AL36" s="967"/>
      <c r="AM36" s="967"/>
      <c r="AN36" s="967"/>
      <c r="AO36" s="967"/>
      <c r="AP36" s="967">
        <v>270</v>
      </c>
      <c r="AQ36" s="967"/>
      <c r="AR36" s="967"/>
      <c r="AS36" s="967"/>
      <c r="AT36" s="967"/>
      <c r="AU36" s="967">
        <v>167</v>
      </c>
      <c r="AV36" s="967"/>
      <c r="AW36" s="967"/>
      <c r="AX36" s="967"/>
      <c r="AY36" s="967"/>
      <c r="AZ36" s="1038" t="s">
        <v>536</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264</v>
      </c>
      <c r="AG63" s="955"/>
      <c r="AH63" s="955"/>
      <c r="AI63" s="955"/>
      <c r="AJ63" s="1026"/>
      <c r="AK63" s="1027"/>
      <c r="AL63" s="959"/>
      <c r="AM63" s="959"/>
      <c r="AN63" s="959"/>
      <c r="AO63" s="959"/>
      <c r="AP63" s="955">
        <v>18634</v>
      </c>
      <c r="AQ63" s="955"/>
      <c r="AR63" s="955"/>
      <c r="AS63" s="955"/>
      <c r="AT63" s="955"/>
      <c r="AU63" s="955">
        <v>12732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81</v>
      </c>
      <c r="R68" s="978"/>
      <c r="S68" s="978"/>
      <c r="T68" s="978"/>
      <c r="U68" s="978"/>
      <c r="V68" s="978">
        <v>80</v>
      </c>
      <c r="W68" s="978"/>
      <c r="X68" s="978"/>
      <c r="Y68" s="978"/>
      <c r="Z68" s="978"/>
      <c r="AA68" s="978">
        <v>2</v>
      </c>
      <c r="AB68" s="978"/>
      <c r="AC68" s="978"/>
      <c r="AD68" s="978"/>
      <c r="AE68" s="978"/>
      <c r="AF68" s="978">
        <v>2</v>
      </c>
      <c r="AG68" s="978"/>
      <c r="AH68" s="978"/>
      <c r="AI68" s="978"/>
      <c r="AJ68" s="978"/>
      <c r="AK68" s="978" t="s">
        <v>535</v>
      </c>
      <c r="AL68" s="978"/>
      <c r="AM68" s="978"/>
      <c r="AN68" s="978"/>
      <c r="AO68" s="978"/>
      <c r="AP68" s="978">
        <v>34</v>
      </c>
      <c r="AQ68" s="978"/>
      <c r="AR68" s="978"/>
      <c r="AS68" s="978"/>
      <c r="AT68" s="978"/>
      <c r="AU68" s="978">
        <v>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1014</v>
      </c>
      <c r="R69" s="967"/>
      <c r="S69" s="967"/>
      <c r="T69" s="967"/>
      <c r="U69" s="967"/>
      <c r="V69" s="967">
        <v>994</v>
      </c>
      <c r="W69" s="967"/>
      <c r="X69" s="967"/>
      <c r="Y69" s="967"/>
      <c r="Z69" s="967"/>
      <c r="AA69" s="967">
        <v>20</v>
      </c>
      <c r="AB69" s="967"/>
      <c r="AC69" s="967"/>
      <c r="AD69" s="967"/>
      <c r="AE69" s="967"/>
      <c r="AF69" s="967">
        <v>10</v>
      </c>
      <c r="AG69" s="967"/>
      <c r="AH69" s="967"/>
      <c r="AI69" s="967"/>
      <c r="AJ69" s="967"/>
      <c r="AK69" s="967" t="s">
        <v>535</v>
      </c>
      <c r="AL69" s="967"/>
      <c r="AM69" s="967"/>
      <c r="AN69" s="967"/>
      <c r="AO69" s="967"/>
      <c r="AP69" s="967">
        <v>112</v>
      </c>
      <c r="AQ69" s="967"/>
      <c r="AR69" s="967"/>
      <c r="AS69" s="967"/>
      <c r="AT69" s="967"/>
      <c r="AU69" s="967">
        <v>55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2614</v>
      </c>
      <c r="R70" s="967"/>
      <c r="S70" s="967"/>
      <c r="T70" s="967"/>
      <c r="U70" s="967"/>
      <c r="V70" s="967">
        <v>2558</v>
      </c>
      <c r="W70" s="967"/>
      <c r="X70" s="967"/>
      <c r="Y70" s="967"/>
      <c r="Z70" s="967"/>
      <c r="AA70" s="967">
        <v>55</v>
      </c>
      <c r="AB70" s="967"/>
      <c r="AC70" s="967"/>
      <c r="AD70" s="967"/>
      <c r="AE70" s="967"/>
      <c r="AF70" s="967">
        <v>55</v>
      </c>
      <c r="AG70" s="967"/>
      <c r="AH70" s="967"/>
      <c r="AI70" s="967"/>
      <c r="AJ70" s="967"/>
      <c r="AK70" s="967">
        <v>18</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325977</v>
      </c>
      <c r="R71" s="967"/>
      <c r="S71" s="967"/>
      <c r="T71" s="967"/>
      <c r="U71" s="967"/>
      <c r="V71" s="967">
        <v>309321</v>
      </c>
      <c r="W71" s="967"/>
      <c r="X71" s="967"/>
      <c r="Y71" s="967"/>
      <c r="Z71" s="967"/>
      <c r="AA71" s="967">
        <v>16656</v>
      </c>
      <c r="AB71" s="967"/>
      <c r="AC71" s="967"/>
      <c r="AD71" s="967"/>
      <c r="AE71" s="967"/>
      <c r="AF71" s="967">
        <v>16656</v>
      </c>
      <c r="AG71" s="967"/>
      <c r="AH71" s="967"/>
      <c r="AI71" s="967"/>
      <c r="AJ71" s="967"/>
      <c r="AK71" s="967">
        <v>1899</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10</v>
      </c>
      <c r="R72" s="967"/>
      <c r="S72" s="967"/>
      <c r="T72" s="967"/>
      <c r="U72" s="967"/>
      <c r="V72" s="967">
        <v>7</v>
      </c>
      <c r="W72" s="967"/>
      <c r="X72" s="967"/>
      <c r="Y72" s="967"/>
      <c r="Z72" s="967"/>
      <c r="AA72" s="967">
        <v>2</v>
      </c>
      <c r="AB72" s="967"/>
      <c r="AC72" s="967"/>
      <c r="AD72" s="967"/>
      <c r="AE72" s="967"/>
      <c r="AF72" s="967">
        <v>2</v>
      </c>
      <c r="AG72" s="967"/>
      <c r="AH72" s="967"/>
      <c r="AI72" s="967"/>
      <c r="AJ72" s="967"/>
      <c r="AK72" s="967" t="s">
        <v>535</v>
      </c>
      <c r="AL72" s="967"/>
      <c r="AM72" s="967"/>
      <c r="AN72" s="967"/>
      <c r="AO72" s="967"/>
      <c r="AP72" s="967" t="s">
        <v>548</v>
      </c>
      <c r="AQ72" s="967"/>
      <c r="AR72" s="967"/>
      <c r="AS72" s="967"/>
      <c r="AT72" s="967"/>
      <c r="AU72" s="967" t="s">
        <v>535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4884</v>
      </c>
      <c r="R73" s="967"/>
      <c r="S73" s="967"/>
      <c r="T73" s="967"/>
      <c r="U73" s="967"/>
      <c r="V73" s="967">
        <v>4744</v>
      </c>
      <c r="W73" s="967"/>
      <c r="X73" s="967"/>
      <c r="Y73" s="967"/>
      <c r="Z73" s="967"/>
      <c r="AA73" s="967">
        <v>141</v>
      </c>
      <c r="AB73" s="967"/>
      <c r="AC73" s="967"/>
      <c r="AD73" s="967"/>
      <c r="AE73" s="967"/>
      <c r="AF73" s="967">
        <v>141</v>
      </c>
      <c r="AG73" s="967"/>
      <c r="AH73" s="967"/>
      <c r="AI73" s="967"/>
      <c r="AJ73" s="967"/>
      <c r="AK73" s="967">
        <v>100</v>
      </c>
      <c r="AL73" s="967"/>
      <c r="AM73" s="967"/>
      <c r="AN73" s="967"/>
      <c r="AO73" s="967"/>
      <c r="AP73" s="967" t="s">
        <v>535</v>
      </c>
      <c r="AQ73" s="967"/>
      <c r="AR73" s="967"/>
      <c r="AS73" s="967"/>
      <c r="AT73" s="967"/>
      <c r="AU73" s="967" t="s">
        <v>536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3">
        <v>37</v>
      </c>
      <c r="R74" s="967"/>
      <c r="S74" s="967"/>
      <c r="T74" s="967"/>
      <c r="U74" s="967"/>
      <c r="V74" s="967">
        <v>57</v>
      </c>
      <c r="W74" s="967"/>
      <c r="X74" s="967"/>
      <c r="Y74" s="967"/>
      <c r="Z74" s="967"/>
      <c r="AA74" s="967">
        <v>-20</v>
      </c>
      <c r="AB74" s="967"/>
      <c r="AC74" s="967"/>
      <c r="AD74" s="967"/>
      <c r="AE74" s="967"/>
      <c r="AF74" s="967">
        <v>4</v>
      </c>
      <c r="AG74" s="967"/>
      <c r="AH74" s="967"/>
      <c r="AI74" s="967"/>
      <c r="AJ74" s="967"/>
      <c r="AK74" s="967" t="s">
        <v>535</v>
      </c>
      <c r="AL74" s="967"/>
      <c r="AM74" s="967"/>
      <c r="AN74" s="967"/>
      <c r="AO74" s="967"/>
      <c r="AP74" s="967" t="s">
        <v>535</v>
      </c>
      <c r="AQ74" s="967"/>
      <c r="AR74" s="967"/>
      <c r="AS74" s="967"/>
      <c r="AT74" s="967"/>
      <c r="AU74" s="967" t="s">
        <v>535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862</v>
      </c>
      <c r="R75" s="975"/>
      <c r="S75" s="975"/>
      <c r="T75" s="975"/>
      <c r="U75" s="976"/>
      <c r="V75" s="977">
        <v>108</v>
      </c>
      <c r="W75" s="975"/>
      <c r="X75" s="975"/>
      <c r="Y75" s="975"/>
      <c r="Z75" s="976"/>
      <c r="AA75" s="977">
        <v>755</v>
      </c>
      <c r="AB75" s="975"/>
      <c r="AC75" s="975"/>
      <c r="AD75" s="975"/>
      <c r="AE75" s="976"/>
      <c r="AF75" s="977">
        <v>731</v>
      </c>
      <c r="AG75" s="975"/>
      <c r="AH75" s="975"/>
      <c r="AI75" s="975"/>
      <c r="AJ75" s="976"/>
      <c r="AK75" s="977">
        <v>5</v>
      </c>
      <c r="AL75" s="975"/>
      <c r="AM75" s="975"/>
      <c r="AN75" s="975"/>
      <c r="AO75" s="976"/>
      <c r="AP75" s="977">
        <v>222</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545</v>
      </c>
      <c r="C76" s="971"/>
      <c r="D76" s="971"/>
      <c r="E76" s="971"/>
      <c r="F76" s="971"/>
      <c r="G76" s="971"/>
      <c r="H76" s="971"/>
      <c r="I76" s="971"/>
      <c r="J76" s="971"/>
      <c r="K76" s="971"/>
      <c r="L76" s="971"/>
      <c r="M76" s="971"/>
      <c r="N76" s="971"/>
      <c r="O76" s="971"/>
      <c r="P76" s="972"/>
      <c r="Q76" s="974">
        <v>105</v>
      </c>
      <c r="R76" s="975"/>
      <c r="S76" s="975"/>
      <c r="T76" s="975"/>
      <c r="U76" s="976"/>
      <c r="V76" s="977">
        <v>93</v>
      </c>
      <c r="W76" s="975"/>
      <c r="X76" s="975"/>
      <c r="Y76" s="975"/>
      <c r="Z76" s="976"/>
      <c r="AA76" s="977">
        <v>12</v>
      </c>
      <c r="AB76" s="975"/>
      <c r="AC76" s="975"/>
      <c r="AD76" s="975"/>
      <c r="AE76" s="976"/>
      <c r="AF76" s="977">
        <v>12</v>
      </c>
      <c r="AG76" s="975"/>
      <c r="AH76" s="975"/>
      <c r="AI76" s="975"/>
      <c r="AJ76" s="976"/>
      <c r="AK76" s="977" t="s">
        <v>535</v>
      </c>
      <c r="AL76" s="975"/>
      <c r="AM76" s="975"/>
      <c r="AN76" s="975"/>
      <c r="AO76" s="976"/>
      <c r="AP76" s="977" t="s">
        <v>535</v>
      </c>
      <c r="AQ76" s="975"/>
      <c r="AR76" s="975"/>
      <c r="AS76" s="975"/>
      <c r="AT76" s="976"/>
      <c r="AU76" s="977" t="s">
        <v>535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546</v>
      </c>
      <c r="C77" s="971"/>
      <c r="D77" s="971"/>
      <c r="E77" s="971"/>
      <c r="F77" s="971"/>
      <c r="G77" s="971"/>
      <c r="H77" s="971"/>
      <c r="I77" s="971"/>
      <c r="J77" s="971"/>
      <c r="K77" s="971"/>
      <c r="L77" s="971"/>
      <c r="M77" s="971"/>
      <c r="N77" s="971"/>
      <c r="O77" s="971"/>
      <c r="P77" s="972"/>
      <c r="Q77" s="974">
        <v>2466</v>
      </c>
      <c r="R77" s="975"/>
      <c r="S77" s="975"/>
      <c r="T77" s="975"/>
      <c r="U77" s="976"/>
      <c r="V77" s="977">
        <v>2465</v>
      </c>
      <c r="W77" s="975"/>
      <c r="X77" s="975"/>
      <c r="Y77" s="975"/>
      <c r="Z77" s="976"/>
      <c r="AA77" s="977">
        <v>1</v>
      </c>
      <c r="AB77" s="975"/>
      <c r="AC77" s="975"/>
      <c r="AD77" s="975"/>
      <c r="AE77" s="976"/>
      <c r="AF77" s="977">
        <v>1</v>
      </c>
      <c r="AG77" s="975"/>
      <c r="AH77" s="975"/>
      <c r="AI77" s="975"/>
      <c r="AJ77" s="976"/>
      <c r="AK77" s="977" t="s">
        <v>535</v>
      </c>
      <c r="AL77" s="975"/>
      <c r="AM77" s="975"/>
      <c r="AN77" s="975"/>
      <c r="AO77" s="976"/>
      <c r="AP77" s="977" t="s">
        <v>535</v>
      </c>
      <c r="AQ77" s="975"/>
      <c r="AR77" s="975"/>
      <c r="AS77" s="975"/>
      <c r="AT77" s="976"/>
      <c r="AU77" s="977" t="s">
        <v>535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547</v>
      </c>
      <c r="C78" s="971"/>
      <c r="D78" s="971"/>
      <c r="E78" s="971"/>
      <c r="F78" s="971"/>
      <c r="G78" s="971"/>
      <c r="H78" s="971"/>
      <c r="I78" s="971"/>
      <c r="J78" s="971"/>
      <c r="K78" s="971"/>
      <c r="L78" s="971"/>
      <c r="M78" s="971"/>
      <c r="N78" s="971"/>
      <c r="O78" s="971"/>
      <c r="P78" s="972"/>
      <c r="Q78" s="973">
        <v>74</v>
      </c>
      <c r="R78" s="967"/>
      <c r="S78" s="967"/>
      <c r="T78" s="967"/>
      <c r="U78" s="967"/>
      <c r="V78" s="967">
        <v>71</v>
      </c>
      <c r="W78" s="967"/>
      <c r="X78" s="967"/>
      <c r="Y78" s="967"/>
      <c r="Z78" s="967"/>
      <c r="AA78" s="967">
        <v>3</v>
      </c>
      <c r="AB78" s="967"/>
      <c r="AC78" s="967"/>
      <c r="AD78" s="967"/>
      <c r="AE78" s="967"/>
      <c r="AF78" s="967">
        <v>3</v>
      </c>
      <c r="AG78" s="967"/>
      <c r="AH78" s="967"/>
      <c r="AI78" s="967"/>
      <c r="AJ78" s="967"/>
      <c r="AK78" s="967" t="s">
        <v>535</v>
      </c>
      <c r="AL78" s="967"/>
      <c r="AM78" s="967"/>
      <c r="AN78" s="967"/>
      <c r="AO78" s="967"/>
      <c r="AP78" s="967" t="s">
        <v>535</v>
      </c>
      <c r="AQ78" s="967"/>
      <c r="AR78" s="967"/>
      <c r="AS78" s="967"/>
      <c r="AT78" s="967"/>
      <c r="AU78" s="967" t="s">
        <v>535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17616</v>
      </c>
      <c r="AG88" s="955"/>
      <c r="AH88" s="955"/>
      <c r="AI88" s="955"/>
      <c r="AJ88" s="955"/>
      <c r="AK88" s="959"/>
      <c r="AL88" s="959"/>
      <c r="AM88" s="959"/>
      <c r="AN88" s="959"/>
      <c r="AO88" s="959"/>
      <c r="AP88" s="955">
        <v>55</v>
      </c>
      <c r="AQ88" s="955"/>
      <c r="AR88" s="955"/>
      <c r="AS88" s="955"/>
      <c r="AT88" s="955"/>
      <c r="AU88" s="955">
        <v>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52</v>
      </c>
      <c r="CS102" s="947"/>
      <c r="CT102" s="947"/>
      <c r="CU102" s="947"/>
      <c r="CV102" s="948"/>
      <c r="CW102" s="946" t="s">
        <v>548</v>
      </c>
      <c r="CX102" s="947"/>
      <c r="CY102" s="947"/>
      <c r="CZ102" s="947"/>
      <c r="DA102" s="948"/>
      <c r="DB102" s="946" t="s">
        <v>535</v>
      </c>
      <c r="DC102" s="947"/>
      <c r="DD102" s="947"/>
      <c r="DE102" s="947"/>
      <c r="DF102" s="948"/>
      <c r="DG102" s="946" t="s">
        <v>535</v>
      </c>
      <c r="DH102" s="947"/>
      <c r="DI102" s="947"/>
      <c r="DJ102" s="947"/>
      <c r="DK102" s="948"/>
      <c r="DL102" s="946" t="s">
        <v>535</v>
      </c>
      <c r="DM102" s="947"/>
      <c r="DN102" s="947"/>
      <c r="DO102" s="947"/>
      <c r="DP102" s="948"/>
      <c r="DQ102" s="946" t="s">
        <v>535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1636556</v>
      </c>
      <c r="AB110" s="873"/>
      <c r="AC110" s="873"/>
      <c r="AD110" s="873"/>
      <c r="AE110" s="874"/>
      <c r="AF110" s="875">
        <v>1706124</v>
      </c>
      <c r="AG110" s="873"/>
      <c r="AH110" s="873"/>
      <c r="AI110" s="873"/>
      <c r="AJ110" s="874"/>
      <c r="AK110" s="875">
        <v>1724704</v>
      </c>
      <c r="AL110" s="873"/>
      <c r="AM110" s="873"/>
      <c r="AN110" s="873"/>
      <c r="AO110" s="874"/>
      <c r="AP110" s="876">
        <v>28.7</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14265633</v>
      </c>
      <c r="BR110" s="800"/>
      <c r="BS110" s="800"/>
      <c r="BT110" s="800"/>
      <c r="BU110" s="800"/>
      <c r="BV110" s="800">
        <v>13686416</v>
      </c>
      <c r="BW110" s="800"/>
      <c r="BX110" s="800"/>
      <c r="BY110" s="800"/>
      <c r="BZ110" s="800"/>
      <c r="CA110" s="800">
        <v>13341114</v>
      </c>
      <c r="CB110" s="800"/>
      <c r="CC110" s="800"/>
      <c r="CD110" s="800"/>
      <c r="CE110" s="800"/>
      <c r="CF110" s="861">
        <v>222.4</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16319</v>
      </c>
      <c r="BR111" s="771"/>
      <c r="BS111" s="771"/>
      <c r="BT111" s="771"/>
      <c r="BU111" s="771"/>
      <c r="BV111" s="771">
        <v>12245</v>
      </c>
      <c r="BW111" s="771"/>
      <c r="BX111" s="771"/>
      <c r="BY111" s="771"/>
      <c r="BZ111" s="771"/>
      <c r="CA111" s="771">
        <v>8167</v>
      </c>
      <c r="CB111" s="771"/>
      <c r="CC111" s="771"/>
      <c r="CD111" s="771"/>
      <c r="CE111" s="771"/>
      <c r="CF111" s="848">
        <v>0.1</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13822752</v>
      </c>
      <c r="BR112" s="771"/>
      <c r="BS112" s="771"/>
      <c r="BT112" s="771"/>
      <c r="BU112" s="771"/>
      <c r="BV112" s="771">
        <v>13079959</v>
      </c>
      <c r="BW112" s="771"/>
      <c r="BX112" s="771"/>
      <c r="BY112" s="771"/>
      <c r="BZ112" s="771"/>
      <c r="CA112" s="771">
        <v>12612752</v>
      </c>
      <c r="CB112" s="771"/>
      <c r="CC112" s="771"/>
      <c r="CD112" s="771"/>
      <c r="CE112" s="771"/>
      <c r="CF112" s="848">
        <v>210.2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789373</v>
      </c>
      <c r="AB113" s="909"/>
      <c r="AC113" s="909"/>
      <c r="AD113" s="909"/>
      <c r="AE113" s="910"/>
      <c r="AF113" s="911">
        <v>745443</v>
      </c>
      <c r="AG113" s="909"/>
      <c r="AH113" s="909"/>
      <c r="AI113" s="909"/>
      <c r="AJ113" s="910"/>
      <c r="AK113" s="911">
        <v>789176</v>
      </c>
      <c r="AL113" s="909"/>
      <c r="AM113" s="909"/>
      <c r="AN113" s="909"/>
      <c r="AO113" s="910"/>
      <c r="AP113" s="912">
        <v>13.2</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77678</v>
      </c>
      <c r="BR113" s="771"/>
      <c r="BS113" s="771"/>
      <c r="BT113" s="771"/>
      <c r="BU113" s="771"/>
      <c r="BV113" s="771">
        <v>95724</v>
      </c>
      <c r="BW113" s="771"/>
      <c r="BX113" s="771"/>
      <c r="BY113" s="771"/>
      <c r="BZ113" s="771"/>
      <c r="CA113" s="771">
        <v>83914</v>
      </c>
      <c r="CB113" s="771"/>
      <c r="CC113" s="771"/>
      <c r="CD113" s="771"/>
      <c r="CE113" s="771"/>
      <c r="CF113" s="848">
        <v>1.4</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11938</v>
      </c>
      <c r="AB114" s="784"/>
      <c r="AC114" s="784"/>
      <c r="AD114" s="784"/>
      <c r="AE114" s="785"/>
      <c r="AF114" s="786">
        <v>10483</v>
      </c>
      <c r="AG114" s="784"/>
      <c r="AH114" s="784"/>
      <c r="AI114" s="784"/>
      <c r="AJ114" s="785"/>
      <c r="AK114" s="786">
        <v>13406</v>
      </c>
      <c r="AL114" s="784"/>
      <c r="AM114" s="784"/>
      <c r="AN114" s="784"/>
      <c r="AO114" s="785"/>
      <c r="AP114" s="754">
        <v>0.2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1858368</v>
      </c>
      <c r="BR114" s="771"/>
      <c r="BS114" s="771"/>
      <c r="BT114" s="771"/>
      <c r="BU114" s="771"/>
      <c r="BV114" s="771">
        <v>1800919</v>
      </c>
      <c r="BW114" s="771"/>
      <c r="BX114" s="771"/>
      <c r="BY114" s="771"/>
      <c r="BZ114" s="771"/>
      <c r="CA114" s="771">
        <v>1642241</v>
      </c>
      <c r="CB114" s="771"/>
      <c r="CC114" s="771"/>
      <c r="CD114" s="771"/>
      <c r="CE114" s="771"/>
      <c r="CF114" s="848">
        <v>27.4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1080</v>
      </c>
      <c r="AB115" s="909"/>
      <c r="AC115" s="909"/>
      <c r="AD115" s="909"/>
      <c r="AE115" s="910"/>
      <c r="AF115" s="911">
        <v>720</v>
      </c>
      <c r="AG115" s="909"/>
      <c r="AH115" s="909"/>
      <c r="AI115" s="909"/>
      <c r="AJ115" s="910"/>
      <c r="AK115" s="911">
        <v>720</v>
      </c>
      <c r="AL115" s="909"/>
      <c r="AM115" s="909"/>
      <c r="AN115" s="909"/>
      <c r="AO115" s="910"/>
      <c r="AP115" s="912">
        <v>0</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2438947</v>
      </c>
      <c r="AB117" s="895"/>
      <c r="AC117" s="895"/>
      <c r="AD117" s="895"/>
      <c r="AE117" s="896"/>
      <c r="AF117" s="898">
        <v>2462770</v>
      </c>
      <c r="AG117" s="895"/>
      <c r="AH117" s="895"/>
      <c r="AI117" s="895"/>
      <c r="AJ117" s="896"/>
      <c r="AK117" s="898">
        <v>2528006</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30040750</v>
      </c>
      <c r="BR118" s="858"/>
      <c r="BS118" s="858"/>
      <c r="BT118" s="858"/>
      <c r="BU118" s="858"/>
      <c r="BV118" s="858">
        <v>28675263</v>
      </c>
      <c r="BW118" s="858"/>
      <c r="BX118" s="858"/>
      <c r="BY118" s="858"/>
      <c r="BZ118" s="858"/>
      <c r="CA118" s="858">
        <v>27688188</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2980699</v>
      </c>
      <c r="BR119" s="800"/>
      <c r="BS119" s="800"/>
      <c r="BT119" s="800"/>
      <c r="BU119" s="800"/>
      <c r="BV119" s="800">
        <v>3190849</v>
      </c>
      <c r="BW119" s="800"/>
      <c r="BX119" s="800"/>
      <c r="BY119" s="800"/>
      <c r="BZ119" s="800"/>
      <c r="CA119" s="800">
        <v>3248933</v>
      </c>
      <c r="CB119" s="800"/>
      <c r="CC119" s="800"/>
      <c r="CD119" s="800"/>
      <c r="CE119" s="800"/>
      <c r="CF119" s="861">
        <v>54.2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16319</v>
      </c>
      <c r="DH119" s="717"/>
      <c r="DI119" s="717"/>
      <c r="DJ119" s="717"/>
      <c r="DK119" s="718"/>
      <c r="DL119" s="719">
        <v>12245</v>
      </c>
      <c r="DM119" s="717"/>
      <c r="DN119" s="717"/>
      <c r="DO119" s="717"/>
      <c r="DP119" s="718"/>
      <c r="DQ119" s="719">
        <v>8167</v>
      </c>
      <c r="DR119" s="717"/>
      <c r="DS119" s="717"/>
      <c r="DT119" s="717"/>
      <c r="DU119" s="718"/>
      <c r="DV119" s="807">
        <v>0.1</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551870</v>
      </c>
      <c r="BR120" s="771"/>
      <c r="BS120" s="771"/>
      <c r="BT120" s="771"/>
      <c r="BU120" s="771"/>
      <c r="BV120" s="771">
        <v>557048</v>
      </c>
      <c r="BW120" s="771"/>
      <c r="BX120" s="771"/>
      <c r="BY120" s="771"/>
      <c r="BZ120" s="771"/>
      <c r="CA120" s="771">
        <v>521680</v>
      </c>
      <c r="CB120" s="771"/>
      <c r="CC120" s="771"/>
      <c r="CD120" s="771"/>
      <c r="CE120" s="771"/>
      <c r="CF120" s="848">
        <v>8.6999999999999993</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8909492</v>
      </c>
      <c r="DH120" s="800"/>
      <c r="DI120" s="800"/>
      <c r="DJ120" s="800"/>
      <c r="DK120" s="800"/>
      <c r="DL120" s="800">
        <v>8859486</v>
      </c>
      <c r="DM120" s="800"/>
      <c r="DN120" s="800"/>
      <c r="DO120" s="800"/>
      <c r="DP120" s="800"/>
      <c r="DQ120" s="800">
        <v>8719349</v>
      </c>
      <c r="DR120" s="800"/>
      <c r="DS120" s="800"/>
      <c r="DT120" s="800"/>
      <c r="DU120" s="800"/>
      <c r="DV120" s="801">
        <v>145.30000000000001</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17018513</v>
      </c>
      <c r="BR121" s="858"/>
      <c r="BS121" s="858"/>
      <c r="BT121" s="858"/>
      <c r="BU121" s="858"/>
      <c r="BV121" s="858">
        <v>16669559</v>
      </c>
      <c r="BW121" s="858"/>
      <c r="BX121" s="858"/>
      <c r="BY121" s="858"/>
      <c r="BZ121" s="858"/>
      <c r="CA121" s="858">
        <v>16342919</v>
      </c>
      <c r="CB121" s="858"/>
      <c r="CC121" s="858"/>
      <c r="CD121" s="858"/>
      <c r="CE121" s="858"/>
      <c r="CF121" s="859">
        <v>272.39999999999998</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4719493</v>
      </c>
      <c r="DH121" s="771"/>
      <c r="DI121" s="771"/>
      <c r="DJ121" s="771"/>
      <c r="DK121" s="771"/>
      <c r="DL121" s="771">
        <v>4028251</v>
      </c>
      <c r="DM121" s="771"/>
      <c r="DN121" s="771"/>
      <c r="DO121" s="771"/>
      <c r="DP121" s="771"/>
      <c r="DQ121" s="771">
        <v>3700746</v>
      </c>
      <c r="DR121" s="771"/>
      <c r="DS121" s="771"/>
      <c r="DT121" s="771"/>
      <c r="DU121" s="771"/>
      <c r="DV121" s="823">
        <v>61.7</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20551082</v>
      </c>
      <c r="BR122" s="840"/>
      <c r="BS122" s="840"/>
      <c r="BT122" s="840"/>
      <c r="BU122" s="840"/>
      <c r="BV122" s="840">
        <v>20417456</v>
      </c>
      <c r="BW122" s="840"/>
      <c r="BX122" s="840"/>
      <c r="BY122" s="840"/>
      <c r="BZ122" s="840"/>
      <c r="CA122" s="840">
        <v>20113532</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190978</v>
      </c>
      <c r="DH122" s="771"/>
      <c r="DI122" s="771"/>
      <c r="DJ122" s="771"/>
      <c r="DK122" s="771"/>
      <c r="DL122" s="771">
        <v>190520</v>
      </c>
      <c r="DM122" s="771"/>
      <c r="DN122" s="771"/>
      <c r="DO122" s="771"/>
      <c r="DP122" s="771"/>
      <c r="DQ122" s="771">
        <v>191871</v>
      </c>
      <c r="DR122" s="771"/>
      <c r="DS122" s="771"/>
      <c r="DT122" s="771"/>
      <c r="DU122" s="771"/>
      <c r="DV122" s="823">
        <v>3.2</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156.1</v>
      </c>
      <c r="BR123" s="832"/>
      <c r="BS123" s="832"/>
      <c r="BT123" s="832"/>
      <c r="BU123" s="832"/>
      <c r="BV123" s="832">
        <v>135.19999999999999</v>
      </c>
      <c r="BW123" s="832"/>
      <c r="BX123" s="832"/>
      <c r="BY123" s="832"/>
      <c r="BZ123" s="832"/>
      <c r="CA123" s="832">
        <v>126.2</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1080</v>
      </c>
      <c r="AB127" s="784"/>
      <c r="AC127" s="784"/>
      <c r="AD127" s="784"/>
      <c r="AE127" s="785"/>
      <c r="AF127" s="786">
        <v>720</v>
      </c>
      <c r="AG127" s="784"/>
      <c r="AH127" s="784"/>
      <c r="AI127" s="784"/>
      <c r="AJ127" s="785"/>
      <c r="AK127" s="786">
        <v>720</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13.85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30147</v>
      </c>
      <c r="AB128" s="724"/>
      <c r="AC128" s="724"/>
      <c r="AD128" s="724"/>
      <c r="AE128" s="725"/>
      <c r="AF128" s="726">
        <v>35689</v>
      </c>
      <c r="AG128" s="724"/>
      <c r="AH128" s="724"/>
      <c r="AI128" s="724"/>
      <c r="AJ128" s="725"/>
      <c r="AK128" s="726">
        <v>44023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18.850000000000001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7613977</v>
      </c>
      <c r="AB129" s="784"/>
      <c r="AC129" s="784"/>
      <c r="AD129" s="784"/>
      <c r="AE129" s="785"/>
      <c r="AF129" s="786">
        <v>7686786</v>
      </c>
      <c r="AG129" s="784"/>
      <c r="AH129" s="784"/>
      <c r="AI129" s="784"/>
      <c r="AJ129" s="785"/>
      <c r="AK129" s="786">
        <v>7636991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14.1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1535170</v>
      </c>
      <c r="AB130" s="784"/>
      <c r="AC130" s="784"/>
      <c r="AD130" s="784"/>
      <c r="AE130" s="785"/>
      <c r="AF130" s="786">
        <v>1582070</v>
      </c>
      <c r="AG130" s="784"/>
      <c r="AH130" s="784"/>
      <c r="AI130" s="784"/>
      <c r="AJ130" s="785"/>
      <c r="AK130" s="786">
        <v>1637200</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126.2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6078807</v>
      </c>
      <c r="AB131" s="717"/>
      <c r="AC131" s="717"/>
      <c r="AD131" s="717"/>
      <c r="AE131" s="718"/>
      <c r="AF131" s="719">
        <v>6104716</v>
      </c>
      <c r="AG131" s="717"/>
      <c r="AH131" s="717"/>
      <c r="AI131" s="717"/>
      <c r="AJ131" s="718"/>
      <c r="AK131" s="719">
        <v>5999791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14.37173445</v>
      </c>
      <c r="AB132" s="740"/>
      <c r="AC132" s="740"/>
      <c r="AD132" s="740"/>
      <c r="AE132" s="741"/>
      <c r="AF132" s="742">
        <v>13.841937939999999</v>
      </c>
      <c r="AG132" s="740"/>
      <c r="AH132" s="740"/>
      <c r="AI132" s="740"/>
      <c r="AJ132" s="741"/>
      <c r="AK132" s="742">
        <v>14.113541619999999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15.6</v>
      </c>
      <c r="AB133" s="749"/>
      <c r="AC133" s="749"/>
      <c r="AD133" s="749"/>
      <c r="AE133" s="750"/>
      <c r="AF133" s="748">
        <v>14.7</v>
      </c>
      <c r="AG133" s="749"/>
      <c r="AH133" s="749"/>
      <c r="AI133" s="749"/>
      <c r="AJ133" s="750"/>
      <c r="AK133" s="748">
        <v>14.1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O29" sqref="O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1769788</v>
      </c>
      <c r="L9" s="264">
        <v>75898</v>
      </c>
      <c r="M9" s="265">
        <v>59313</v>
      </c>
      <c r="N9" s="266">
        <v>28</v>
      </c>
    </row>
    <row r="10" spans="1:16" x14ac:dyDescent="0.15">
      <c r="A10" s="248"/>
      <c r="B10" s="244"/>
      <c r="C10" s="244"/>
      <c r="D10" s="244"/>
      <c r="E10" s="244"/>
      <c r="F10" s="244"/>
      <c r="G10" s="1133" t="s">
        <v>476</v>
      </c>
      <c r="H10" s="1134"/>
      <c r="I10" s="1134"/>
      <c r="J10" s="1135"/>
      <c r="K10" s="267">
        <v>282345</v>
      </c>
      <c r="L10" s="268">
        <v>12108</v>
      </c>
      <c r="M10" s="269">
        <v>5376</v>
      </c>
      <c r="N10" s="270">
        <v>125.2</v>
      </c>
    </row>
    <row r="11" spans="1:16" ht="13.5" customHeight="1" x14ac:dyDescent="0.15">
      <c r="A11" s="248"/>
      <c r="B11" s="244"/>
      <c r="C11" s="244"/>
      <c r="D11" s="244"/>
      <c r="E11" s="244"/>
      <c r="F11" s="244"/>
      <c r="G11" s="1133" t="s">
        <v>477</v>
      </c>
      <c r="H11" s="1134"/>
      <c r="I11" s="1134"/>
      <c r="J11" s="1135"/>
      <c r="K11" s="267">
        <v>353964</v>
      </c>
      <c r="L11" s="268">
        <v>15180</v>
      </c>
      <c r="M11" s="269">
        <v>7786</v>
      </c>
      <c r="N11" s="270">
        <v>95</v>
      </c>
    </row>
    <row r="12" spans="1:16" ht="13.5" customHeight="1" x14ac:dyDescent="0.15">
      <c r="A12" s="248"/>
      <c r="B12" s="244"/>
      <c r="C12" s="244"/>
      <c r="D12" s="244"/>
      <c r="E12" s="244"/>
      <c r="F12" s="244"/>
      <c r="G12" s="1133" t="s">
        <v>478</v>
      </c>
      <c r="H12" s="1134"/>
      <c r="I12" s="1134"/>
      <c r="J12" s="1135"/>
      <c r="K12" s="267">
        <v>740</v>
      </c>
      <c r="L12" s="268">
        <v>32</v>
      </c>
      <c r="M12" s="269">
        <v>131</v>
      </c>
      <c r="N12" s="270">
        <v>-75.599999999999994</v>
      </c>
    </row>
    <row r="13" spans="1:16" ht="13.5" customHeight="1" x14ac:dyDescent="0.15">
      <c r="A13" s="248"/>
      <c r="B13" s="244"/>
      <c r="C13" s="244"/>
      <c r="D13" s="244"/>
      <c r="E13" s="244"/>
      <c r="F13" s="244"/>
      <c r="G13" s="1133" t="s">
        <v>479</v>
      </c>
      <c r="H13" s="1134"/>
      <c r="I13" s="1134"/>
      <c r="J13" s="1135"/>
      <c r="K13" s="267" t="s">
        <v>480</v>
      </c>
      <c r="L13" s="268" t="s">
        <v>480</v>
      </c>
      <c r="M13" s="269">
        <v>5</v>
      </c>
      <c r="N13" s="270" t="s">
        <v>480</v>
      </c>
    </row>
    <row r="14" spans="1:16" ht="13.5" customHeight="1" x14ac:dyDescent="0.15">
      <c r="A14" s="248"/>
      <c r="B14" s="244"/>
      <c r="C14" s="244"/>
      <c r="D14" s="244"/>
      <c r="E14" s="244"/>
      <c r="F14" s="244"/>
      <c r="G14" s="1133" t="s">
        <v>481</v>
      </c>
      <c r="H14" s="1134"/>
      <c r="I14" s="1134"/>
      <c r="J14" s="1135"/>
      <c r="K14" s="267" t="s">
        <v>480</v>
      </c>
      <c r="L14" s="268" t="s">
        <v>480</v>
      </c>
      <c r="M14" s="269">
        <v>2777</v>
      </c>
      <c r="N14" s="270" t="s">
        <v>480</v>
      </c>
    </row>
    <row r="15" spans="1:16" ht="13.5" customHeight="1" x14ac:dyDescent="0.15">
      <c r="A15" s="248"/>
      <c r="B15" s="244"/>
      <c r="C15" s="244"/>
      <c r="D15" s="244"/>
      <c r="E15" s="244"/>
      <c r="F15" s="244"/>
      <c r="G15" s="1133" t="s">
        <v>482</v>
      </c>
      <c r="H15" s="1134"/>
      <c r="I15" s="1134"/>
      <c r="J15" s="1135"/>
      <c r="K15" s="267">
        <v>32285</v>
      </c>
      <c r="L15" s="268">
        <v>1385</v>
      </c>
      <c r="M15" s="269">
        <v>1317</v>
      </c>
      <c r="N15" s="270">
        <v>5.2</v>
      </c>
    </row>
    <row r="16" spans="1:16" x14ac:dyDescent="0.15">
      <c r="A16" s="248"/>
      <c r="B16" s="244"/>
      <c r="C16" s="244"/>
      <c r="D16" s="244"/>
      <c r="E16" s="244"/>
      <c r="F16" s="244"/>
      <c r="G16" s="1136" t="s">
        <v>483</v>
      </c>
      <c r="H16" s="1137"/>
      <c r="I16" s="1137"/>
      <c r="J16" s="1138"/>
      <c r="K16" s="268">
        <v>-192784</v>
      </c>
      <c r="L16" s="268">
        <v>-8268</v>
      </c>
      <c r="M16" s="269">
        <v>-6006</v>
      </c>
      <c r="N16" s="270">
        <v>37.700000000000003</v>
      </c>
    </row>
    <row r="17" spans="1:16" x14ac:dyDescent="0.15">
      <c r="A17" s="248"/>
      <c r="B17" s="244"/>
      <c r="C17" s="244"/>
      <c r="D17" s="244"/>
      <c r="E17" s="244"/>
      <c r="F17" s="244"/>
      <c r="G17" s="1136" t="s">
        <v>170</v>
      </c>
      <c r="H17" s="1137"/>
      <c r="I17" s="1137"/>
      <c r="J17" s="1138"/>
      <c r="K17" s="268">
        <v>2246338</v>
      </c>
      <c r="L17" s="268">
        <v>96335</v>
      </c>
      <c r="M17" s="269">
        <v>70700</v>
      </c>
      <c r="N17" s="270">
        <v>36.299999999999997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10.119999999999999</v>
      </c>
      <c r="L21" s="281">
        <v>6.73</v>
      </c>
      <c r="M21" s="282">
        <v>3.39</v>
      </c>
      <c r="N21" s="249"/>
      <c r="O21" s="283"/>
      <c r="P21" s="279"/>
    </row>
    <row r="22" spans="1:16" s="284" customFormat="1" x14ac:dyDescent="0.15">
      <c r="A22" s="279"/>
      <c r="B22" s="249"/>
      <c r="C22" s="249"/>
      <c r="D22" s="249"/>
      <c r="E22" s="249"/>
      <c r="F22" s="249"/>
      <c r="G22" s="1130" t="s">
        <v>489</v>
      </c>
      <c r="H22" s="1131"/>
      <c r="I22" s="1131"/>
      <c r="J22" s="1132"/>
      <c r="K22" s="285">
        <v>90.7</v>
      </c>
      <c r="L22" s="286">
        <v>96.8</v>
      </c>
      <c r="M22" s="287">
        <v>-6.1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492</v>
      </c>
      <c r="H32" s="1122"/>
      <c r="I32" s="1122"/>
      <c r="J32" s="1123"/>
      <c r="K32" s="294">
        <v>1724704</v>
      </c>
      <c r="L32" s="294">
        <v>73964</v>
      </c>
      <c r="M32" s="295">
        <v>33640</v>
      </c>
      <c r="N32" s="296">
        <v>119.9</v>
      </c>
    </row>
    <row r="33" spans="1:16" ht="13.5" customHeight="1" x14ac:dyDescent="0.15">
      <c r="A33" s="248"/>
      <c r="B33" s="244"/>
      <c r="C33" s="244"/>
      <c r="D33" s="244"/>
      <c r="E33" s="244"/>
      <c r="F33" s="244"/>
      <c r="G33" s="1121" t="s">
        <v>493</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494</v>
      </c>
      <c r="H34" s="1122"/>
      <c r="I34" s="1122"/>
      <c r="J34" s="1123"/>
      <c r="K34" s="294" t="s">
        <v>480</v>
      </c>
      <c r="L34" s="294" t="s">
        <v>480</v>
      </c>
      <c r="M34" s="295">
        <v>3</v>
      </c>
      <c r="N34" s="296" t="s">
        <v>480</v>
      </c>
    </row>
    <row r="35" spans="1:16" ht="27" customHeight="1" x14ac:dyDescent="0.15">
      <c r="A35" s="248"/>
      <c r="B35" s="244"/>
      <c r="C35" s="244"/>
      <c r="D35" s="244"/>
      <c r="E35" s="244"/>
      <c r="F35" s="244"/>
      <c r="G35" s="1121" t="s">
        <v>495</v>
      </c>
      <c r="H35" s="1122"/>
      <c r="I35" s="1122"/>
      <c r="J35" s="1123"/>
      <c r="K35" s="294">
        <v>789176</v>
      </c>
      <c r="L35" s="294">
        <v>33844</v>
      </c>
      <c r="M35" s="295">
        <v>10374</v>
      </c>
      <c r="N35" s="296">
        <v>226.2</v>
      </c>
    </row>
    <row r="36" spans="1:16" ht="27" customHeight="1" x14ac:dyDescent="0.15">
      <c r="A36" s="248"/>
      <c r="B36" s="244"/>
      <c r="C36" s="244"/>
      <c r="D36" s="244"/>
      <c r="E36" s="244"/>
      <c r="F36" s="244"/>
      <c r="G36" s="1121" t="s">
        <v>496</v>
      </c>
      <c r="H36" s="1122"/>
      <c r="I36" s="1122"/>
      <c r="J36" s="1123"/>
      <c r="K36" s="294">
        <v>13406</v>
      </c>
      <c r="L36" s="294">
        <v>575</v>
      </c>
      <c r="M36" s="295">
        <v>2665</v>
      </c>
      <c r="N36" s="296">
        <v>-78.400000000000006</v>
      </c>
    </row>
    <row r="37" spans="1:16" ht="13.5" customHeight="1" x14ac:dyDescent="0.15">
      <c r="A37" s="248"/>
      <c r="B37" s="244"/>
      <c r="C37" s="244"/>
      <c r="D37" s="244"/>
      <c r="E37" s="244"/>
      <c r="F37" s="244"/>
      <c r="G37" s="1121" t="s">
        <v>497</v>
      </c>
      <c r="H37" s="1122"/>
      <c r="I37" s="1122"/>
      <c r="J37" s="1123"/>
      <c r="K37" s="294">
        <v>720</v>
      </c>
      <c r="L37" s="294">
        <v>31</v>
      </c>
      <c r="M37" s="295">
        <v>1343</v>
      </c>
      <c r="N37" s="296">
        <v>-97.7</v>
      </c>
    </row>
    <row r="38" spans="1:16" ht="27" customHeight="1" x14ac:dyDescent="0.15">
      <c r="A38" s="248"/>
      <c r="B38" s="244"/>
      <c r="C38" s="244"/>
      <c r="D38" s="244"/>
      <c r="E38" s="244"/>
      <c r="F38" s="244"/>
      <c r="G38" s="1124" t="s">
        <v>498</v>
      </c>
      <c r="H38" s="1125"/>
      <c r="I38" s="1125"/>
      <c r="J38" s="1126"/>
      <c r="K38" s="297" t="s">
        <v>480</v>
      </c>
      <c r="L38" s="297" t="s">
        <v>480</v>
      </c>
      <c r="M38" s="298">
        <v>2</v>
      </c>
      <c r="N38" s="299" t="s">
        <v>480</v>
      </c>
      <c r="O38" s="293"/>
    </row>
    <row r="39" spans="1:16" x14ac:dyDescent="0.15">
      <c r="A39" s="248"/>
      <c r="B39" s="244"/>
      <c r="C39" s="244"/>
      <c r="D39" s="244"/>
      <c r="E39" s="244"/>
      <c r="F39" s="244"/>
      <c r="G39" s="1124" t="s">
        <v>499</v>
      </c>
      <c r="H39" s="1125"/>
      <c r="I39" s="1125"/>
      <c r="J39" s="1126"/>
      <c r="K39" s="300">
        <v>-44023</v>
      </c>
      <c r="L39" s="300">
        <v>-1888</v>
      </c>
      <c r="M39" s="301">
        <v>-3110</v>
      </c>
      <c r="N39" s="302">
        <v>-39.299999999999997</v>
      </c>
      <c r="O39" s="293"/>
    </row>
    <row r="40" spans="1:16" ht="27" customHeight="1" x14ac:dyDescent="0.15">
      <c r="A40" s="248"/>
      <c r="B40" s="244"/>
      <c r="C40" s="244"/>
      <c r="D40" s="244"/>
      <c r="E40" s="244"/>
      <c r="F40" s="244"/>
      <c r="G40" s="1121" t="s">
        <v>500</v>
      </c>
      <c r="H40" s="1122"/>
      <c r="I40" s="1122"/>
      <c r="J40" s="1123"/>
      <c r="K40" s="300">
        <v>-1637200</v>
      </c>
      <c r="L40" s="300">
        <v>-70212</v>
      </c>
      <c r="M40" s="301">
        <v>-31707</v>
      </c>
      <c r="N40" s="302">
        <v>121.4</v>
      </c>
      <c r="O40" s="293"/>
    </row>
    <row r="41" spans="1:16" x14ac:dyDescent="0.15">
      <c r="A41" s="248"/>
      <c r="B41" s="244"/>
      <c r="C41" s="244"/>
      <c r="D41" s="244"/>
      <c r="E41" s="244"/>
      <c r="F41" s="244"/>
      <c r="G41" s="1127" t="s">
        <v>281</v>
      </c>
      <c r="H41" s="1128"/>
      <c r="I41" s="1128"/>
      <c r="J41" s="1129"/>
      <c r="K41" s="294">
        <v>846783</v>
      </c>
      <c r="L41" s="300">
        <v>36315</v>
      </c>
      <c r="M41" s="301">
        <v>13210</v>
      </c>
      <c r="N41" s="302">
        <v>174.9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2185583</v>
      </c>
      <c r="J51" s="320">
        <v>90153</v>
      </c>
      <c r="K51" s="321">
        <v>-33.299999999999997</v>
      </c>
      <c r="L51" s="322">
        <v>59338</v>
      </c>
      <c r="M51" s="323">
        <v>6</v>
      </c>
      <c r="N51" s="324">
        <v>-39.299999999999997</v>
      </c>
    </row>
    <row r="52" spans="1:14" x14ac:dyDescent="0.15">
      <c r="A52" s="248"/>
      <c r="B52" s="244"/>
      <c r="C52" s="244"/>
      <c r="D52" s="244"/>
      <c r="E52" s="244"/>
      <c r="F52" s="244"/>
      <c r="G52" s="325"/>
      <c r="H52" s="326" t="s">
        <v>511</v>
      </c>
      <c r="I52" s="327">
        <v>1444495</v>
      </c>
      <c r="J52" s="328">
        <v>59584</v>
      </c>
      <c r="K52" s="329">
        <v>-19.899999999999999</v>
      </c>
      <c r="L52" s="330">
        <v>34073</v>
      </c>
      <c r="M52" s="331">
        <v>-3</v>
      </c>
      <c r="N52" s="332">
        <v>-16.899999999999999</v>
      </c>
    </row>
    <row r="53" spans="1:14" x14ac:dyDescent="0.15">
      <c r="A53" s="248"/>
      <c r="B53" s="244"/>
      <c r="C53" s="244"/>
      <c r="D53" s="244"/>
      <c r="E53" s="244"/>
      <c r="F53" s="244"/>
      <c r="G53" s="310" t="s">
        <v>512</v>
      </c>
      <c r="H53" s="311"/>
      <c r="I53" s="319">
        <v>1400047</v>
      </c>
      <c r="J53" s="320">
        <v>58391</v>
      </c>
      <c r="K53" s="321">
        <v>-35.200000000000003</v>
      </c>
      <c r="L53" s="322">
        <v>42839</v>
      </c>
      <c r="M53" s="323">
        <v>-27.8</v>
      </c>
      <c r="N53" s="324">
        <v>-7.4</v>
      </c>
    </row>
    <row r="54" spans="1:14" x14ac:dyDescent="0.15">
      <c r="A54" s="248"/>
      <c r="B54" s="244"/>
      <c r="C54" s="244"/>
      <c r="D54" s="244"/>
      <c r="E54" s="244"/>
      <c r="F54" s="244"/>
      <c r="G54" s="325"/>
      <c r="H54" s="326" t="s">
        <v>511</v>
      </c>
      <c r="I54" s="327">
        <v>1332203</v>
      </c>
      <c r="J54" s="328">
        <v>55562</v>
      </c>
      <c r="K54" s="329">
        <v>-6.8</v>
      </c>
      <c r="L54" s="330">
        <v>22027</v>
      </c>
      <c r="M54" s="331">
        <v>-35.4</v>
      </c>
      <c r="N54" s="332">
        <v>28.6</v>
      </c>
    </row>
    <row r="55" spans="1:14" x14ac:dyDescent="0.15">
      <c r="A55" s="248"/>
      <c r="B55" s="244"/>
      <c r="C55" s="244"/>
      <c r="D55" s="244"/>
      <c r="E55" s="244"/>
      <c r="F55" s="244"/>
      <c r="G55" s="310" t="s">
        <v>513</v>
      </c>
      <c r="H55" s="311"/>
      <c r="I55" s="319">
        <v>1100899</v>
      </c>
      <c r="J55" s="320">
        <v>46208</v>
      </c>
      <c r="K55" s="321">
        <v>-20.9</v>
      </c>
      <c r="L55" s="322">
        <v>46819</v>
      </c>
      <c r="M55" s="323">
        <v>9.3000000000000007</v>
      </c>
      <c r="N55" s="324">
        <v>-30.2</v>
      </c>
    </row>
    <row r="56" spans="1:14" x14ac:dyDescent="0.15">
      <c r="A56" s="248"/>
      <c r="B56" s="244"/>
      <c r="C56" s="244"/>
      <c r="D56" s="244"/>
      <c r="E56" s="244"/>
      <c r="F56" s="244"/>
      <c r="G56" s="325"/>
      <c r="H56" s="326" t="s">
        <v>511</v>
      </c>
      <c r="I56" s="327">
        <v>980645</v>
      </c>
      <c r="J56" s="328">
        <v>41160</v>
      </c>
      <c r="K56" s="329">
        <v>-25.9</v>
      </c>
      <c r="L56" s="330">
        <v>24121</v>
      </c>
      <c r="M56" s="331">
        <v>9.5</v>
      </c>
      <c r="N56" s="332">
        <v>-35.4</v>
      </c>
    </row>
    <row r="57" spans="1:14" x14ac:dyDescent="0.15">
      <c r="A57" s="248"/>
      <c r="B57" s="244"/>
      <c r="C57" s="244"/>
      <c r="D57" s="244"/>
      <c r="E57" s="244"/>
      <c r="F57" s="244"/>
      <c r="G57" s="310" t="s">
        <v>514</v>
      </c>
      <c r="H57" s="311"/>
      <c r="I57" s="319">
        <v>811186</v>
      </c>
      <c r="J57" s="320">
        <v>34265</v>
      </c>
      <c r="K57" s="321">
        <v>-25.8</v>
      </c>
      <c r="L57" s="322">
        <v>53270</v>
      </c>
      <c r="M57" s="323">
        <v>13.8</v>
      </c>
      <c r="N57" s="324">
        <v>-39.6</v>
      </c>
    </row>
    <row r="58" spans="1:14" x14ac:dyDescent="0.15">
      <c r="A58" s="248"/>
      <c r="B58" s="244"/>
      <c r="C58" s="244"/>
      <c r="D58" s="244"/>
      <c r="E58" s="244"/>
      <c r="F58" s="244"/>
      <c r="G58" s="325"/>
      <c r="H58" s="326" t="s">
        <v>511</v>
      </c>
      <c r="I58" s="327">
        <v>778021</v>
      </c>
      <c r="J58" s="328">
        <v>32864</v>
      </c>
      <c r="K58" s="329">
        <v>-20.2</v>
      </c>
      <c r="L58" s="330">
        <v>24316</v>
      </c>
      <c r="M58" s="331">
        <v>0.8</v>
      </c>
      <c r="N58" s="332">
        <v>-21</v>
      </c>
    </row>
    <row r="59" spans="1:14" x14ac:dyDescent="0.15">
      <c r="A59" s="248"/>
      <c r="B59" s="244"/>
      <c r="C59" s="244"/>
      <c r="D59" s="244"/>
      <c r="E59" s="244"/>
      <c r="F59" s="244"/>
      <c r="G59" s="310" t="s">
        <v>515</v>
      </c>
      <c r="H59" s="311"/>
      <c r="I59" s="319">
        <v>1105355</v>
      </c>
      <c r="J59" s="320">
        <v>47404</v>
      </c>
      <c r="K59" s="321">
        <v>38.299999999999997</v>
      </c>
      <c r="L59" s="322">
        <v>53292</v>
      </c>
      <c r="M59" s="323">
        <v>0</v>
      </c>
      <c r="N59" s="324">
        <v>38.299999999999997</v>
      </c>
    </row>
    <row r="60" spans="1:14" x14ac:dyDescent="0.15">
      <c r="A60" s="248"/>
      <c r="B60" s="244"/>
      <c r="C60" s="244"/>
      <c r="D60" s="244"/>
      <c r="E60" s="244"/>
      <c r="F60" s="244"/>
      <c r="G60" s="325"/>
      <c r="H60" s="326" t="s">
        <v>511</v>
      </c>
      <c r="I60" s="333">
        <v>933174</v>
      </c>
      <c r="J60" s="328">
        <v>40019</v>
      </c>
      <c r="K60" s="329">
        <v>21.8</v>
      </c>
      <c r="L60" s="330">
        <v>28900</v>
      </c>
      <c r="M60" s="331">
        <v>18.899999999999999</v>
      </c>
      <c r="N60" s="332">
        <v>2.9</v>
      </c>
    </row>
    <row r="61" spans="1:14" x14ac:dyDescent="0.15">
      <c r="A61" s="248"/>
      <c r="B61" s="244"/>
      <c r="C61" s="244"/>
      <c r="D61" s="244"/>
      <c r="E61" s="244"/>
      <c r="F61" s="244"/>
      <c r="G61" s="310" t="s">
        <v>516</v>
      </c>
      <c r="H61" s="334"/>
      <c r="I61" s="335">
        <v>1320614</v>
      </c>
      <c r="J61" s="336">
        <v>55284</v>
      </c>
      <c r="K61" s="337">
        <v>-15.4</v>
      </c>
      <c r="L61" s="338">
        <v>51112</v>
      </c>
      <c r="M61" s="339">
        <v>0.3</v>
      </c>
      <c r="N61" s="324">
        <v>-15.7</v>
      </c>
    </row>
    <row r="62" spans="1:14" x14ac:dyDescent="0.15">
      <c r="A62" s="248"/>
      <c r="B62" s="244"/>
      <c r="C62" s="244"/>
      <c r="D62" s="244"/>
      <c r="E62" s="244"/>
      <c r="F62" s="244"/>
      <c r="G62" s="325"/>
      <c r="H62" s="326" t="s">
        <v>511</v>
      </c>
      <c r="I62" s="327">
        <v>1093708</v>
      </c>
      <c r="J62" s="328">
        <v>45838</v>
      </c>
      <c r="K62" s="329">
        <v>-10.199999999999999</v>
      </c>
      <c r="L62" s="330">
        <v>26687</v>
      </c>
      <c r="M62" s="331">
        <v>-1.8</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18.11</v>
      </c>
      <c r="G47" s="12">
        <v>19.440000000000001</v>
      </c>
      <c r="H47" s="12">
        <v>20.27</v>
      </c>
      <c r="I47" s="12">
        <v>21.44</v>
      </c>
      <c r="J47" s="13">
        <v>22.95</v>
      </c>
    </row>
    <row r="48" spans="2:10" ht="57.75" customHeight="1" x14ac:dyDescent="0.15">
      <c r="B48" s="14"/>
      <c r="C48" s="1141" t="s">
        <v>4</v>
      </c>
      <c r="D48" s="1141"/>
      <c r="E48" s="1142"/>
      <c r="F48" s="15">
        <v>2.61</v>
      </c>
      <c r="G48" s="16">
        <v>1.94</v>
      </c>
      <c r="H48" s="16">
        <v>2.69</v>
      </c>
      <c r="I48" s="16">
        <v>2.72</v>
      </c>
      <c r="J48" s="17">
        <v>2.9</v>
      </c>
    </row>
    <row r="49" spans="2:10" ht="57.75" customHeight="1" thickBot="1" x14ac:dyDescent="0.2">
      <c r="B49" s="18"/>
      <c r="C49" s="1143" t="s">
        <v>5</v>
      </c>
      <c r="D49" s="1143"/>
      <c r="E49" s="1144"/>
      <c r="F49" s="19">
        <v>0.23</v>
      </c>
      <c r="G49" s="20" t="s">
        <v>523</v>
      </c>
      <c r="H49" s="20">
        <v>0.77</v>
      </c>
      <c r="I49" s="20">
        <v>0.18</v>
      </c>
      <c r="J49" s="21">
        <v>0.17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4.2300000000000004</v>
      </c>
      <c r="G34" s="33">
        <v>4.0999999999999996</v>
      </c>
      <c r="H34" s="33">
        <v>3.49</v>
      </c>
      <c r="I34" s="33">
        <v>3.44</v>
      </c>
      <c r="J34" s="34">
        <v>3.22</v>
      </c>
      <c r="K34" s="22"/>
      <c r="L34" s="22"/>
      <c r="M34" s="22"/>
      <c r="N34" s="22"/>
      <c r="O34" s="22"/>
      <c r="P34" s="22"/>
    </row>
    <row r="35" spans="1:16" ht="39" customHeight="1" x14ac:dyDescent="0.15">
      <c r="A35" s="22"/>
      <c r="B35" s="35"/>
      <c r="C35" s="1145" t="s">
        <v>525</v>
      </c>
      <c r="D35" s="1146"/>
      <c r="E35" s="1147"/>
      <c r="F35" s="36">
        <v>2.6</v>
      </c>
      <c r="G35" s="37">
        <v>1.93</v>
      </c>
      <c r="H35" s="37">
        <v>2.74</v>
      </c>
      <c r="I35" s="37">
        <v>2.71</v>
      </c>
      <c r="J35" s="38">
        <v>2.89</v>
      </c>
      <c r="K35" s="22"/>
      <c r="L35" s="22"/>
      <c r="M35" s="22"/>
      <c r="N35" s="22"/>
      <c r="O35" s="22"/>
      <c r="P35" s="22"/>
    </row>
    <row r="36" spans="1:16" ht="39" customHeight="1" x14ac:dyDescent="0.15">
      <c r="A36" s="22"/>
      <c r="B36" s="35"/>
      <c r="C36" s="1145" t="s">
        <v>526</v>
      </c>
      <c r="D36" s="1146"/>
      <c r="E36" s="1147"/>
      <c r="F36" s="36">
        <v>0.08</v>
      </c>
      <c r="G36" s="37">
        <v>0.54</v>
      </c>
      <c r="H36" s="37">
        <v>0.22</v>
      </c>
      <c r="I36" s="37">
        <v>0.1</v>
      </c>
      <c r="J36" s="38">
        <v>0.1</v>
      </c>
      <c r="K36" s="22"/>
      <c r="L36" s="22"/>
      <c r="M36" s="22"/>
      <c r="N36" s="22"/>
      <c r="O36" s="22"/>
      <c r="P36" s="22"/>
    </row>
    <row r="37" spans="1:16" ht="39" customHeight="1" x14ac:dyDescent="0.15">
      <c r="A37" s="22"/>
      <c r="B37" s="35"/>
      <c r="C37" s="1145" t="s">
        <v>527</v>
      </c>
      <c r="D37" s="1146"/>
      <c r="E37" s="1147"/>
      <c r="F37" s="36">
        <v>0.03</v>
      </c>
      <c r="G37" s="37">
        <v>0.03</v>
      </c>
      <c r="H37" s="37">
        <v>0.05</v>
      </c>
      <c r="I37" s="37">
        <v>0.05</v>
      </c>
      <c r="J37" s="38">
        <v>0.04</v>
      </c>
      <c r="K37" s="22"/>
      <c r="L37" s="22"/>
      <c r="M37" s="22"/>
      <c r="N37" s="22"/>
      <c r="O37" s="22"/>
      <c r="P37" s="22"/>
    </row>
    <row r="38" spans="1:16" ht="39" customHeight="1" x14ac:dyDescent="0.15">
      <c r="A38" s="22"/>
      <c r="B38" s="35"/>
      <c r="C38" s="1145" t="s">
        <v>528</v>
      </c>
      <c r="D38" s="1146"/>
      <c r="E38" s="1147"/>
      <c r="F38" s="36">
        <v>0.02</v>
      </c>
      <c r="G38" s="37">
        <v>0</v>
      </c>
      <c r="H38" s="37">
        <v>0</v>
      </c>
      <c r="I38" s="37">
        <v>0.02</v>
      </c>
      <c r="J38" s="38">
        <v>0.03</v>
      </c>
      <c r="K38" s="22"/>
      <c r="L38" s="22"/>
      <c r="M38" s="22"/>
      <c r="N38" s="22"/>
      <c r="O38" s="22"/>
      <c r="P38" s="22"/>
    </row>
    <row r="39" spans="1:16" ht="39" customHeight="1" x14ac:dyDescent="0.15">
      <c r="A39" s="22"/>
      <c r="B39" s="35"/>
      <c r="C39" s="1145" t="s">
        <v>529</v>
      </c>
      <c r="D39" s="1146"/>
      <c r="E39" s="1147"/>
      <c r="F39" s="36">
        <v>0.73</v>
      </c>
      <c r="G39" s="37">
        <v>0.72</v>
      </c>
      <c r="H39" s="37">
        <v>0.64</v>
      </c>
      <c r="I39" s="37">
        <v>0.05</v>
      </c>
      <c r="J39" s="38">
        <v>0.03</v>
      </c>
      <c r="K39" s="22"/>
      <c r="L39" s="22"/>
      <c r="M39" s="22"/>
      <c r="N39" s="22"/>
      <c r="O39" s="22"/>
      <c r="P39" s="22"/>
    </row>
    <row r="40" spans="1:16" ht="39" customHeight="1" x14ac:dyDescent="0.15">
      <c r="A40" s="22"/>
      <c r="B40" s="35"/>
      <c r="C40" s="1145" t="s">
        <v>530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531</v>
      </c>
      <c r="D41" s="1146"/>
      <c r="E41" s="1147"/>
      <c r="F41" s="36">
        <v>0.32</v>
      </c>
      <c r="G41" s="37">
        <v>0.09</v>
      </c>
      <c r="H41" s="37">
        <v>0.01</v>
      </c>
      <c r="I41" s="37">
        <v>0</v>
      </c>
      <c r="J41" s="38">
        <v>0</v>
      </c>
      <c r="K41" s="22"/>
      <c r="L41" s="22"/>
      <c r="M41" s="22"/>
      <c r="N41" s="22"/>
      <c r="O41" s="22"/>
      <c r="P41" s="22"/>
    </row>
    <row r="42" spans="1:16" ht="39" customHeight="1" x14ac:dyDescent="0.15">
      <c r="A42" s="22"/>
      <c r="B42" s="39"/>
      <c r="C42" s="1145" t="s">
        <v>532</v>
      </c>
      <c r="D42" s="1146"/>
      <c r="E42" s="1147"/>
      <c r="F42" s="36" t="s">
        <v>480</v>
      </c>
      <c r="G42" s="37" t="s">
        <v>480</v>
      </c>
      <c r="H42" s="37" t="s">
        <v>533</v>
      </c>
      <c r="I42" s="37" t="s">
        <v>480</v>
      </c>
      <c r="J42" s="38" t="s">
        <v>480</v>
      </c>
      <c r="K42" s="22"/>
      <c r="L42" s="22"/>
      <c r="M42" s="22"/>
      <c r="N42" s="22"/>
      <c r="O42" s="22"/>
      <c r="P42" s="22"/>
    </row>
    <row r="43" spans="1:16" ht="39" customHeight="1" thickBot="1" x14ac:dyDescent="0.2">
      <c r="A43" s="22"/>
      <c r="B43" s="40"/>
      <c r="C43" s="1148" t="s">
        <v>534</v>
      </c>
      <c r="D43" s="1149"/>
      <c r="E43" s="1150"/>
      <c r="F43" s="41">
        <v>0.13</v>
      </c>
      <c r="G43" s="42">
        <v>0.05</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SheetLayoutView="55" workbookViewId="0">
      <selection activeCell="U44" sqref="U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1649</v>
      </c>
      <c r="L45" s="60">
        <v>1678</v>
      </c>
      <c r="M45" s="60">
        <v>1637</v>
      </c>
      <c r="N45" s="60">
        <v>1706</v>
      </c>
      <c r="O45" s="61">
        <v>1725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726</v>
      </c>
      <c r="L48" s="64">
        <v>732</v>
      </c>
      <c r="M48" s="64">
        <v>789</v>
      </c>
      <c r="N48" s="64">
        <v>745</v>
      </c>
      <c r="O48" s="65">
        <v>789</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v>
      </c>
      <c r="L49" s="64">
        <v>14</v>
      </c>
      <c r="M49" s="64">
        <v>12</v>
      </c>
      <c r="N49" s="64">
        <v>10</v>
      </c>
      <c r="O49" s="65">
        <v>13</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1</v>
      </c>
      <c r="M50" s="64">
        <v>1</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1365</v>
      </c>
      <c r="L52" s="64">
        <v>1448</v>
      </c>
      <c r="M52" s="64">
        <v>1566</v>
      </c>
      <c r="N52" s="64">
        <v>1618</v>
      </c>
      <c r="O52" s="65">
        <v>1682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1024</v>
      </c>
      <c r="L53" s="69">
        <v>977</v>
      </c>
      <c r="M53" s="69">
        <v>873</v>
      </c>
      <c r="N53" s="69">
        <v>844</v>
      </c>
      <c r="O53" s="70">
        <v>846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14389</v>
      </c>
      <c r="J41" s="83">
        <v>14337</v>
      </c>
      <c r="K41" s="83">
        <v>14266</v>
      </c>
      <c r="L41" s="83">
        <v>13686</v>
      </c>
      <c r="M41" s="84">
        <v>13341</v>
      </c>
    </row>
    <row r="42" spans="2:13" ht="27.75" customHeight="1" x14ac:dyDescent="0.15">
      <c r="B42" s="1171"/>
      <c r="C42" s="1172"/>
      <c r="D42" s="85"/>
      <c r="E42" s="1175" t="s">
        <v>26</v>
      </c>
      <c r="F42" s="1175"/>
      <c r="G42" s="1175"/>
      <c r="H42" s="1176"/>
      <c r="I42" s="86">
        <v>24</v>
      </c>
      <c r="J42" s="87">
        <v>20</v>
      </c>
      <c r="K42" s="87">
        <v>16</v>
      </c>
      <c r="L42" s="87">
        <v>12</v>
      </c>
      <c r="M42" s="88">
        <v>8</v>
      </c>
    </row>
    <row r="43" spans="2:13" ht="27.75" customHeight="1" x14ac:dyDescent="0.15">
      <c r="B43" s="1171"/>
      <c r="C43" s="1172"/>
      <c r="D43" s="85"/>
      <c r="E43" s="1175" t="s">
        <v>27</v>
      </c>
      <c r="F43" s="1175"/>
      <c r="G43" s="1175"/>
      <c r="H43" s="1176"/>
      <c r="I43" s="86">
        <v>11622</v>
      </c>
      <c r="J43" s="87">
        <v>13571</v>
      </c>
      <c r="K43" s="87">
        <v>13823</v>
      </c>
      <c r="L43" s="87">
        <v>13080</v>
      </c>
      <c r="M43" s="88">
        <v>12613</v>
      </c>
    </row>
    <row r="44" spans="2:13" ht="27.75" customHeight="1" x14ac:dyDescent="0.15">
      <c r="B44" s="1171"/>
      <c r="C44" s="1172"/>
      <c r="D44" s="85"/>
      <c r="E44" s="1175" t="s">
        <v>28</v>
      </c>
      <c r="F44" s="1175"/>
      <c r="G44" s="1175"/>
      <c r="H44" s="1176"/>
      <c r="I44" s="86">
        <v>95</v>
      </c>
      <c r="J44" s="87">
        <v>81</v>
      </c>
      <c r="K44" s="87">
        <v>78</v>
      </c>
      <c r="L44" s="87">
        <v>96</v>
      </c>
      <c r="M44" s="88">
        <v>84</v>
      </c>
    </row>
    <row r="45" spans="2:13" ht="27.75" customHeight="1" x14ac:dyDescent="0.15">
      <c r="B45" s="1171"/>
      <c r="C45" s="1172"/>
      <c r="D45" s="85"/>
      <c r="E45" s="1175" t="s">
        <v>29</v>
      </c>
      <c r="F45" s="1175"/>
      <c r="G45" s="1175"/>
      <c r="H45" s="1176"/>
      <c r="I45" s="86">
        <v>1905</v>
      </c>
      <c r="J45" s="87">
        <v>1880</v>
      </c>
      <c r="K45" s="87">
        <v>1858</v>
      </c>
      <c r="L45" s="87">
        <v>1801</v>
      </c>
      <c r="M45" s="88">
        <v>1642</v>
      </c>
    </row>
    <row r="46" spans="2:13" ht="27.75" customHeight="1" x14ac:dyDescent="0.15">
      <c r="B46" s="1171"/>
      <c r="C46" s="1172"/>
      <c r="D46" s="85"/>
      <c r="E46" s="1175" t="s">
        <v>30</v>
      </c>
      <c r="F46" s="1175"/>
      <c r="G46" s="1175"/>
      <c r="H46" s="1176"/>
      <c r="I46" s="86" t="s">
        <v>480</v>
      </c>
      <c r="J46" s="87" t="s">
        <v>480</v>
      </c>
      <c r="K46" s="87" t="s">
        <v>480</v>
      </c>
      <c r="L46" s="87" t="s">
        <v>480</v>
      </c>
      <c r="M46" s="88" t="s">
        <v>480</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2738</v>
      </c>
      <c r="J49" s="87">
        <v>2815</v>
      </c>
      <c r="K49" s="87">
        <v>2981</v>
      </c>
      <c r="L49" s="87">
        <v>3191</v>
      </c>
      <c r="M49" s="88">
        <v>3249</v>
      </c>
    </row>
    <row r="50" spans="2:13" ht="27.75" customHeight="1" x14ac:dyDescent="0.15">
      <c r="B50" s="1171"/>
      <c r="C50" s="1172"/>
      <c r="D50" s="85"/>
      <c r="E50" s="1175" t="s">
        <v>35</v>
      </c>
      <c r="F50" s="1175"/>
      <c r="G50" s="1175"/>
      <c r="H50" s="1176"/>
      <c r="I50" s="86">
        <v>595</v>
      </c>
      <c r="J50" s="87">
        <v>590</v>
      </c>
      <c r="K50" s="87">
        <v>552</v>
      </c>
      <c r="L50" s="87">
        <v>557</v>
      </c>
      <c r="M50" s="88">
        <v>522</v>
      </c>
    </row>
    <row r="51" spans="2:13" ht="27.75" customHeight="1" x14ac:dyDescent="0.15">
      <c r="B51" s="1173"/>
      <c r="C51" s="1174"/>
      <c r="D51" s="85"/>
      <c r="E51" s="1175" t="s">
        <v>36</v>
      </c>
      <c r="F51" s="1175"/>
      <c r="G51" s="1175"/>
      <c r="H51" s="1176"/>
      <c r="I51" s="86">
        <v>16653</v>
      </c>
      <c r="J51" s="87">
        <v>17215</v>
      </c>
      <c r="K51" s="87">
        <v>17019</v>
      </c>
      <c r="L51" s="87">
        <v>16670</v>
      </c>
      <c r="M51" s="88">
        <v>16343</v>
      </c>
    </row>
    <row r="52" spans="2:13" ht="27.75" customHeight="1" thickBot="1" x14ac:dyDescent="0.2">
      <c r="B52" s="1177" t="s">
        <v>37</v>
      </c>
      <c r="C52" s="1178"/>
      <c r="D52" s="90"/>
      <c r="E52" s="1179" t="s">
        <v>38</v>
      </c>
      <c r="F52" s="1179"/>
      <c r="G52" s="1179"/>
      <c r="H52" s="1180"/>
      <c r="I52" s="91">
        <v>8051</v>
      </c>
      <c r="J52" s="92">
        <v>9270</v>
      </c>
      <c r="K52" s="92">
        <v>9490</v>
      </c>
      <c r="L52" s="92">
        <v>8258</v>
      </c>
      <c r="M52" s="93">
        <v>7575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90153</v>
      </c>
      <c r="E3" s="116"/>
      <c r="F3" s="117">
        <v>59338</v>
      </c>
      <c r="G3" s="118"/>
      <c r="H3" s="119"/>
    </row>
    <row r="4" spans="1:8" x14ac:dyDescent="0.15">
      <c r="A4" s="120"/>
      <c r="B4" s="121"/>
      <c r="C4" s="122"/>
      <c r="D4" s="123">
        <v>59584</v>
      </c>
      <c r="E4" s="124"/>
      <c r="F4" s="125">
        <v>34073</v>
      </c>
      <c r="G4" s="126"/>
      <c r="H4" s="127"/>
    </row>
    <row r="5" spans="1:8" x14ac:dyDescent="0.15">
      <c r="A5" s="108" t="s">
        <v>512</v>
      </c>
      <c r="B5" s="113"/>
      <c r="C5" s="114"/>
      <c r="D5" s="115">
        <v>58391</v>
      </c>
      <c r="E5" s="116"/>
      <c r="F5" s="117">
        <v>42839</v>
      </c>
      <c r="G5" s="118"/>
      <c r="H5" s="119"/>
    </row>
    <row r="6" spans="1:8" x14ac:dyDescent="0.15">
      <c r="A6" s="120"/>
      <c r="B6" s="121"/>
      <c r="C6" s="122"/>
      <c r="D6" s="123">
        <v>55562</v>
      </c>
      <c r="E6" s="124"/>
      <c r="F6" s="125">
        <v>22027</v>
      </c>
      <c r="G6" s="126"/>
      <c r="H6" s="127"/>
    </row>
    <row r="7" spans="1:8" x14ac:dyDescent="0.15">
      <c r="A7" s="108" t="s">
        <v>513</v>
      </c>
      <c r="B7" s="113"/>
      <c r="C7" s="114"/>
      <c r="D7" s="115">
        <v>46208</v>
      </c>
      <c r="E7" s="116"/>
      <c r="F7" s="117">
        <v>46819</v>
      </c>
      <c r="G7" s="118"/>
      <c r="H7" s="119"/>
    </row>
    <row r="8" spans="1:8" x14ac:dyDescent="0.15">
      <c r="A8" s="120"/>
      <c r="B8" s="121"/>
      <c r="C8" s="122"/>
      <c r="D8" s="123">
        <v>41160</v>
      </c>
      <c r="E8" s="124"/>
      <c r="F8" s="125">
        <v>24121</v>
      </c>
      <c r="G8" s="126"/>
      <c r="H8" s="127"/>
    </row>
    <row r="9" spans="1:8" x14ac:dyDescent="0.15">
      <c r="A9" s="108" t="s">
        <v>514</v>
      </c>
      <c r="B9" s="113"/>
      <c r="C9" s="114"/>
      <c r="D9" s="115">
        <v>34265</v>
      </c>
      <c r="E9" s="116"/>
      <c r="F9" s="117">
        <v>53270</v>
      </c>
      <c r="G9" s="118"/>
      <c r="H9" s="119"/>
    </row>
    <row r="10" spans="1:8" x14ac:dyDescent="0.15">
      <c r="A10" s="120"/>
      <c r="B10" s="121"/>
      <c r="C10" s="122"/>
      <c r="D10" s="123">
        <v>32864</v>
      </c>
      <c r="E10" s="124"/>
      <c r="F10" s="125">
        <v>24316</v>
      </c>
      <c r="G10" s="126"/>
      <c r="H10" s="127"/>
    </row>
    <row r="11" spans="1:8" x14ac:dyDescent="0.15">
      <c r="A11" s="108" t="s">
        <v>515</v>
      </c>
      <c r="B11" s="113"/>
      <c r="C11" s="114"/>
      <c r="D11" s="115">
        <v>47404</v>
      </c>
      <c r="E11" s="116"/>
      <c r="F11" s="117">
        <v>53292</v>
      </c>
      <c r="G11" s="118"/>
      <c r="H11" s="119"/>
    </row>
    <row r="12" spans="1:8" x14ac:dyDescent="0.15">
      <c r="A12" s="120"/>
      <c r="B12" s="121"/>
      <c r="C12" s="128"/>
      <c r="D12" s="123">
        <v>40019</v>
      </c>
      <c r="E12" s="124"/>
      <c r="F12" s="125">
        <v>28900</v>
      </c>
      <c r="G12" s="126"/>
      <c r="H12" s="127"/>
    </row>
    <row r="13" spans="1:8" x14ac:dyDescent="0.15">
      <c r="A13" s="108"/>
      <c r="B13" s="113"/>
      <c r="C13" s="129"/>
      <c r="D13" s="130">
        <v>55284</v>
      </c>
      <c r="E13" s="131"/>
      <c r="F13" s="132">
        <v>51112</v>
      </c>
      <c r="G13" s="133"/>
      <c r="H13" s="119"/>
    </row>
    <row r="14" spans="1:8" x14ac:dyDescent="0.15">
      <c r="A14" s="120"/>
      <c r="B14" s="121"/>
      <c r="C14" s="122"/>
      <c r="D14" s="123">
        <v>45838</v>
      </c>
      <c r="E14" s="124"/>
      <c r="F14" s="125">
        <v>26687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2.61</v>
      </c>
      <c r="C19" s="134">
        <f>ROUND(VALUE(SUBSTITUTE(実質収支比率等に係る経年分析!G$48,"▲","-")),2)</f>
        <v>1.94</v>
      </c>
      <c r="D19" s="134">
        <f>ROUND(VALUE(SUBSTITUTE(実質収支比率等に係る経年分析!H$48,"▲","-")),2)</f>
        <v>2.69</v>
      </c>
      <c r="E19" s="134">
        <f>ROUND(VALUE(SUBSTITUTE(実質収支比率等に係る経年分析!I$48,"▲","-")),2)</f>
        <v>2.72</v>
      </c>
      <c r="F19" s="134">
        <f>ROUND(VALUE(SUBSTITUTE(実質収支比率等に係る経年分析!J$48,"▲","-")),2)</f>
        <v>2.9</v>
      </c>
    </row>
    <row r="20" spans="1:11" x14ac:dyDescent="0.15">
      <c r="A20" s="134" t="s">
        <v>43</v>
      </c>
      <c r="B20" s="134">
        <f>ROUND(VALUE(SUBSTITUTE(実質収支比率等に係る経年分析!F$47,"▲","-")),2)</f>
        <v>18.11</v>
      </c>
      <c r="C20" s="134">
        <f>ROUND(VALUE(SUBSTITUTE(実質収支比率等に係る経年分析!G$47,"▲","-")),2)</f>
        <v>19.440000000000001</v>
      </c>
      <c r="D20" s="134">
        <f>ROUND(VALUE(SUBSTITUTE(実質収支比率等に係る経年分析!H$47,"▲","-")),2)</f>
        <v>20.27</v>
      </c>
      <c r="E20" s="134">
        <f>ROUND(VALUE(SUBSTITUTE(実質収支比率等に係る経年分析!I$47,"▲","-")),2)</f>
        <v>21.44</v>
      </c>
      <c r="F20" s="134">
        <f>ROUND(VALUE(SUBSTITUTE(実質収支比率等に係る経年分析!J$47,"▲","-")),2)</f>
        <v>22.95</v>
      </c>
    </row>
    <row r="21" spans="1:11" x14ac:dyDescent="0.15">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-0.67</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0.17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0.05</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4.2300000000000004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4.0999999999999996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1365</v>
      </c>
      <c r="E42" s="136"/>
      <c r="F42" s="136"/>
      <c r="G42" s="136">
        <f>'実質公債費比率（分子）の構造'!L$52</f>
        <v>1448</v>
      </c>
      <c r="H42" s="136"/>
      <c r="I42" s="136"/>
      <c r="J42" s="136">
        <f>'実質公債費比率（分子）の構造'!M$52</f>
        <v>1566</v>
      </c>
      <c r="K42" s="136"/>
      <c r="L42" s="136"/>
      <c r="M42" s="136">
        <f>'実質公債費比率（分子）の構造'!N$52</f>
        <v>1618</v>
      </c>
      <c r="N42" s="136"/>
      <c r="O42" s="136"/>
      <c r="P42" s="136">
        <f>'実質公債費比率（分子）の構造'!O$52</f>
        <v>1682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12</v>
      </c>
      <c r="C45" s="136"/>
      <c r="D45" s="136"/>
      <c r="E45" s="136">
        <f>'実質公債費比率（分子）の構造'!L$49</f>
        <v>14</v>
      </c>
      <c r="F45" s="136"/>
      <c r="G45" s="136"/>
      <c r="H45" s="136">
        <f>'実質公債費比率（分子）の構造'!M$49</f>
        <v>12</v>
      </c>
      <c r="I45" s="136"/>
      <c r="J45" s="136"/>
      <c r="K45" s="136">
        <f>'実質公債費比率（分子）の構造'!N$49</f>
        <v>10</v>
      </c>
      <c r="L45" s="136"/>
      <c r="M45" s="136"/>
      <c r="N45" s="136">
        <f>'実質公債費比率（分子）の構造'!O$49</f>
        <v>13</v>
      </c>
      <c r="O45" s="136"/>
      <c r="P45" s="136"/>
    </row>
    <row r="46" spans="1:16" x14ac:dyDescent="0.15">
      <c r="A46" s="136" t="s">
        <v>55</v>
      </c>
      <c r="B46" s="136">
        <f>'実質公債費比率（分子）の構造'!K$48</f>
        <v>726</v>
      </c>
      <c r="C46" s="136"/>
      <c r="D46" s="136"/>
      <c r="E46" s="136">
        <f>'実質公債費比率（分子）の構造'!L$48</f>
        <v>732</v>
      </c>
      <c r="F46" s="136"/>
      <c r="G46" s="136"/>
      <c r="H46" s="136">
        <f>'実質公債費比率（分子）の構造'!M$48</f>
        <v>789</v>
      </c>
      <c r="I46" s="136"/>
      <c r="J46" s="136"/>
      <c r="K46" s="136">
        <f>'実質公債費比率（分子）の構造'!N$48</f>
        <v>745</v>
      </c>
      <c r="L46" s="136"/>
      <c r="M46" s="136"/>
      <c r="N46" s="136">
        <f>'実質公債費比率（分子）の構造'!O$48</f>
        <v>789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1649</v>
      </c>
      <c r="C49" s="136"/>
      <c r="D49" s="136"/>
      <c r="E49" s="136">
        <f>'実質公債費比率（分子）の構造'!L$45</f>
        <v>1678</v>
      </c>
      <c r="F49" s="136"/>
      <c r="G49" s="136"/>
      <c r="H49" s="136">
        <f>'実質公債費比率（分子）の構造'!M$45</f>
        <v>1637</v>
      </c>
      <c r="I49" s="136"/>
      <c r="J49" s="136"/>
      <c r="K49" s="136">
        <f>'実質公債費比率（分子）の構造'!N$45</f>
        <v>1706</v>
      </c>
      <c r="L49" s="136"/>
      <c r="M49" s="136"/>
      <c r="N49" s="136">
        <f>'実質公債費比率（分子）の構造'!O$45</f>
        <v>1725</v>
      </c>
      <c r="O49" s="136"/>
      <c r="P49" s="136"/>
    </row>
    <row r="50" spans="1:16" x14ac:dyDescent="0.15">
      <c r="A50" s="136" t="s">
        <v>58</v>
      </c>
      <c r="B50" s="136" t="e">
        <f>NA()</f>
        <v>#N/A</v>
      </c>
      <c r="C50" s="136">
        <f>IF(ISNUMBER('実質公債費比率（分子）の構造'!K$53),'実質公債費比率（分子）の構造'!K$53,NA())</f>
        <v>1024</v>
      </c>
      <c r="D50" s="136" t="e">
        <f>NA()</f>
        <v>#N/A</v>
      </c>
      <c r="E50" s="136" t="e">
        <f>NA()</f>
        <v>#N/A</v>
      </c>
      <c r="F50" s="136">
        <f>IF(ISNUMBER('実質公債費比率（分子）の構造'!L$53),'実質公債費比率（分子）の構造'!L$53,NA())</f>
        <v>977</v>
      </c>
      <c r="G50" s="136" t="e">
        <f>NA()</f>
        <v>#N/A</v>
      </c>
      <c r="H50" s="136" t="e">
        <f>NA()</f>
        <v>#N/A</v>
      </c>
      <c r="I50" s="136">
        <f>IF(ISNUMBER('実質公債費比率（分子）の構造'!M$53),'実質公債費比率（分子）の構造'!M$53,NA())</f>
        <v>873</v>
      </c>
      <c r="J50" s="136" t="e">
        <f>NA()</f>
        <v>#N/A</v>
      </c>
      <c r="K50" s="136" t="e">
        <f>NA()</f>
        <v>#N/A</v>
      </c>
      <c r="L50" s="136">
        <f>IF(ISNUMBER('実質公債費比率（分子）の構造'!N$53),'実質公債費比率（分子）の構造'!N$53,NA())</f>
        <v>844</v>
      </c>
      <c r="M50" s="136" t="e">
        <f>NA()</f>
        <v>#N/A</v>
      </c>
      <c r="N50" s="136" t="e">
        <f>NA()</f>
        <v>#N/A</v>
      </c>
      <c r="O50" s="136">
        <f>IF(ISNUMBER('実質公債費比率（分子）の構造'!O$53),'実質公債費比率（分子）の構造'!O$53,NA())</f>
        <v>846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16653</v>
      </c>
      <c r="E56" s="135"/>
      <c r="F56" s="135"/>
      <c r="G56" s="135">
        <f>'将来負担比率（分子）の構造'!J$51</f>
        <v>17215</v>
      </c>
      <c r="H56" s="135"/>
      <c r="I56" s="135"/>
      <c r="J56" s="135">
        <f>'将来負担比率（分子）の構造'!K$51</f>
        <v>17019</v>
      </c>
      <c r="K56" s="135"/>
      <c r="L56" s="135"/>
      <c r="M56" s="135">
        <f>'将来負担比率（分子）の構造'!L$51</f>
        <v>16670</v>
      </c>
      <c r="N56" s="135"/>
      <c r="O56" s="135"/>
      <c r="P56" s="135">
        <f>'将来負担比率（分子）の構造'!M$51</f>
        <v>16343</v>
      </c>
    </row>
    <row r="57" spans="1:16" x14ac:dyDescent="0.15">
      <c r="A57" s="135" t="s">
        <v>35</v>
      </c>
      <c r="B57" s="135"/>
      <c r="C57" s="135"/>
      <c r="D57" s="135">
        <f>'将来負担比率（分子）の構造'!I$50</f>
        <v>595</v>
      </c>
      <c r="E57" s="135"/>
      <c r="F57" s="135"/>
      <c r="G57" s="135">
        <f>'将来負担比率（分子）の構造'!J$50</f>
        <v>590</v>
      </c>
      <c r="H57" s="135"/>
      <c r="I57" s="135"/>
      <c r="J57" s="135">
        <f>'将来負担比率（分子）の構造'!K$50</f>
        <v>552</v>
      </c>
      <c r="K57" s="135"/>
      <c r="L57" s="135"/>
      <c r="M57" s="135">
        <f>'将来負担比率（分子）の構造'!L$50</f>
        <v>557</v>
      </c>
      <c r="N57" s="135"/>
      <c r="O57" s="135"/>
      <c r="P57" s="135">
        <f>'将来負担比率（分子）の構造'!M$50</f>
        <v>522</v>
      </c>
    </row>
    <row r="58" spans="1:16" x14ac:dyDescent="0.15">
      <c r="A58" s="135" t="s">
        <v>34</v>
      </c>
      <c r="B58" s="135"/>
      <c r="C58" s="135"/>
      <c r="D58" s="135">
        <f>'将来負担比率（分子）の構造'!I$49</f>
        <v>2738</v>
      </c>
      <c r="E58" s="135"/>
      <c r="F58" s="135"/>
      <c r="G58" s="135">
        <f>'将来負担比率（分子）の構造'!J$49</f>
        <v>2815</v>
      </c>
      <c r="H58" s="135"/>
      <c r="I58" s="135"/>
      <c r="J58" s="135">
        <f>'将来負担比率（分子）の構造'!K$49</f>
        <v>2981</v>
      </c>
      <c r="K58" s="135"/>
      <c r="L58" s="135"/>
      <c r="M58" s="135">
        <f>'将来負担比率（分子）の構造'!L$49</f>
        <v>3191</v>
      </c>
      <c r="N58" s="135"/>
      <c r="O58" s="135"/>
      <c r="P58" s="135">
        <f>'将来負担比率（分子）の構造'!M$49</f>
        <v>3249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1905</v>
      </c>
      <c r="C62" s="135"/>
      <c r="D62" s="135"/>
      <c r="E62" s="135">
        <f>'将来負担比率（分子）の構造'!J$45</f>
        <v>1880</v>
      </c>
      <c r="F62" s="135"/>
      <c r="G62" s="135"/>
      <c r="H62" s="135">
        <f>'将来負担比率（分子）の構造'!K$45</f>
        <v>1858</v>
      </c>
      <c r="I62" s="135"/>
      <c r="J62" s="135"/>
      <c r="K62" s="135">
        <f>'将来負担比率（分子）の構造'!L$45</f>
        <v>1801</v>
      </c>
      <c r="L62" s="135"/>
      <c r="M62" s="135"/>
      <c r="N62" s="135">
        <f>'将来負担比率（分子）の構造'!M$45</f>
        <v>1642</v>
      </c>
      <c r="O62" s="135"/>
      <c r="P62" s="135"/>
    </row>
    <row r="63" spans="1:16" x14ac:dyDescent="0.15">
      <c r="A63" s="135" t="s">
        <v>28</v>
      </c>
      <c r="B63" s="135">
        <f>'将来負担比率（分子）の構造'!I$44</f>
        <v>95</v>
      </c>
      <c r="C63" s="135"/>
      <c r="D63" s="135"/>
      <c r="E63" s="135">
        <f>'将来負担比率（分子）の構造'!J$44</f>
        <v>81</v>
      </c>
      <c r="F63" s="135"/>
      <c r="G63" s="135"/>
      <c r="H63" s="135">
        <f>'将来負担比率（分子）の構造'!K$44</f>
        <v>78</v>
      </c>
      <c r="I63" s="135"/>
      <c r="J63" s="135"/>
      <c r="K63" s="135">
        <f>'将来負担比率（分子）の構造'!L$44</f>
        <v>96</v>
      </c>
      <c r="L63" s="135"/>
      <c r="M63" s="135"/>
      <c r="N63" s="135">
        <f>'将来負担比率（分子）の構造'!M$44</f>
        <v>84</v>
      </c>
      <c r="O63" s="135"/>
      <c r="P63" s="135"/>
    </row>
    <row r="64" spans="1:16" x14ac:dyDescent="0.15">
      <c r="A64" s="135" t="s">
        <v>27</v>
      </c>
      <c r="B64" s="135">
        <f>'将来負担比率（分子）の構造'!I$43</f>
        <v>11622</v>
      </c>
      <c r="C64" s="135"/>
      <c r="D64" s="135"/>
      <c r="E64" s="135">
        <f>'将来負担比率（分子）の構造'!J$43</f>
        <v>13571</v>
      </c>
      <c r="F64" s="135"/>
      <c r="G64" s="135"/>
      <c r="H64" s="135">
        <f>'将来負担比率（分子）の構造'!K$43</f>
        <v>13823</v>
      </c>
      <c r="I64" s="135"/>
      <c r="J64" s="135"/>
      <c r="K64" s="135">
        <f>'将来負担比率（分子）の構造'!L$43</f>
        <v>13080</v>
      </c>
      <c r="L64" s="135"/>
      <c r="M64" s="135"/>
      <c r="N64" s="135">
        <f>'将来負担比率（分子）の構造'!M$43</f>
        <v>12613</v>
      </c>
      <c r="O64" s="135"/>
      <c r="P64" s="135"/>
    </row>
    <row r="65" spans="1:16" x14ac:dyDescent="0.15">
      <c r="A65" s="135" t="s">
        <v>26</v>
      </c>
      <c r="B65" s="135">
        <f>'将来負担比率（分子）の構造'!I$42</f>
        <v>24</v>
      </c>
      <c r="C65" s="135"/>
      <c r="D65" s="135"/>
      <c r="E65" s="135">
        <f>'将来負担比率（分子）の構造'!J$42</f>
        <v>20</v>
      </c>
      <c r="F65" s="135"/>
      <c r="G65" s="135"/>
      <c r="H65" s="135">
        <f>'将来負担比率（分子）の構造'!K$42</f>
        <v>16</v>
      </c>
      <c r="I65" s="135"/>
      <c r="J65" s="135"/>
      <c r="K65" s="135">
        <f>'将来負担比率（分子）の構造'!L$42</f>
        <v>12</v>
      </c>
      <c r="L65" s="135"/>
      <c r="M65" s="135"/>
      <c r="N65" s="135">
        <f>'将来負担比率（分子）の構造'!M$42</f>
        <v>8</v>
      </c>
      <c r="O65" s="135"/>
      <c r="P65" s="135"/>
    </row>
    <row r="66" spans="1:16" x14ac:dyDescent="0.15">
      <c r="A66" s="135" t="s">
        <v>25</v>
      </c>
      <c r="B66" s="135">
        <f>'将来負担比率（分子）の構造'!I$41</f>
        <v>14389</v>
      </c>
      <c r="C66" s="135"/>
      <c r="D66" s="135"/>
      <c r="E66" s="135">
        <f>'将来負担比率（分子）の構造'!J$41</f>
        <v>14337</v>
      </c>
      <c r="F66" s="135"/>
      <c r="G66" s="135"/>
      <c r="H66" s="135">
        <f>'将来負担比率（分子）の構造'!K$41</f>
        <v>14266</v>
      </c>
      <c r="I66" s="135"/>
      <c r="J66" s="135"/>
      <c r="K66" s="135">
        <f>'将来負担比率（分子）の構造'!L$41</f>
        <v>13686</v>
      </c>
      <c r="L66" s="135"/>
      <c r="M66" s="135"/>
      <c r="N66" s="135">
        <f>'将来負担比率（分子）の構造'!M$41</f>
        <v>13341</v>
      </c>
      <c r="O66" s="135"/>
      <c r="P66" s="135"/>
    </row>
    <row r="67" spans="1:16" x14ac:dyDescent="0.15">
      <c r="A67" s="135" t="s">
        <v>62</v>
      </c>
      <c r="B67" s="135" t="e">
        <f>NA()</f>
        <v>#N/A</v>
      </c>
      <c r="C67" s="135">
        <f>IF(ISNUMBER('将来負担比率（分子）の構造'!I$52), IF('将来負担比率（分子）の構造'!I$52 &lt; 0, 0, '将来負担比率（分子）の構造'!I$52), NA())</f>
        <v>8051</v>
      </c>
      <c r="D67" s="135" t="e">
        <f>NA()</f>
        <v>#N/A</v>
      </c>
      <c r="E67" s="135" t="e">
        <f>NA()</f>
        <v>#N/A</v>
      </c>
      <c r="F67" s="135">
        <f>IF(ISNUMBER('将来負担比率（分子）の構造'!J$52), IF('将来負担比率（分子）の構造'!J$52 &lt; 0, 0, '将来負担比率（分子）の構造'!J$52), NA())</f>
        <v>9270</v>
      </c>
      <c r="G67" s="135" t="e">
        <f>NA()</f>
        <v>#N/A</v>
      </c>
      <c r="H67" s="135" t="e">
        <f>NA()</f>
        <v>#N/A</v>
      </c>
      <c r="I67" s="135">
        <f>IF(ISNUMBER('将来負担比率（分子）の構造'!K$52), IF('将来負担比率（分子）の構造'!K$52 &lt; 0, 0, '将来負担比率（分子）の構造'!K$52), NA())</f>
        <v>9490</v>
      </c>
      <c r="J67" s="135" t="e">
        <f>NA()</f>
        <v>#N/A</v>
      </c>
      <c r="K67" s="135" t="e">
        <f>NA()</f>
        <v>#N/A</v>
      </c>
      <c r="L67" s="135">
        <f>IF(ISNUMBER('将来負担比率（分子）の構造'!L$52), IF('将来負担比率（分子）の構造'!L$52 &lt; 0, 0, '将来負担比率（分子）の構造'!L$52), NA())</f>
        <v>8258</v>
      </c>
      <c r="M67" s="135" t="e">
        <f>NA()</f>
        <v>#N/A</v>
      </c>
      <c r="N67" s="135" t="e">
        <f>NA()</f>
        <v>#N/A</v>
      </c>
      <c r="O67" s="135">
        <f>IF(ISNUMBER('将来負担比率（分子）の構造'!M$52), IF('将来負担比率（分子）の構造'!M$52 &lt; 0, 0, '将来負担比率（分子）の構造'!M$52), NA())</f>
        <v>7575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2016-04-28T04:49:37Z</cp:lastPrinted>
  <dcterms:created xsi:type="dcterms:W3CDTF">2016-02-15T01:43:32Z</dcterms:created>
  <dcterms:modified xsi:type="dcterms:W3CDTF">2016-04-28T04:50:23Z</dcterms:modified>
  <cp:category/>
</cp:coreProperties>
</file>