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BE36" i="9"/>
  <c r="AM36" i="9"/>
  <c r="C36" i="9"/>
  <c r="BE35" i="9"/>
  <c r="AM35" i="9"/>
  <c r="C35" i="9"/>
  <c r="CO34" i="9"/>
  <c r="CO35" i="9" s="1"/>
  <c r="CO36" i="9" s="1"/>
  <c r="BW34" i="9"/>
  <c r="BW35" i="9" s="1"/>
  <c r="BW36" i="9" s="1"/>
  <c r="BW37" i="9" s="1"/>
  <c r="BW38" i="9" s="1"/>
  <c r="BW39" i="9" s="1"/>
  <c r="BW40" i="9" s="1"/>
  <c r="BW41" i="9" s="1"/>
  <c r="BW42" i="9" s="1"/>
  <c r="BW43" i="9" s="1"/>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alcChain>
</file>

<file path=xl/sharedStrings.xml><?xml version="1.0" encoding="utf-8"?>
<sst xmlns="http://schemas.openxmlformats.org/spreadsheetml/2006/main" count="1021" uniqueCount="549">
  <si>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</si>
  <si>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</si>
  <si>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</si>
  <si>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</si>
  <si>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</si>
  <si>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</si>
  <si>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</si>
  <si>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</si>
  <si>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</si>
  <si>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</si>
  <si>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</si>
  <si>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</si>
  <si>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</si>
  <si>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</si>
  <si>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</si>
  <si>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</si>
  <si>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</si>
  <si>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</si>
  <si>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</si>
  <si>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</si>
  <si>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</si>
  <si>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</si>
  <si>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</si>
  <si>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</si>
  <si>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</si>
  <si>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</si>
  <si>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</si>
  <si>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</si>
  <si>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</si>
  <si>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</si>
  <si>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</si>
  <si>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</si>
  <si>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</si>
  <si>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</si>
  <si>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</si>
  <si>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</si>
  <si>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</si>
  <si>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</si>
  <si>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</si>
  <si>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</si>
  <si>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</si>
  <si>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</si>
  <si>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</si>
  <si>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</si>
  <si>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</si>
  <si>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</si>
  <si>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</si>
  <si>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</si>
  <si>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</si>
  <si>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</si>
  <si>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</si>
  <si>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</si>
  <si>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</si>
  <si>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</si>
  <si>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</si>
  <si>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</si>
  <si>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</si>
  <si>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</si>
  <si>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</si>
  <si>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</si>
  <si>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</si>
  <si>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</si>
  <si>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</si>
  <si>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</si>
  <si>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</si>
  <si>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</si>
  <si>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</si>
  <si>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</si>
  <si>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</si>
  <si>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</si>
  <si>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</si>
  <si>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</si>
  <si>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</si>
  <si>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</si>
  <si>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</si>
  <si>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</si>
  <si>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</si>
  <si>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</si>
  <si>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</si>
  <si>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</si>
  <si>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</si>
  <si>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</si>
  <si>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大山崎町</t>
    <phoneticPr fontId="5"/>
  </si>
  <si>
    <t>地方交付税種地</t>
    <rPh sb="0" eb="2">
      <t>チホウ</t>
    </rPh>
    <rPh sb="2" eb="5">
      <t>コウフゼイ</t>
    </rPh>
    <rPh sb="5" eb="6">
      <t>シュ</t>
    </rPh>
    <rPh sb="6" eb="7">
      <t>チ</t>
    </rPh>
    <phoneticPr fontId="5"/>
  </si>
  <si>
    <t>2-8</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</si>
  <si>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</si>
  <si>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</si>
  <si>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</si>
  <si>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</si>
  <si>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</si>
  <si>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</si>
  <si>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</si>
  <si>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</si>
  <si>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</si>
  <si>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</si>
  <si>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</si>
  <si>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</si>
  <si>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</si>
  <si>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</si>
  <si>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</si>
  <si>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</si>
  <si>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</si>
  <si>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</si>
  <si>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</si>
  <si>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</si>
  <si>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</si>
  <si>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</si>
  <si>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</si>
  <si>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</si>
  <si>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</si>
  <si>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</si>
  <si>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</si>
  <si>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</si>
  <si>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</si>
  <si>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</si>
  <si>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</si>
  <si>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</si>
  <si>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</si>
  <si>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</si>
  <si>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</si>
  <si>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</si>
  <si>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</si>
  <si>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</si>
  <si>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</si>
  <si>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</si>
  <si>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</si>
  <si>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</si>
  <si>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</si>
  <si>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</si>
  <si>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</si>
  <si>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</si>
  <si>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</si>
  <si>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</si>
  <si>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</si>
  <si>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</si>
  <si>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</si>
  <si>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</si>
  <si>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</si>
  <si>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</si>
  <si>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</si>
  <si>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</si>
  <si>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</si>
  <si>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</si>
  <si>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</si>
  <si>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</si>
  <si>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</si>
  <si>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</si>
  <si>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</si>
  <si>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</si>
  <si>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</si>
  <si>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</si>
  <si>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</si>
  <si>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</si>
  <si>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</si>
  <si>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</si>
  <si>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</si>
  <si>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</si>
  <si>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</si>
  <si>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</si>
  <si>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</si>
  <si>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</si>
  <si>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</si>
  <si>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</si>
  <si>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</si>
  <si>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</si>
  <si>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</si>
  <si>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</si>
  <si>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</si>
  <si>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</si>
  <si>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</si>
  <si>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</si>
  <si>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</si>
  <si>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</si>
  <si>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</si>
  <si>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</si>
  <si>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</si>
  <si>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</si>
  <si>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</si>
  <si>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</si>
  <si>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</si>
  <si>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</si>
  <si>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</si>
  <si>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</si>
  <si>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</si>
  <si>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</si>
  <si>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</si>
  <si>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</si>
  <si>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</si>
  <si>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</si>
  <si>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</si>
  <si>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</si>
  <si>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</si>
  <si>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</si>
  <si>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</si>
  <si>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</si>
  <si>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京都府大山崎町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</si>
  <si>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</si>
  <si>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</si>
  <si>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</si>
  <si>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</si>
  <si>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</si>
  <si>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</si>
  <si>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</si>
  <si>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</si>
  <si>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</si>
  <si>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</si>
  <si>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</si>
  <si>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</si>
  <si>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</si>
  <si>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</si>
  <si>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</si>
  <si>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</si>
  <si>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</si>
  <si>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</si>
  <si>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</si>
  <si>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</si>
  <si>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</si>
  <si>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</si>
  <si>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</si>
  <si>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</si>
  <si>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</si>
  <si>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</si>
  <si>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</si>
  <si>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</si>
  <si>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</si>
  <si>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</si>
  <si>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</si>
  <si>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</si>
  <si>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</si>
  <si>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</si>
  <si>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</si>
  <si>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</si>
  <si>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</si>
  <si>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</si>
  <si>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</si>
  <si>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</si>
  <si>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</si>
  <si>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</si>
  <si>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</si>
  <si>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</si>
  <si>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</si>
  <si>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</si>
  <si>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</si>
  <si>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</si>
  <si>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</si>
  <si>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</si>
  <si>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</si>
  <si>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</si>
  <si>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</si>
  <si>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</si>
  <si>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</si>
  <si>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</si>
  <si>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</si>
  <si>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</si>
  <si>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</si>
  <si>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</si>
  <si>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</si>
  <si>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</si>
  <si>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</si>
  <si>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</si>
  <si>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</si>
  <si>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</si>
  <si>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</si>
  <si>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</si>
  <si>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</si>
  <si>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</si>
  <si>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</si>
  <si>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</si>
  <si>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</si>
  <si>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</si>
  <si>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</si>
  <si>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</si>
  <si>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</si>
  <si>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</si>
  <si>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</si>
  <si>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</si>
  <si>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</si>
  <si>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</si>
  <si>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</si>
  <si>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</si>
  <si>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</si>
  <si>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</si>
  <si>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</si>
  <si>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</si>
  <si>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</si>
  <si>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</si>
  <si>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</si>
  <si>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</si>
  <si>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</si>
  <si>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</si>
  <si>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</si>
  <si>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</si>
  <si>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</si>
  <si>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</si>
  <si>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</si>
  <si>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</si>
  <si>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</si>
  <si>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</si>
  <si>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</si>
  <si>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</si>
  <si>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</si>
  <si>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</si>
  <si>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</si>
  <si>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</si>
  <si>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</si>
  <si>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</si>
  <si>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</si>
  <si>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</si>
  <si>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</si>
  <si>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</si>
  <si>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</si>
  <si>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</si>
  <si>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</si>
  <si>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</si>
  <si>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</si>
  <si>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</si>
  <si>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</si>
  <si>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</si>
  <si>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</si>
  <si>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</si>
  <si>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</si>
  <si>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</si>
  <si>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</si>
  <si>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</si>
  <si>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</si>
  <si>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</si>
  <si>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</si>
  <si>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</si>
  <si>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</si>
  <si>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</si>
  <si>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</si>
  <si>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</si>
  <si>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</si>
  <si>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</si>
  <si>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</si>
  <si>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</si>
  <si>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</si>
  <si>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</si>
  <si>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</si>
  <si>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</si>
  <si>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</si>
  <si>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</si>
  <si>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</si>
  <si>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</si>
  <si>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</si>
  <si>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</si>
  <si>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京都府大山崎町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</si>
  <si>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</si>
  <si>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</si>
  <si>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</si>
  <si>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</si>
  <si>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</si>
  <si>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</si>
  <si>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</si>
  <si>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</si>
  <si>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</si>
  <si>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</si>
  <si>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</si>
  <si>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</si>
  <si>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</si>
  <si>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</si>
  <si>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</si>
  <si>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</si>
  <si>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</si>
  <si>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</si>
  <si>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</si>
  <si>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</si>
  <si>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</si>
  <si>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</si>
  <si>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</si>
  <si>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</si>
  <si>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</si>
  <si>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</si>
  <si>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</si>
  <si>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</si>
  <si>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</si>
  <si>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</si>
  <si>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</si>
  <si>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</si>
  <si>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</si>
  <si>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</si>
  <si>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</si>
  <si>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後期高齢者医療保険事業特別会計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</si>
  <si>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</si>
  <si>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</si>
  <si>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</si>
  <si>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</si>
  <si>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</si>
  <si>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</si>
  <si>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</si>
  <si>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</si>
  <si>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</si>
  <si>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</si>
  <si>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</si>
  <si>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</si>
  <si>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</si>
  <si>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</si>
  <si>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</si>
  <si>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</si>
  <si>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</si>
  <si>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</si>
  <si>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</si>
  <si>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</si>
  <si>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</si>
  <si>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</si>
  <si>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</si>
  <si>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</si>
  <si>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</si>
  <si>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</si>
  <si>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</si>
  <si>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</si>
  <si>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</si>
  <si>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</si>
  <si>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</si>
  <si>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</si>
  <si>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</si>
  <si>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</si>
  <si>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</si>
  <si>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</si>
  <si>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</si>
  <si>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</si>
  <si>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</si>
  <si>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</si>
  <si>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</si>
  <si>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</si>
  <si>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</si>
  <si>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</si>
  <si>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</si>
  <si>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</si>
  <si>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</si>
  <si>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</si>
  <si>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</si>
  <si>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</si>
  <si>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</si>
  <si>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</si>
  <si>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</si>
  <si>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</si>
  <si>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</si>
  <si>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</si>
  <si>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</si>
  <si>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</si>
  <si>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</si>
  <si>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</si>
  <si>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</si>
  <si>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</si>
  <si>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</si>
  <si>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</si>
  <si>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</si>
  <si>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</si>
  <si>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</si>
  <si>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</si>
  <si>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</si>
  <si>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</si>
  <si>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</si>
  <si>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</si>
  <si>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</si>
  <si>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</si>
  <si>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</si>
  <si>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</si>
  <si>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</si>
  <si>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</si>
  <si>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</si>
  <si>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</si>
  <si>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</si>
  <si>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</si>
  <si>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</si>
  <si>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</si>
  <si>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</si>
  <si>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</si>
  <si>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</si>
  <si>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</si>
  <si>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</si>
  <si>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</si>
  <si>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</si>
  <si>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</si>
  <si>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</si>
  <si>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</si>
  <si>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</si>
  <si>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</si>
  <si>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</si>
  <si>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</si>
  <si>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</si>
  <si>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</si>
  <si>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</si>
  <si>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</si>
  <si>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</si>
  <si>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</si>
  <si>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</si>
  <si>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</si>
  <si>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</si>
  <si>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</si>
  <si>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</si>
  <si>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</si>
  <si>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</si>
  <si>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</si>
  <si>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</si>
  <si>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</si>
  <si>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</si>
  <si>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</si>
  <si>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</si>
  <si>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</si>
  <si>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</si>
  <si>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</si>
  <si>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</si>
  <si>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</si>
  <si>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</si>
  <si>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</si>
  <si>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</si>
  <si>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</si>
  <si>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</si>
  <si>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</si>
  <si>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</si>
  <si>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</si>
  <si>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</si>
  <si>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</si>
  <si>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</si>
  <si>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</si>
  <si>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</si>
  <si>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</si>
  <si>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3.45</t>
  </si>
  <si>
    <t>水道事業会計</t>
  </si>
  <si>
    <t>国民健康保険事業特別会計</t>
  </si>
  <si>
    <t>一般会計</t>
  </si>
  <si>
    <t>介護保険事業特別会計</t>
  </si>
  <si>
    <t>下水道事業特別会計</t>
  </si>
  <si>
    <t>後期高齢者医療保険事業特別会計</t>
  </si>
  <si>
    <t>その他会計（赤字）</t>
  </si>
  <si>
    <t>その他会計（黒字）</t>
  </si>
  <si>
    <t>-</t>
    <phoneticPr fontId="2"/>
  </si>
  <si>
    <t>-</t>
    <phoneticPr fontId="2"/>
  </si>
  <si>
    <t>-</t>
    <phoneticPr fontId="2"/>
  </si>
  <si>
    <t>乙訓環境衛生組合</t>
    <rPh sb="0" eb="2">
      <t>オトクニ</t>
    </rPh>
    <rPh sb="2" eb="4">
      <t>カンキョウ</t>
    </rPh>
    <rPh sb="4" eb="6">
      <t>エイセイ</t>
    </rPh>
    <rPh sb="6" eb="8">
      <t>クミアイ</t>
    </rPh>
    <phoneticPr fontId="2"/>
  </si>
  <si>
    <t>乙訓福祉施設事務組合</t>
    <rPh sb="0" eb="2">
      <t>オトクニ</t>
    </rPh>
    <rPh sb="2" eb="4">
      <t>フクシ</t>
    </rPh>
    <rPh sb="4" eb="6">
      <t>シセツ</t>
    </rPh>
    <rPh sb="6" eb="8">
      <t>ジム</t>
    </rPh>
    <rPh sb="8" eb="10">
      <t>クミアイ</t>
    </rPh>
    <phoneticPr fontId="2"/>
  </si>
  <si>
    <t>乙訓消防組合</t>
    <rPh sb="0" eb="2">
      <t>オトクニ</t>
    </rPh>
    <rPh sb="2" eb="4">
      <t>ショウボウ</t>
    </rPh>
    <rPh sb="4" eb="6">
      <t>クミアイ</t>
    </rPh>
    <phoneticPr fontId="2"/>
  </si>
  <si>
    <t>京都府自治会館管理組合</t>
    <rPh sb="0" eb="3">
      <t>キョウトフ</t>
    </rPh>
    <rPh sb="3" eb="5">
      <t>ジチ</t>
    </rPh>
    <rPh sb="5" eb="7">
      <t>カイカン</t>
    </rPh>
    <rPh sb="7" eb="9">
      <t>カンリ</t>
    </rPh>
    <rPh sb="9" eb="11">
      <t>クミアイ</t>
    </rPh>
    <phoneticPr fontId="2"/>
  </si>
  <si>
    <t>京都府市町村職員退職手当組合</t>
    <rPh sb="0" eb="3">
      <t>キョウトフ</t>
    </rPh>
    <rPh sb="3" eb="6">
      <t>シチョウソン</t>
    </rPh>
    <rPh sb="6" eb="8">
      <t>ショクイン</t>
    </rPh>
    <rPh sb="8" eb="10">
      <t>タイショク</t>
    </rPh>
    <rPh sb="10" eb="12">
      <t>テアテ</t>
    </rPh>
    <rPh sb="12" eb="14">
      <t>クミアイ</t>
    </rPh>
    <phoneticPr fontId="2"/>
  </si>
  <si>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2"/>
  </si>
  <si>
    <t>京都府後期高齢者医療広域連合（後期高齢者医療特別会計）</t>
    <rPh sb="0" eb="3">
      <t>キョウトフ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</si>
  <si>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桂川・小畑川水防事務組合</t>
    <rPh sb="0" eb="2">
      <t>カツラガワ</t>
    </rPh>
    <rPh sb="3" eb="5">
      <t>オバタ</t>
    </rPh>
    <rPh sb="5" eb="6">
      <t>ガワ</t>
    </rPh>
    <rPh sb="6" eb="8">
      <t>スイボウ</t>
    </rPh>
    <rPh sb="8" eb="10">
      <t>ジム</t>
    </rPh>
    <rPh sb="10" eb="12">
      <t>クミアイ</t>
    </rPh>
    <phoneticPr fontId="2"/>
  </si>
  <si>
    <t>京都府市町村議会議員公務災害補償等組合</t>
    <rPh sb="0" eb="3">
      <t>キョウトフ</t>
    </rPh>
    <rPh sb="3" eb="6">
      <t>シチョウソン</t>
    </rPh>
    <rPh sb="6" eb="8">
      <t>ギカイ</t>
    </rPh>
    <rPh sb="8" eb="10">
      <t>ギイン</t>
    </rPh>
    <rPh sb="10" eb="12">
      <t>コウム</t>
    </rPh>
    <rPh sb="12" eb="14">
      <t>サイガイ</t>
    </rPh>
    <rPh sb="14" eb="16">
      <t>ホショウ</t>
    </rPh>
    <rPh sb="16" eb="17">
      <t>トウ</t>
    </rPh>
    <rPh sb="17" eb="19">
      <t>クミアイ</t>
    </rPh>
    <phoneticPr fontId="2"/>
  </si>
  <si>
    <t>京都地方税機構</t>
    <rPh sb="0" eb="2">
      <t>キョウト</t>
    </rPh>
    <rPh sb="2" eb="5">
      <t>チホウゼイ</t>
    </rPh>
    <rPh sb="5" eb="7">
      <t>キコウ</t>
    </rPh>
    <phoneticPr fontId="2"/>
  </si>
  <si>
    <t>乙訓土地開発公社</t>
    <rPh sb="0" eb="2">
      <t>オトクニ</t>
    </rPh>
    <rPh sb="2" eb="4">
      <t>トチ</t>
    </rPh>
    <rPh sb="4" eb="6">
      <t>カイハツ</t>
    </rPh>
    <rPh sb="6" eb="8">
      <t>コウシャ</t>
    </rPh>
    <phoneticPr fontId="2"/>
  </si>
  <si>
    <t>乙訓勤労者福祉サービスセンター</t>
    <rPh sb="0" eb="2">
      <t>オトクニ</t>
    </rPh>
    <rPh sb="2" eb="5">
      <t>キンロウシャ</t>
    </rPh>
    <rPh sb="5" eb="7">
      <t>フクシ</t>
    </rPh>
    <phoneticPr fontId="2"/>
  </si>
  <si>
    <t>京都府長岡京記念文化事業団</t>
    <rPh sb="0" eb="3">
      <t>キョウトフ</t>
    </rPh>
    <rPh sb="3" eb="6">
      <t>ナガオカキョウ</t>
    </rPh>
    <rPh sb="6" eb="8">
      <t>キネン</t>
    </rPh>
    <rPh sb="8" eb="10">
      <t>ブンカ</t>
    </rPh>
    <rPh sb="10" eb="13">
      <t>ジギョウダン</t>
    </rPh>
    <phoneticPr fontId="2"/>
  </si>
  <si>
    <t>○</t>
    <phoneticPr fontId="2"/>
  </si>
  <si>
    <t>▲28</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</si>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</sst>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64717</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68523</c:v>
                </c:pt>
                <c:pt idx="1">
                  <c:v>54587</c:v>
                </c:pt>
                <c:pt idx="2">
                  <c:v>23368</c:v>
                </c:pt>
                <c:pt idx="3">
                  <c:v>23246</c:v>
                </c:pt>
                <c:pt idx="4">
                  <c:v>22524</c:v>
                </c:pt>
              </c:numCache>
            </c:numRef>
          </c:val>
          <c:smooth val="0"/>
        </c:ser>
        <c:dLbls>
          <c:showLegendKey val="0"/>
          <c:showVal val="0"/>
          <c:showCatName val="0"/>
          <c:showSerName val="0"/>
          <c:showPercent val="0"/>
          <c:showBubbleSize val="0"/>
        </c:dLbls>
        <c:marker val="1"/>
        <c:smooth val="0"/>
        <c:axId val="118011392"/>
        <c:axId val="118013312"/>
      </c:lineChart>
      <c:catAx>
        <c:axId val="1180113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8013312"/>
        <c:crosses val="autoZero"/>
        <c:auto val="1"/>
        <c:lblAlgn val="ctr"/>
        <c:lblOffset val="100"/>
        <c:tickLblSkip val="1"/>
        <c:tickMarkSkip val="1"/>
        <c:noMultiLvlLbl val="0"/>
      </c:catAx>
      <c:valAx>
        <c:axId val="118013312"/>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80113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4.34</c:v>
                </c:pt>
                <c:pt idx="1">
                  <c:v>3.68</c:v>
                </c:pt>
                <c:pt idx="2">
                  <c:v>4.12</c:v>
                </c:pt>
                <c:pt idx="3">
                  <c:v>2.9</c:v>
                </c:pt>
                <c:pt idx="4">
                  <c:v>2.58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5.92</c:v>
                </c:pt>
                <c:pt idx="1">
                  <c:v>9.06</c:v>
                </c:pt>
                <c:pt idx="2">
                  <c:v>8.99</c:v>
                </c:pt>
                <c:pt idx="3">
                  <c:v>6.53</c:v>
                </c:pt>
                <c:pt idx="4">
                  <c:v>8.74</c:v>
                </c:pt>
              </c:numCache>
            </c:numRef>
          </c:val>
        </c:ser>
        <c:dLbls>
          <c:showLegendKey val="0"/>
          <c:showVal val="0"/>
          <c:showCatName val="0"/>
          <c:showSerName val="0"/>
          <c:showPercent val="0"/>
          <c:showBubbleSize val="0"/>
        </c:dLbls>
        <c:gapWidth val="250"/>
        <c:overlap val="100"/>
        <c:axId val="68149632"/>
        <c:axId val="681515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6.06</c:v>
                </c:pt>
                <c:pt idx="1">
                  <c:v>2.72</c:v>
                </c:pt>
                <c:pt idx="2">
                  <c:v>2.02</c:v>
                </c:pt>
                <c:pt idx="3">
                  <c:v>-3.45</c:v>
                </c:pt>
                <c:pt idx="4">
                  <c:v>1.9</c:v>
                </c:pt>
              </c:numCache>
            </c:numRef>
          </c:val>
          <c:smooth val="0"/>
        </c:ser>
        <c:dLbls>
          <c:showLegendKey val="0"/>
          <c:showVal val="0"/>
          <c:showCatName val="0"/>
          <c:showSerName val="0"/>
          <c:showPercent val="0"/>
          <c:showBubbleSize val="0"/>
        </c:dLbls>
        <c:marker val="1"/>
        <c:smooth val="0"/>
        <c:axId val="68149632"/>
        <c:axId val="68151552"/>
      </c:lineChart>
      <c:catAx>
        <c:axId val="68149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68151552"/>
        <c:crosses val="autoZero"/>
        <c:auto val="1"/>
        <c:lblAlgn val="ctr"/>
        <c:lblOffset val="100"/>
        <c:tickLblSkip val="1"/>
        <c:tickMarkSkip val="1"/>
        <c:noMultiLvlLbl val="0"/>
      </c:catAx>
      <c:valAx>
        <c:axId val="681515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8149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0.21</c:v>
                </c:pt>
                <c:pt idx="2">
                  <c:v>#N/A</c:v>
                </c:pt>
                <c:pt idx="3">
                  <c:v>0.43</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0.17</c:v>
                </c:pt>
                <c:pt idx="2">
                  <c:v>#N/A</c:v>
                </c:pt>
                <c:pt idx="3">
                  <c:v>0.18</c:v>
                </c:pt>
                <c:pt idx="4">
                  <c:v>#N/A</c:v>
                </c:pt>
                <c:pt idx="5">
                  <c:v>0.19</c:v>
                </c:pt>
                <c:pt idx="6">
                  <c:v>#N/A</c:v>
                </c:pt>
                <c:pt idx="7">
                  <c:v>0.2</c:v>
                </c:pt>
                <c:pt idx="8">
                  <c:v>#N/A</c:v>
                </c:pt>
                <c:pt idx="9">
                  <c:v>0.19</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0.4</c:v>
                </c:pt>
                <c:pt idx="2">
                  <c:v>#N/A</c:v>
                </c:pt>
                <c:pt idx="3">
                  <c:v>0.43</c:v>
                </c:pt>
                <c:pt idx="4">
                  <c:v>#N/A</c:v>
                </c:pt>
                <c:pt idx="5">
                  <c:v>0.52</c:v>
                </c:pt>
                <c:pt idx="6">
                  <c:v>#N/A</c:v>
                </c:pt>
                <c:pt idx="7">
                  <c:v>0.93</c:v>
                </c:pt>
                <c:pt idx="8">
                  <c:v>#N/A</c:v>
                </c:pt>
                <c:pt idx="9">
                  <c:v>0.89</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1.94</c:v>
                </c:pt>
                <c:pt idx="2">
                  <c:v>#N/A</c:v>
                </c:pt>
                <c:pt idx="3">
                  <c:v>0.37</c:v>
                </c:pt>
                <c:pt idx="4">
                  <c:v>#N/A</c:v>
                </c:pt>
                <c:pt idx="5">
                  <c:v>1.98</c:v>
                </c:pt>
                <c:pt idx="6">
                  <c:v>#N/A</c:v>
                </c:pt>
                <c:pt idx="7">
                  <c:v>1.06</c:v>
                </c:pt>
                <c:pt idx="8">
                  <c:v>#N/A</c:v>
                </c:pt>
                <c:pt idx="9">
                  <c:v>2.0299999999999998</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4.12</c:v>
                </c:pt>
                <c:pt idx="2">
                  <c:v>#N/A</c:v>
                </c:pt>
                <c:pt idx="3">
                  <c:v>3.24</c:v>
                </c:pt>
                <c:pt idx="4">
                  <c:v>#N/A</c:v>
                </c:pt>
                <c:pt idx="5">
                  <c:v>4.12</c:v>
                </c:pt>
                <c:pt idx="6">
                  <c:v>#N/A</c:v>
                </c:pt>
                <c:pt idx="7">
                  <c:v>2.89</c:v>
                </c:pt>
                <c:pt idx="8">
                  <c:v>#N/A</c:v>
                </c:pt>
                <c:pt idx="9">
                  <c:v>2.58</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0.96</c:v>
                </c:pt>
                <c:pt idx="2">
                  <c:v>#N/A</c:v>
                </c:pt>
                <c:pt idx="3">
                  <c:v>2.08</c:v>
                </c:pt>
                <c:pt idx="4">
                  <c:v>#N/A</c:v>
                </c:pt>
                <c:pt idx="5">
                  <c:v>2.76</c:v>
                </c:pt>
                <c:pt idx="6">
                  <c:v>#N/A</c:v>
                </c:pt>
                <c:pt idx="7">
                  <c:v>2.6</c:v>
                </c:pt>
                <c:pt idx="8">
                  <c:v>#N/A</c:v>
                </c:pt>
                <c:pt idx="9">
                  <c:v>2.66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7.74</c:v>
                </c:pt>
                <c:pt idx="2">
                  <c:v>#N/A</c:v>
                </c:pt>
                <c:pt idx="3">
                  <c:v>7.76</c:v>
                </c:pt>
                <c:pt idx="4">
                  <c:v>#N/A</c:v>
                </c:pt>
                <c:pt idx="5">
                  <c:v>8.1999999999999993</c:v>
                </c:pt>
                <c:pt idx="6">
                  <c:v>#N/A</c:v>
                </c:pt>
                <c:pt idx="7">
                  <c:v>8.6199999999999992</c:v>
                </c:pt>
                <c:pt idx="8">
                  <c:v>#N/A</c:v>
                </c:pt>
                <c:pt idx="9">
                  <c:v>8.4</c:v>
                </c:pt>
              </c:numCache>
            </c:numRef>
          </c:val>
        </c:ser>
        <c:dLbls>
          <c:showLegendKey val="0"/>
          <c:showVal val="0"/>
          <c:showCatName val="0"/>
          <c:showSerName val="0"/>
          <c:showPercent val="0"/>
          <c:showBubbleSize val="0"/>
        </c:dLbls>
        <c:gapWidth val="150"/>
        <c:overlap val="100"/>
        <c:axId val="68598400"/>
        <c:axId val="68612480"/>
      </c:barChart>
      <c:catAx>
        <c:axId val="68598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68612480"/>
        <c:crosses val="autoZero"/>
        <c:auto val="1"/>
        <c:lblAlgn val="ctr"/>
        <c:lblOffset val="100"/>
        <c:tickLblSkip val="1"/>
        <c:tickMarkSkip val="1"/>
        <c:noMultiLvlLbl val="0"/>
      </c:catAx>
      <c:valAx>
        <c:axId val="686124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85984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424</c:v>
                </c:pt>
                <c:pt idx="5">
                  <c:v>411</c:v>
                </c:pt>
                <c:pt idx="8">
                  <c:v>419</c:v>
                </c:pt>
                <c:pt idx="11">
                  <c:v>430</c:v>
                </c:pt>
                <c:pt idx="14">
                  <c:v>444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7</c:v>
                </c:pt>
                <c:pt idx="3">
                  <c:v>336</c:v>
                </c:pt>
                <c:pt idx="6">
                  <c:v>204</c:v>
                </c:pt>
                <c:pt idx="9">
                  <c:v>103</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71</c:v>
                </c:pt>
                <c:pt idx="3">
                  <c:v>71</c:v>
                </c:pt>
                <c:pt idx="6">
                  <c:v>68</c:v>
                </c:pt>
                <c:pt idx="9">
                  <c:v>62</c:v>
                </c:pt>
                <c:pt idx="12">
                  <c:v>66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97</c:v>
                </c:pt>
                <c:pt idx="3">
                  <c:v>90</c:v>
                </c:pt>
                <c:pt idx="6">
                  <c:v>90</c:v>
                </c:pt>
                <c:pt idx="9">
                  <c:v>65</c:v>
                </c:pt>
                <c:pt idx="12">
                  <c:v>40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469</c:v>
                </c:pt>
                <c:pt idx="3">
                  <c:v>492</c:v>
                </c:pt>
                <c:pt idx="6">
                  <c:v>510</c:v>
                </c:pt>
                <c:pt idx="9">
                  <c:v>526</c:v>
                </c:pt>
                <c:pt idx="12">
                  <c:v>515</c:v>
                </c:pt>
              </c:numCache>
            </c:numRef>
          </c:val>
        </c:ser>
        <c:dLbls>
          <c:showLegendKey val="0"/>
          <c:showVal val="0"/>
          <c:showCatName val="0"/>
          <c:showSerName val="0"/>
          <c:showPercent val="0"/>
          <c:showBubbleSize val="0"/>
        </c:dLbls>
        <c:gapWidth val="100"/>
        <c:overlap val="100"/>
        <c:axId val="117560832"/>
        <c:axId val="1175627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221</c:v>
                </c:pt>
                <c:pt idx="2">
                  <c:v>#N/A</c:v>
                </c:pt>
                <c:pt idx="3">
                  <c:v>#N/A</c:v>
                </c:pt>
                <c:pt idx="4">
                  <c:v>578</c:v>
                </c:pt>
                <c:pt idx="5">
                  <c:v>#N/A</c:v>
                </c:pt>
                <c:pt idx="6">
                  <c:v>#N/A</c:v>
                </c:pt>
                <c:pt idx="7">
                  <c:v>453</c:v>
                </c:pt>
                <c:pt idx="8">
                  <c:v>#N/A</c:v>
                </c:pt>
                <c:pt idx="9">
                  <c:v>#N/A</c:v>
                </c:pt>
                <c:pt idx="10">
                  <c:v>326</c:v>
                </c:pt>
                <c:pt idx="11">
                  <c:v>#N/A</c:v>
                </c:pt>
                <c:pt idx="12">
                  <c:v>#N/A</c:v>
                </c:pt>
                <c:pt idx="13">
                  <c:v>179</c:v>
                </c:pt>
                <c:pt idx="14">
                  <c:v>#N/A</c:v>
                </c:pt>
              </c:numCache>
            </c:numRef>
          </c:val>
          <c:smooth val="0"/>
        </c:ser>
        <c:dLbls>
          <c:showLegendKey val="0"/>
          <c:showVal val="0"/>
          <c:showCatName val="0"/>
          <c:showSerName val="0"/>
          <c:showPercent val="0"/>
          <c:showBubbleSize val="0"/>
        </c:dLbls>
        <c:marker val="1"/>
        <c:smooth val="0"/>
        <c:axId val="117560832"/>
        <c:axId val="117562752"/>
      </c:lineChart>
      <c:catAx>
        <c:axId val="117560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562752"/>
        <c:crosses val="autoZero"/>
        <c:auto val="1"/>
        <c:lblAlgn val="ctr"/>
        <c:lblOffset val="100"/>
        <c:tickLblSkip val="1"/>
        <c:tickMarkSkip val="1"/>
        <c:noMultiLvlLbl val="0"/>
      </c:catAx>
      <c:valAx>
        <c:axId val="1175627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560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4730</c:v>
                </c:pt>
                <c:pt idx="5">
                  <c:v>4875</c:v>
                </c:pt>
                <c:pt idx="8">
                  <c:v>5038</c:v>
                </c:pt>
                <c:pt idx="11">
                  <c:v>5064</c:v>
                </c:pt>
                <c:pt idx="14">
                  <c:v>5072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481</c:v>
                </c:pt>
                <c:pt idx="5">
                  <c:v>444</c:v>
                </c:pt>
                <c:pt idx="8">
                  <c:v>449</c:v>
                </c:pt>
                <c:pt idx="11">
                  <c:v>413</c:v>
                </c:pt>
                <c:pt idx="14">
                  <c:v>458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1445</c:v>
                </c:pt>
                <c:pt idx="3">
                  <c:v>1406</c:v>
                </c:pt>
                <c:pt idx="6">
                  <c:v>1401</c:v>
                </c:pt>
                <c:pt idx="9">
                  <c:v>1385</c:v>
                </c:pt>
                <c:pt idx="12">
                  <c:v>1229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309</c:v>
                </c:pt>
                <c:pt idx="3">
                  <c:v>345</c:v>
                </c:pt>
                <c:pt idx="6">
                  <c:v>334</c:v>
                </c:pt>
                <c:pt idx="9">
                  <c:v>288</c:v>
                </c:pt>
                <c:pt idx="12">
                  <c:v>280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1044</c:v>
                </c:pt>
                <c:pt idx="3">
                  <c:v>935</c:v>
                </c:pt>
                <c:pt idx="6">
                  <c:v>838</c:v>
                </c:pt>
                <c:pt idx="9">
                  <c:v>739</c:v>
                </c:pt>
                <c:pt idx="12">
                  <c:v>583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725</c:v>
                </c:pt>
                <c:pt idx="3">
                  <c:v>403</c:v>
                </c:pt>
                <c:pt idx="6">
                  <c:v>217</c:v>
                </c:pt>
                <c:pt idx="9">
                  <c:v>117</c:v>
                </c:pt>
                <c:pt idx="12">
                  <c:v>116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4867</c:v>
                </c:pt>
                <c:pt idx="3">
                  <c:v>5006</c:v>
                </c:pt>
                <c:pt idx="6">
                  <c:v>4998</c:v>
                </c:pt>
                <c:pt idx="9">
                  <c:v>4991</c:v>
                </c:pt>
                <c:pt idx="12">
                  <c:v>5022</c:v>
                </c:pt>
              </c:numCache>
            </c:numRef>
          </c:val>
        </c:ser>
        <c:dLbls>
          <c:showLegendKey val="0"/>
          <c:showVal val="0"/>
          <c:showCatName val="0"/>
          <c:showSerName val="0"/>
          <c:showPercent val="0"/>
          <c:showBubbleSize val="0"/>
        </c:dLbls>
        <c:gapWidth val="100"/>
        <c:overlap val="100"/>
        <c:axId val="48854912"/>
        <c:axId val="488652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3180</c:v>
                </c:pt>
                <c:pt idx="2">
                  <c:v>#N/A</c:v>
                </c:pt>
                <c:pt idx="3">
                  <c:v>#N/A</c:v>
                </c:pt>
                <c:pt idx="4">
                  <c:v>2777</c:v>
                </c:pt>
                <c:pt idx="5">
                  <c:v>#N/A</c:v>
                </c:pt>
                <c:pt idx="6">
                  <c:v>#N/A</c:v>
                </c:pt>
                <c:pt idx="7">
                  <c:v>2301</c:v>
                </c:pt>
                <c:pt idx="8">
                  <c:v>#N/A</c:v>
                </c:pt>
                <c:pt idx="9">
                  <c:v>#N/A</c:v>
                </c:pt>
                <c:pt idx="10">
                  <c:v>2042</c:v>
                </c:pt>
                <c:pt idx="11">
                  <c:v>#N/A</c:v>
                </c:pt>
                <c:pt idx="12">
                  <c:v>#N/A</c:v>
                </c:pt>
                <c:pt idx="13">
                  <c:v>1701</c:v>
                </c:pt>
                <c:pt idx="14">
                  <c:v>#N/A</c:v>
                </c:pt>
              </c:numCache>
            </c:numRef>
          </c:val>
          <c:smooth val="0"/>
        </c:ser>
        <c:dLbls>
          <c:showLegendKey val="0"/>
          <c:showVal val="0"/>
          <c:showCatName val="0"/>
          <c:showSerName val="0"/>
          <c:showPercent val="0"/>
          <c:showBubbleSize val="0"/>
        </c:dLbls>
        <c:marker val="1"/>
        <c:smooth val="0"/>
        <c:axId val="48854912"/>
        <c:axId val="48865280"/>
      </c:lineChart>
      <c:catAx>
        <c:axId val="48854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8865280"/>
        <c:crosses val="autoZero"/>
        <c:auto val="1"/>
        <c:lblAlgn val="ctr"/>
        <c:lblOffset val="100"/>
        <c:tickLblSkip val="1"/>
        <c:tickMarkSkip val="1"/>
        <c:noMultiLvlLbl val="0"/>
      </c:catAx>
      <c:valAx>
        <c:axId val="488652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854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京都府大山崎町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15,468
15,361
5.97
5,480,347
5,365,177
95,765
3,706,497
5,022,313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9.8
52.1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mn-lt"/>
              <a:ea typeface="+mn-ea"/>
              <a:cs typeface="+mn-cs"/>
            </a:rPr>
            <a:t>主に大手法人からの税収により、</a:t>
          </a:r>
          <a:r>
            <a:rPr kumimoji="0" lang="en-US" altLang="ja-JP" sz="1300" b="0" i="0" u="none" strike="noStrike" kern="0" cap="none" spc="0" normalizeH="0" baseline="0" noProof="0">
              <a:ln>
                <a:noFill/>
              </a:ln>
              <a:solidFill>
                <a:prstClr val="black"/>
              </a:solidFill>
              <a:effectLst/>
              <a:uLnTx/>
              <a:uFillTx/>
              <a:latin typeface="+mn-lt"/>
              <a:ea typeface="+mn-ea"/>
              <a:cs typeface="+mn-cs"/>
            </a:rPr>
            <a:t>0.9</a:t>
          </a:r>
          <a:r>
            <a:rPr kumimoji="0" lang="ja-JP" altLang="ja-JP" sz="1300" b="0" i="0" u="none" strike="noStrike" kern="0" cap="none" spc="0" normalizeH="0" baseline="0" noProof="0">
              <a:ln>
                <a:noFill/>
              </a:ln>
              <a:solidFill>
                <a:prstClr val="black"/>
              </a:solidFill>
              <a:effectLst/>
              <a:uLnTx/>
              <a:uFillTx/>
              <a:latin typeface="+mn-lt"/>
              <a:ea typeface="+mn-ea"/>
              <a:cs typeface="+mn-cs"/>
            </a:rPr>
            <a:t>程度を推移してい</a:t>
          </a:r>
          <a:r>
            <a:rPr kumimoji="0" lang="ja-JP" altLang="en-US" sz="1300" b="0" i="0" u="none" strike="noStrike" kern="0" cap="none" spc="0" normalizeH="0" baseline="0" noProof="0">
              <a:ln>
                <a:noFill/>
              </a:ln>
              <a:solidFill>
                <a:prstClr val="black"/>
              </a:solidFill>
              <a:effectLst/>
              <a:uLnTx/>
              <a:uFillTx/>
              <a:latin typeface="+mn-lt"/>
              <a:ea typeface="+mn-ea"/>
              <a:cs typeface="+mn-cs"/>
            </a:rPr>
            <a:t>たが、近年は、</a:t>
          </a:r>
          <a:r>
            <a:rPr kumimoji="0" lang="ja-JP" altLang="ja-JP" sz="1300" b="0" i="0" u="none" strike="noStrike" kern="0" cap="none" spc="0" normalizeH="0" baseline="0" noProof="0">
              <a:ln>
                <a:noFill/>
              </a:ln>
              <a:solidFill>
                <a:prstClr val="black"/>
              </a:solidFill>
              <a:effectLst/>
              <a:uLnTx/>
              <a:uFillTx/>
              <a:latin typeface="+mn-lt"/>
              <a:ea typeface="+mn-ea"/>
              <a:cs typeface="+mn-cs"/>
            </a:rPr>
            <a:t>景気低迷に伴い、法人税は減収傾向となっている。</a:t>
          </a:r>
          <a:r>
            <a:rPr kumimoji="0" lang="ja-JP" altLang="en-US" sz="1300" b="0" i="0" u="none" strike="noStrike" kern="0" cap="none" spc="0" normalizeH="0" baseline="0" noProof="0">
              <a:ln>
                <a:noFill/>
              </a:ln>
              <a:solidFill>
                <a:prstClr val="black"/>
              </a:solidFill>
              <a:effectLst/>
              <a:uLnTx/>
              <a:uFillTx/>
              <a:latin typeface="+mn-lt"/>
              <a:ea typeface="+mn-ea"/>
              <a:cs typeface="+mn-cs"/>
            </a:rPr>
            <a:t>京都地方税機構の努力もあり、町税の滞納繰越分は確保されたとともに、徴収率に関しても高い水準を維持できている。</a:t>
          </a:r>
          <a:r>
            <a:rPr kumimoji="0" lang="ja-JP" altLang="ja-JP" sz="1300" b="0" i="0" u="none" strike="noStrike" kern="0" cap="none" spc="0" normalizeH="0" baseline="0" noProof="0">
              <a:ln>
                <a:noFill/>
              </a:ln>
              <a:solidFill>
                <a:prstClr val="black"/>
              </a:solidFill>
              <a:effectLst/>
              <a:uLnTx/>
              <a:uFillTx/>
              <a:latin typeface="+mn-lt"/>
              <a:ea typeface="+mn-ea"/>
              <a:cs typeface="+mn-cs"/>
            </a:rPr>
            <a:t>今後</a:t>
          </a:r>
          <a:r>
            <a:rPr kumimoji="0" lang="ja-JP" altLang="en-US" sz="1300" b="0" i="0" u="none" strike="noStrike" kern="0" cap="none" spc="0" normalizeH="0" baseline="0" noProof="0">
              <a:ln>
                <a:noFill/>
              </a:ln>
              <a:solidFill>
                <a:prstClr val="black"/>
              </a:solidFill>
              <a:effectLst/>
              <a:uLnTx/>
              <a:uFillTx/>
              <a:latin typeface="+mn-lt"/>
              <a:ea typeface="+mn-ea"/>
              <a:cs typeface="+mn-cs"/>
            </a:rPr>
            <a:t>、</a:t>
          </a:r>
          <a:r>
            <a:rPr kumimoji="0" lang="ja-JP" altLang="ja-JP" sz="1300" b="0" i="0" u="none" strike="noStrike" kern="0" cap="none" spc="0" normalizeH="0" baseline="0" noProof="0">
              <a:ln>
                <a:noFill/>
              </a:ln>
              <a:solidFill>
                <a:prstClr val="black"/>
              </a:solidFill>
              <a:effectLst/>
              <a:uLnTx/>
              <a:uFillTx/>
              <a:latin typeface="+mn-lt"/>
              <a:ea typeface="+mn-ea"/>
              <a:cs typeface="+mn-cs"/>
            </a:rPr>
            <a:t>現状の行政サービスを維持するためには、</a:t>
          </a:r>
          <a:r>
            <a:rPr kumimoji="0" lang="ja-JP" altLang="en-US" sz="1300" b="0" i="0" u="none" strike="noStrike" kern="0" cap="none" spc="0" normalizeH="0" baseline="0" noProof="0">
              <a:ln>
                <a:noFill/>
              </a:ln>
              <a:solidFill>
                <a:prstClr val="black"/>
              </a:solidFill>
              <a:effectLst/>
              <a:uLnTx/>
              <a:uFillTx/>
              <a:latin typeface="+mn-lt"/>
              <a:ea typeface="+mn-ea"/>
              <a:cs typeface="+mn-cs"/>
            </a:rPr>
            <a:t>引き続き</a:t>
          </a:r>
          <a:r>
            <a:rPr kumimoji="0" lang="ja-JP" altLang="ja-JP" sz="1300" b="0" i="0" u="none" strike="noStrike" kern="0" cap="none" spc="0" normalizeH="0" baseline="0" noProof="0">
              <a:ln>
                <a:noFill/>
              </a:ln>
              <a:solidFill>
                <a:prstClr val="black"/>
              </a:solidFill>
              <a:effectLst/>
              <a:uLnTx/>
              <a:uFillTx/>
              <a:latin typeface="+mn-lt"/>
              <a:ea typeface="+mn-ea"/>
              <a:cs typeface="+mn-cs"/>
            </a:rPr>
            <a:t>広く適正な負担を求めていく必要がある。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46567</xdr:rowOff>
    </xdr:from>
    <xdr:to>
      <xdr:col>7</xdr:col>
      <xdr:colOff>152400</xdr:colOff>
      <xdr:row>40</xdr:row>
      <xdr:rowOff>46567</xdr:rowOff>
    </xdr:to>
    <xdr:cxnSp macro="">
      <xdr:nvCxnSpPr>
        <xdr:cNvPr id="68" name="直線コネクタ 67"/>
        <xdr:cNvCxnSpPr/>
      </xdr:nvCxnSpPr>
      <xdr:spPr>
        <a:xfrm>
          <a:off x="4114800" y="69045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69"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46567</xdr:rowOff>
    </xdr:from>
    <xdr:to>
      <xdr:col>6</xdr:col>
      <xdr:colOff>0</xdr:colOff>
      <xdr:row>40</xdr:row>
      <xdr:rowOff>46567</xdr:rowOff>
    </xdr:to>
    <xdr:cxnSp macro="">
      <xdr:nvCxnSpPr>
        <xdr:cNvPr id="71" name="直線コネクタ 70"/>
        <xdr:cNvCxnSpPr/>
      </xdr:nvCxnSpPr>
      <xdr:spPr>
        <a:xfrm>
          <a:off x="3225800" y="69045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3" name="テキスト ボックス 72"/>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605</xdr:rowOff>
    </xdr:from>
    <xdr:to>
      <xdr:col>4</xdr:col>
      <xdr:colOff>482600</xdr:colOff>
      <xdr:row>40</xdr:row>
      <xdr:rowOff>46567</xdr:rowOff>
    </xdr:to>
    <xdr:cxnSp macro="">
      <xdr:nvCxnSpPr>
        <xdr:cNvPr id="74" name="直線コネクタ 73"/>
        <xdr:cNvCxnSpPr/>
      </xdr:nvCxnSpPr>
      <xdr:spPr>
        <a:xfrm>
          <a:off x="2336800" y="6858605"/>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76" name="テキスト ボックス 75"/>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126093</xdr:rowOff>
    </xdr:from>
    <xdr:to>
      <xdr:col>3</xdr:col>
      <xdr:colOff>279400</xdr:colOff>
      <xdr:row>40</xdr:row>
      <xdr:rowOff>605</xdr:rowOff>
    </xdr:to>
    <xdr:cxnSp macro="">
      <xdr:nvCxnSpPr>
        <xdr:cNvPr id="77" name="直線コネクタ 76"/>
        <xdr:cNvCxnSpPr/>
      </xdr:nvCxnSpPr>
      <xdr:spPr>
        <a:xfrm>
          <a:off x="1447800" y="6812643"/>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95449</xdr:rowOff>
    </xdr:from>
    <xdr:ext cx="762000" cy="259045"/>
    <xdr:sp macro="" textlink="">
      <xdr:nvSpPr>
        <xdr:cNvPr id="79" name="テキスト ボックス 78"/>
        <xdr:cNvSpPr txBox="1"/>
      </xdr:nvSpPr>
      <xdr:spPr>
        <a:xfrm>
          <a:off x="1955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0" name="フローチャート : 判断 79"/>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49486</xdr:rowOff>
    </xdr:from>
    <xdr:ext cx="762000" cy="259045"/>
    <xdr:sp macro="" textlink="">
      <xdr:nvSpPr>
        <xdr:cNvPr id="81" name="テキスト ボックス 80"/>
        <xdr:cNvSpPr txBox="1"/>
      </xdr:nvSpPr>
      <xdr:spPr>
        <a:xfrm>
          <a:off x="1066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167217</xdr:rowOff>
    </xdr:from>
    <xdr:to>
      <xdr:col>7</xdr:col>
      <xdr:colOff>203200</xdr:colOff>
      <xdr:row>40</xdr:row>
      <xdr:rowOff>97367</xdr:rowOff>
    </xdr:to>
    <xdr:sp macro="" textlink="">
      <xdr:nvSpPr>
        <xdr:cNvPr id="87" name="円/楕円 86"/>
        <xdr:cNvSpPr/>
      </xdr:nvSpPr>
      <xdr:spPr>
        <a:xfrm>
          <a:off x="49022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12294</xdr:rowOff>
    </xdr:from>
    <xdr:ext cx="762000" cy="259045"/>
    <xdr:sp macro="" textlink="">
      <xdr:nvSpPr>
        <xdr:cNvPr id="88" name="財政力該当値テキスト"/>
        <xdr:cNvSpPr txBox="1"/>
      </xdr:nvSpPr>
      <xdr:spPr>
        <a:xfrm>
          <a:off x="5041900" y="669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167217</xdr:rowOff>
    </xdr:from>
    <xdr:to>
      <xdr:col>6</xdr:col>
      <xdr:colOff>50800</xdr:colOff>
      <xdr:row>40</xdr:row>
      <xdr:rowOff>97367</xdr:rowOff>
    </xdr:to>
    <xdr:sp macro="" textlink="">
      <xdr:nvSpPr>
        <xdr:cNvPr id="89" name="円/楕円 88"/>
        <xdr:cNvSpPr/>
      </xdr:nvSpPr>
      <xdr:spPr>
        <a:xfrm>
          <a:off x="4064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107544</xdr:rowOff>
    </xdr:from>
    <xdr:ext cx="736600" cy="259045"/>
    <xdr:sp macro="" textlink="">
      <xdr:nvSpPr>
        <xdr:cNvPr id="90" name="テキスト ボックス 89"/>
        <xdr:cNvSpPr txBox="1"/>
      </xdr:nvSpPr>
      <xdr:spPr>
        <a:xfrm>
          <a:off x="3733800" y="6622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167217</xdr:rowOff>
    </xdr:from>
    <xdr:to>
      <xdr:col>4</xdr:col>
      <xdr:colOff>533400</xdr:colOff>
      <xdr:row>40</xdr:row>
      <xdr:rowOff>97367</xdr:rowOff>
    </xdr:to>
    <xdr:sp macro="" textlink="">
      <xdr:nvSpPr>
        <xdr:cNvPr id="91" name="円/楕円 90"/>
        <xdr:cNvSpPr/>
      </xdr:nvSpPr>
      <xdr:spPr>
        <a:xfrm>
          <a:off x="3175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107544</xdr:rowOff>
    </xdr:from>
    <xdr:ext cx="762000" cy="259045"/>
    <xdr:sp macro="" textlink="">
      <xdr:nvSpPr>
        <xdr:cNvPr id="92" name="テキスト ボックス 91"/>
        <xdr:cNvSpPr txBox="1"/>
      </xdr:nvSpPr>
      <xdr:spPr>
        <a:xfrm>
          <a:off x="2844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121255</xdr:rowOff>
    </xdr:from>
    <xdr:to>
      <xdr:col>3</xdr:col>
      <xdr:colOff>330200</xdr:colOff>
      <xdr:row>40</xdr:row>
      <xdr:rowOff>51405</xdr:rowOff>
    </xdr:to>
    <xdr:sp macro="" textlink="">
      <xdr:nvSpPr>
        <xdr:cNvPr id="93" name="円/楕円 92"/>
        <xdr:cNvSpPr/>
      </xdr:nvSpPr>
      <xdr:spPr>
        <a:xfrm>
          <a:off x="2286000" y="680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61582</xdr:rowOff>
    </xdr:from>
    <xdr:ext cx="762000" cy="259045"/>
    <xdr:sp macro="" textlink="">
      <xdr:nvSpPr>
        <xdr:cNvPr id="94" name="テキスト ボックス 93"/>
        <xdr:cNvSpPr txBox="1"/>
      </xdr:nvSpPr>
      <xdr:spPr>
        <a:xfrm>
          <a:off x="1955800" y="657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75293</xdr:rowOff>
    </xdr:from>
    <xdr:to>
      <xdr:col>2</xdr:col>
      <xdr:colOff>127000</xdr:colOff>
      <xdr:row>40</xdr:row>
      <xdr:rowOff>5443</xdr:rowOff>
    </xdr:to>
    <xdr:sp macro="" textlink="">
      <xdr:nvSpPr>
        <xdr:cNvPr id="95" name="円/楕円 94"/>
        <xdr:cNvSpPr/>
      </xdr:nvSpPr>
      <xdr:spPr>
        <a:xfrm>
          <a:off x="1397000" y="676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15620</xdr:rowOff>
    </xdr:from>
    <xdr:ext cx="762000" cy="259045"/>
    <xdr:sp macro="" textlink="">
      <xdr:nvSpPr>
        <xdr:cNvPr id="96" name="テキスト ボックス 95"/>
        <xdr:cNvSpPr txBox="1"/>
      </xdr:nvSpPr>
      <xdr:spPr>
        <a:xfrm>
          <a:off x="1066800" y="653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300" b="0" i="0" u="none" strike="noStrike" kern="0" cap="none" spc="0" normalizeH="0" baseline="0" noProof="0">
              <a:ln>
                <a:noFill/>
              </a:ln>
              <a:solidFill>
                <a:prstClr val="black"/>
              </a:solidFill>
              <a:effectLst/>
              <a:uLnTx/>
              <a:uFillTx/>
              <a:latin typeface="+mn-lt"/>
              <a:ea typeface="+mn-ea"/>
              <a:cs typeface="+mn-cs"/>
            </a:rPr>
            <a:t>90</a:t>
          </a:r>
          <a:r>
            <a:rPr kumimoji="0" lang="ja-JP" altLang="ja-JP" sz="1300" b="0" i="0" u="none" strike="noStrike" kern="0" cap="none" spc="0" normalizeH="0" baseline="0" noProof="0">
              <a:ln>
                <a:noFill/>
              </a:ln>
              <a:solidFill>
                <a:prstClr val="black"/>
              </a:solidFill>
              <a:effectLst/>
              <a:uLnTx/>
              <a:uFillTx/>
              <a:latin typeface="+mn-lt"/>
              <a:ea typeface="+mn-ea"/>
              <a:cs typeface="+mn-cs"/>
            </a:rPr>
            <a:t>％</a:t>
          </a:r>
          <a:r>
            <a:rPr kumimoji="0" lang="ja-JP" altLang="en-US" sz="1300" b="0" i="0" u="none" strike="noStrike" kern="0" cap="none" spc="0" normalizeH="0" baseline="0" noProof="0">
              <a:ln>
                <a:noFill/>
              </a:ln>
              <a:solidFill>
                <a:prstClr val="black"/>
              </a:solidFill>
              <a:effectLst/>
              <a:uLnTx/>
              <a:uFillTx/>
              <a:latin typeface="+mn-lt"/>
              <a:ea typeface="+mn-ea"/>
              <a:cs typeface="+mn-cs"/>
            </a:rPr>
            <a:t>を上回る</a:t>
          </a:r>
          <a:r>
            <a:rPr kumimoji="0" lang="ja-JP" altLang="ja-JP" sz="1300" b="0" i="0" u="none" strike="noStrike" kern="0" cap="none" spc="0" normalizeH="0" baseline="0" noProof="0">
              <a:ln>
                <a:noFill/>
              </a:ln>
              <a:solidFill>
                <a:prstClr val="black"/>
              </a:solidFill>
              <a:effectLst/>
              <a:uLnTx/>
              <a:uFillTx/>
              <a:latin typeface="+mn-lt"/>
              <a:ea typeface="+mn-ea"/>
              <a:cs typeface="+mn-cs"/>
            </a:rPr>
            <a:t>高い水準</a:t>
          </a:r>
          <a:r>
            <a:rPr kumimoji="0" lang="ja-JP" altLang="en-US" sz="1300" b="0" i="0" u="none" strike="noStrike" kern="0" cap="none" spc="0" normalizeH="0" baseline="0" noProof="0">
              <a:ln>
                <a:noFill/>
              </a:ln>
              <a:solidFill>
                <a:prstClr val="black"/>
              </a:solidFill>
              <a:effectLst/>
              <a:uLnTx/>
              <a:uFillTx/>
              <a:latin typeface="+mn-lt"/>
              <a:ea typeface="+mn-ea"/>
              <a:cs typeface="+mn-cs"/>
            </a:rPr>
            <a:t>で推移している</a:t>
          </a:r>
          <a:r>
            <a:rPr kumimoji="0" lang="ja-JP" altLang="ja-JP" sz="1300" b="0" i="0" u="none" strike="noStrike" kern="0" cap="none" spc="0" normalizeH="0" baseline="0" noProof="0">
              <a:ln>
                <a:noFill/>
              </a:ln>
              <a:solidFill>
                <a:prstClr val="black"/>
              </a:solidFill>
              <a:effectLst/>
              <a:uLnTx/>
              <a:uFillTx/>
              <a:latin typeface="+mn-lt"/>
              <a:ea typeface="+mn-ea"/>
              <a:cs typeface="+mn-cs"/>
            </a:rPr>
            <a:t>。</a:t>
          </a:r>
          <a:r>
            <a:rPr kumimoji="0" lang="ja-JP" altLang="en-US" sz="1300" b="0" i="0" u="none" strike="noStrike" kern="0" cap="none" spc="0" normalizeH="0" baseline="0" noProof="0">
              <a:ln>
                <a:noFill/>
              </a:ln>
              <a:solidFill>
                <a:prstClr val="black"/>
              </a:solidFill>
              <a:effectLst/>
              <a:uLnTx/>
              <a:uFillTx/>
              <a:latin typeface="+mn-lt"/>
              <a:ea typeface="+mn-ea"/>
              <a:cs typeface="+mn-cs"/>
            </a:rPr>
            <a:t>平成</a:t>
          </a:r>
          <a:r>
            <a:rPr kumimoji="0" lang="en-US" altLang="ja-JP" sz="1300" b="0" i="0" u="none" strike="noStrike" kern="0" cap="none" spc="0" normalizeH="0" baseline="0" noProof="0">
              <a:ln>
                <a:noFill/>
              </a:ln>
              <a:solidFill>
                <a:prstClr val="black"/>
              </a:solidFill>
              <a:effectLst/>
              <a:uLnTx/>
              <a:uFillTx/>
              <a:latin typeface="+mn-lt"/>
              <a:ea typeface="+mn-ea"/>
              <a:cs typeface="+mn-cs"/>
            </a:rPr>
            <a:t>26</a:t>
          </a:r>
          <a:r>
            <a:rPr kumimoji="0" lang="ja-JP" altLang="en-US" sz="1300" b="0" i="0" u="none" strike="noStrike" kern="0" cap="none" spc="0" normalizeH="0" baseline="0" noProof="0">
              <a:ln>
                <a:noFill/>
              </a:ln>
              <a:solidFill>
                <a:prstClr val="black"/>
              </a:solidFill>
              <a:effectLst/>
              <a:uLnTx/>
              <a:uFillTx/>
              <a:latin typeface="+mn-lt"/>
              <a:ea typeface="+mn-ea"/>
              <a:cs typeface="+mn-cs"/>
            </a:rPr>
            <a:t>年度については、町税のうち法人税割が対前年度比で</a:t>
          </a:r>
          <a:r>
            <a:rPr kumimoji="0" lang="en-US" altLang="ja-JP" sz="1300" b="0" i="0" u="none" strike="noStrike" kern="0" cap="none" spc="0" normalizeH="0" baseline="0" noProof="0">
              <a:ln>
                <a:noFill/>
              </a:ln>
              <a:solidFill>
                <a:prstClr val="black"/>
              </a:solidFill>
              <a:effectLst/>
              <a:uLnTx/>
              <a:uFillTx/>
              <a:latin typeface="+mn-lt"/>
              <a:ea typeface="+mn-ea"/>
              <a:cs typeface="+mn-cs"/>
            </a:rPr>
            <a:t>28.9</a:t>
          </a:r>
          <a:r>
            <a:rPr kumimoji="0" lang="ja-JP" altLang="en-US" sz="1300" b="0" i="0" u="none" strike="noStrike" kern="0" cap="none" spc="0" normalizeH="0" baseline="0" noProof="0">
              <a:ln>
                <a:noFill/>
              </a:ln>
              <a:solidFill>
                <a:prstClr val="black"/>
              </a:solidFill>
              <a:effectLst/>
              <a:uLnTx/>
              <a:uFillTx/>
              <a:latin typeface="+mn-lt"/>
              <a:ea typeface="+mn-ea"/>
              <a:cs typeface="+mn-cs"/>
            </a:rPr>
            <a:t>％減少したことに伴い、一層の硬直化が進んだ</a:t>
          </a:r>
          <a:r>
            <a:rPr kumimoji="0" lang="ja-JP" altLang="ja-JP" sz="1300" b="0" i="0" u="none" strike="noStrike" kern="0" cap="none" spc="0" normalizeH="0" baseline="0" noProof="0">
              <a:ln>
                <a:noFill/>
              </a:ln>
              <a:solidFill>
                <a:prstClr val="black"/>
              </a:solidFill>
              <a:effectLst/>
              <a:uLnTx/>
              <a:uFillTx/>
              <a:latin typeface="+mn-lt"/>
              <a:ea typeface="+mn-ea"/>
              <a:cs typeface="+mn-cs"/>
            </a:rPr>
            <a:t>。今後も行財政改革を着実に実施し、更なる</a:t>
          </a:r>
          <a:r>
            <a:rPr kumimoji="0" lang="ja-JP" altLang="en-US" sz="1300" b="0" i="0" u="none" strike="noStrike" kern="0" cap="none" spc="0" normalizeH="0" baseline="0" noProof="0">
              <a:ln>
                <a:noFill/>
              </a:ln>
              <a:solidFill>
                <a:prstClr val="black"/>
              </a:solidFill>
              <a:effectLst/>
              <a:uLnTx/>
              <a:uFillTx/>
              <a:latin typeface="+mn-lt"/>
              <a:ea typeface="+mn-ea"/>
              <a:cs typeface="+mn-cs"/>
            </a:rPr>
            <a:t>改善に努めていく。</a:t>
          </a:r>
          <a:r>
            <a:rPr kumimoji="0" lang="ja-JP" altLang="ja-JP" sz="1300" b="0" i="0" u="none" strike="noStrike" kern="0" cap="none" spc="0" normalizeH="0" baseline="0" noProof="0">
              <a:ln>
                <a:noFill/>
              </a:ln>
              <a:solidFill>
                <a:prstClr val="black"/>
              </a:solidFill>
              <a:effectLst/>
              <a:uLnTx/>
              <a:uFillTx/>
              <a:latin typeface="+mn-lt"/>
              <a:ea typeface="+mn-ea"/>
              <a:cs typeface="+mn-cs"/>
            </a:rPr>
            <a:t> </a:t>
          </a:r>
          <a:r>
            <a:rPr kumimoji="0" lang="ja-JP" altLang="en-US" sz="1300" b="0" i="0" u="none" strike="noStrike" kern="0" cap="none" spc="0" normalizeH="0" baseline="0" noProof="0">
              <a:ln>
                <a:noFill/>
              </a:ln>
              <a:solidFill>
                <a:prstClr val="black"/>
              </a:solidFill>
              <a:effectLst/>
              <a:uLnTx/>
              <a:uFillTx/>
              <a:latin typeface="+mn-lt"/>
              <a:ea typeface="+mn-ea"/>
              <a:cs typeface="+mn-cs"/>
            </a:rPr>
            <a:t>本町の特徴として町民税、法人税割の税収の動向が歳入全体に影響を受ける構造となっているため、法人の業績に左右されることが少ない安定した歳入を確保するように努めていく必要がある。</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162560</xdr:rowOff>
    </xdr:from>
    <xdr:to>
      <xdr:col>7</xdr:col>
      <xdr:colOff>152400</xdr:colOff>
      <xdr:row>64</xdr:row>
      <xdr:rowOff>44196</xdr:rowOff>
    </xdr:to>
    <xdr:cxnSp macro="">
      <xdr:nvCxnSpPr>
        <xdr:cNvPr id="129" name="直線コネクタ 128"/>
        <xdr:cNvCxnSpPr/>
      </xdr:nvCxnSpPr>
      <xdr:spPr>
        <a:xfrm>
          <a:off x="4114800" y="10963910"/>
          <a:ext cx="8382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101871</xdr:rowOff>
    </xdr:from>
    <xdr:ext cx="762000" cy="259045"/>
    <xdr:sp macro="" textlink="">
      <xdr:nvSpPr>
        <xdr:cNvPr id="130" name="財政構造の弾力性平均値テキスト"/>
        <xdr:cNvSpPr txBox="1"/>
      </xdr:nvSpPr>
      <xdr:spPr>
        <a:xfrm>
          <a:off x="5041900" y="10560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5715</xdr:rowOff>
    </xdr:from>
    <xdr:to>
      <xdr:col>6</xdr:col>
      <xdr:colOff>0</xdr:colOff>
      <xdr:row>63</xdr:row>
      <xdr:rowOff>162560</xdr:rowOff>
    </xdr:to>
    <xdr:cxnSp macro="">
      <xdr:nvCxnSpPr>
        <xdr:cNvPr id="132" name="直線コネクタ 131"/>
        <xdr:cNvCxnSpPr/>
      </xdr:nvCxnSpPr>
      <xdr:spPr>
        <a:xfrm>
          <a:off x="3225800" y="10807065"/>
          <a:ext cx="8890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1541</xdr:rowOff>
    </xdr:from>
    <xdr:ext cx="736600" cy="259045"/>
    <xdr:sp macro="" textlink="">
      <xdr:nvSpPr>
        <xdr:cNvPr id="134" name="テキスト ボックス 133"/>
        <xdr:cNvSpPr txBox="1"/>
      </xdr:nvSpPr>
      <xdr:spPr>
        <a:xfrm>
          <a:off x="3733800" y="10459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5715</xdr:rowOff>
    </xdr:from>
    <xdr:to>
      <xdr:col>4</xdr:col>
      <xdr:colOff>482600</xdr:colOff>
      <xdr:row>63</xdr:row>
      <xdr:rowOff>164973</xdr:rowOff>
    </xdr:to>
    <xdr:cxnSp macro="">
      <xdr:nvCxnSpPr>
        <xdr:cNvPr id="135" name="直線コネクタ 134"/>
        <xdr:cNvCxnSpPr/>
      </xdr:nvCxnSpPr>
      <xdr:spPr>
        <a:xfrm flipV="1">
          <a:off x="2336800" y="10807065"/>
          <a:ext cx="889000" cy="159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18432</xdr:rowOff>
    </xdr:from>
    <xdr:ext cx="762000" cy="259045"/>
    <xdr:sp macro="" textlink="">
      <xdr:nvSpPr>
        <xdr:cNvPr id="137" name="テキスト ボックス 136"/>
        <xdr:cNvSpPr txBox="1"/>
      </xdr:nvSpPr>
      <xdr:spPr>
        <a:xfrm>
          <a:off x="2844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56388</xdr:rowOff>
    </xdr:from>
    <xdr:to>
      <xdr:col>3</xdr:col>
      <xdr:colOff>279400</xdr:colOff>
      <xdr:row>63</xdr:row>
      <xdr:rowOff>164973</xdr:rowOff>
    </xdr:to>
    <xdr:cxnSp macro="">
      <xdr:nvCxnSpPr>
        <xdr:cNvPr id="138" name="直線コネクタ 137"/>
        <xdr:cNvCxnSpPr/>
      </xdr:nvCxnSpPr>
      <xdr:spPr>
        <a:xfrm>
          <a:off x="1447800" y="10857738"/>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168165</xdr:rowOff>
    </xdr:from>
    <xdr:ext cx="762000" cy="259045"/>
    <xdr:sp macro="" textlink="">
      <xdr:nvSpPr>
        <xdr:cNvPr id="140" name="テキスト ボックス 139"/>
        <xdr:cNvSpPr txBox="1"/>
      </xdr:nvSpPr>
      <xdr:spPr>
        <a:xfrm>
          <a:off x="1955800" y="1045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167513</xdr:rowOff>
    </xdr:from>
    <xdr:to>
      <xdr:col>2</xdr:col>
      <xdr:colOff>127000</xdr:colOff>
      <xdr:row>62</xdr:row>
      <xdr:rowOff>97663</xdr:rowOff>
    </xdr:to>
    <xdr:sp macro="" textlink="">
      <xdr:nvSpPr>
        <xdr:cNvPr id="141" name="フローチャート : 判断 140"/>
        <xdr:cNvSpPr/>
      </xdr:nvSpPr>
      <xdr:spPr>
        <a:xfrm>
          <a:off x="1397000" y="10625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107840</xdr:rowOff>
    </xdr:from>
    <xdr:ext cx="762000" cy="259045"/>
    <xdr:sp macro="" textlink="">
      <xdr:nvSpPr>
        <xdr:cNvPr id="142" name="テキスト ボックス 141"/>
        <xdr:cNvSpPr txBox="1"/>
      </xdr:nvSpPr>
      <xdr:spPr>
        <a:xfrm>
          <a:off x="1066800" y="1039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164846</xdr:rowOff>
    </xdr:from>
    <xdr:to>
      <xdr:col>7</xdr:col>
      <xdr:colOff>203200</xdr:colOff>
      <xdr:row>64</xdr:row>
      <xdr:rowOff>94996</xdr:rowOff>
    </xdr:to>
    <xdr:sp macro="" textlink="">
      <xdr:nvSpPr>
        <xdr:cNvPr id="148" name="円/楕円 147"/>
        <xdr:cNvSpPr/>
      </xdr:nvSpPr>
      <xdr:spPr>
        <a:xfrm>
          <a:off x="4902200" y="1096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136923</xdr:rowOff>
    </xdr:from>
    <xdr:ext cx="762000" cy="259045"/>
    <xdr:sp macro="" textlink="">
      <xdr:nvSpPr>
        <xdr:cNvPr id="149" name="財政構造の弾力性該当値テキスト"/>
        <xdr:cNvSpPr txBox="1"/>
      </xdr:nvSpPr>
      <xdr:spPr>
        <a:xfrm>
          <a:off x="5041900" y="1093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111760</xdr:rowOff>
    </xdr:from>
    <xdr:to>
      <xdr:col>6</xdr:col>
      <xdr:colOff>50800</xdr:colOff>
      <xdr:row>64</xdr:row>
      <xdr:rowOff>41910</xdr:rowOff>
    </xdr:to>
    <xdr:sp macro="" textlink="">
      <xdr:nvSpPr>
        <xdr:cNvPr id="150" name="円/楕円 149"/>
        <xdr:cNvSpPr/>
      </xdr:nvSpPr>
      <xdr:spPr>
        <a:xfrm>
          <a:off x="40640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26687</xdr:rowOff>
    </xdr:from>
    <xdr:ext cx="736600" cy="259045"/>
    <xdr:sp macro="" textlink="">
      <xdr:nvSpPr>
        <xdr:cNvPr id="151" name="テキスト ボックス 150"/>
        <xdr:cNvSpPr txBox="1"/>
      </xdr:nvSpPr>
      <xdr:spPr>
        <a:xfrm>
          <a:off x="3733800" y="1099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126365</xdr:rowOff>
    </xdr:from>
    <xdr:to>
      <xdr:col>4</xdr:col>
      <xdr:colOff>533400</xdr:colOff>
      <xdr:row>63</xdr:row>
      <xdr:rowOff>56515</xdr:rowOff>
    </xdr:to>
    <xdr:sp macro="" textlink="">
      <xdr:nvSpPr>
        <xdr:cNvPr id="152" name="円/楕円 151"/>
        <xdr:cNvSpPr/>
      </xdr:nvSpPr>
      <xdr:spPr>
        <a:xfrm>
          <a:off x="3175000" y="1075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41292</xdr:rowOff>
    </xdr:from>
    <xdr:ext cx="762000" cy="259045"/>
    <xdr:sp macro="" textlink="">
      <xdr:nvSpPr>
        <xdr:cNvPr id="153" name="テキスト ボックス 152"/>
        <xdr:cNvSpPr txBox="1"/>
      </xdr:nvSpPr>
      <xdr:spPr>
        <a:xfrm>
          <a:off x="2844800" y="10842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114173</xdr:rowOff>
    </xdr:from>
    <xdr:to>
      <xdr:col>3</xdr:col>
      <xdr:colOff>330200</xdr:colOff>
      <xdr:row>64</xdr:row>
      <xdr:rowOff>44323</xdr:rowOff>
    </xdr:to>
    <xdr:sp macro="" textlink="">
      <xdr:nvSpPr>
        <xdr:cNvPr id="154" name="円/楕円 153"/>
        <xdr:cNvSpPr/>
      </xdr:nvSpPr>
      <xdr:spPr>
        <a:xfrm>
          <a:off x="2286000" y="10915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29100</xdr:rowOff>
    </xdr:from>
    <xdr:ext cx="762000" cy="259045"/>
    <xdr:sp macro="" textlink="">
      <xdr:nvSpPr>
        <xdr:cNvPr id="155" name="テキスト ボックス 154"/>
        <xdr:cNvSpPr txBox="1"/>
      </xdr:nvSpPr>
      <xdr:spPr>
        <a:xfrm>
          <a:off x="1955800" y="11001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5588</xdr:rowOff>
    </xdr:from>
    <xdr:to>
      <xdr:col>2</xdr:col>
      <xdr:colOff>127000</xdr:colOff>
      <xdr:row>63</xdr:row>
      <xdr:rowOff>107188</xdr:rowOff>
    </xdr:to>
    <xdr:sp macro="" textlink="">
      <xdr:nvSpPr>
        <xdr:cNvPr id="156" name="円/楕円 155"/>
        <xdr:cNvSpPr/>
      </xdr:nvSpPr>
      <xdr:spPr>
        <a:xfrm>
          <a:off x="1397000" y="1080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91965</xdr:rowOff>
    </xdr:from>
    <xdr:ext cx="762000" cy="259045"/>
    <xdr:sp macro="" textlink="">
      <xdr:nvSpPr>
        <xdr:cNvPr id="157" name="テキスト ボックス 156"/>
        <xdr:cNvSpPr txBox="1"/>
      </xdr:nvSpPr>
      <xdr:spPr>
        <a:xfrm>
          <a:off x="1066800" y="1089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[130,240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prstClr val="black"/>
              </a:solidFill>
              <a:effectLst/>
              <a:uLnTx/>
              <a:uFillTx/>
              <a:latin typeface="+mn-lt"/>
              <a:ea typeface="+mn-ea"/>
              <a:cs typeface="+mn-cs"/>
            </a:rPr>
            <a:t>類似団体平均との比較では、</a:t>
          </a:r>
          <a:r>
            <a:rPr kumimoji="0" lang="ja-JP" altLang="ja-JP" sz="1300" b="0" i="0" u="none" strike="noStrike" kern="0" cap="none" spc="0" normalizeH="0" baseline="0" noProof="0">
              <a:ln>
                <a:noFill/>
              </a:ln>
              <a:solidFill>
                <a:prstClr val="black"/>
              </a:solidFill>
              <a:effectLst/>
              <a:uLnTx/>
              <a:uFillTx/>
              <a:latin typeface="+mn-lt"/>
              <a:ea typeface="+mn-ea"/>
              <a:cs typeface="+mn-cs"/>
            </a:rPr>
            <a:t>人件費</a:t>
          </a:r>
          <a:r>
            <a:rPr kumimoji="0" lang="ja-JP" altLang="en-US" sz="1300" b="0" i="0" u="none" strike="noStrike" kern="0" cap="none" spc="0" normalizeH="0" baseline="0" noProof="0">
              <a:ln>
                <a:noFill/>
              </a:ln>
              <a:solidFill>
                <a:prstClr val="black"/>
              </a:solidFill>
              <a:effectLst/>
              <a:uLnTx/>
              <a:uFillTx/>
              <a:latin typeface="+mn-lt"/>
              <a:ea typeface="+mn-ea"/>
              <a:cs typeface="+mn-cs"/>
            </a:rPr>
            <a:t>は少し下回っているが、職員給の民生関係が上回っているのは、保育所を３ケ所を直営で運営していることが大きな理由である。物件費については多くの費目で類似団体平均を下回っており、</a:t>
          </a:r>
          <a:r>
            <a:rPr kumimoji="0" lang="ja-JP" altLang="ja-JP" sz="1300" b="0" i="0" u="none" strike="noStrike" kern="0" cap="none" spc="0" normalizeH="0" baseline="0" noProof="0">
              <a:ln>
                <a:noFill/>
              </a:ln>
              <a:solidFill>
                <a:prstClr val="black"/>
              </a:solidFill>
              <a:effectLst/>
              <a:uLnTx/>
              <a:uFillTx/>
              <a:latin typeface="+mn-lt"/>
              <a:ea typeface="+mn-ea"/>
              <a:cs typeface="+mn-cs"/>
            </a:rPr>
            <a:t>今後も適正化に努め更なる改善を図る。 </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110801</xdr:rowOff>
    </xdr:from>
    <xdr:to>
      <xdr:col>7</xdr:col>
      <xdr:colOff>152400</xdr:colOff>
      <xdr:row>81</xdr:row>
      <xdr:rowOff>139588</xdr:rowOff>
    </xdr:to>
    <xdr:cxnSp macro="">
      <xdr:nvCxnSpPr>
        <xdr:cNvPr id="190" name="直線コネクタ 189"/>
        <xdr:cNvCxnSpPr/>
      </xdr:nvCxnSpPr>
      <xdr:spPr>
        <a:xfrm>
          <a:off x="4114800" y="13998251"/>
          <a:ext cx="838200" cy="28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141203</xdr:rowOff>
    </xdr:from>
    <xdr:ext cx="762000" cy="259045"/>
    <xdr:sp macro="" textlink="">
      <xdr:nvSpPr>
        <xdr:cNvPr id="191" name="人件費・物件費等の状況平均値テキスト"/>
        <xdr:cNvSpPr txBox="1"/>
      </xdr:nvSpPr>
      <xdr:spPr>
        <a:xfrm>
          <a:off x="5041900" y="14028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110801</xdr:rowOff>
    </xdr:from>
    <xdr:to>
      <xdr:col>6</xdr:col>
      <xdr:colOff>0</xdr:colOff>
      <xdr:row>81</xdr:row>
      <xdr:rowOff>111096</xdr:rowOff>
    </xdr:to>
    <xdr:cxnSp macro="">
      <xdr:nvCxnSpPr>
        <xdr:cNvPr id="193" name="直線コネクタ 192"/>
        <xdr:cNvCxnSpPr/>
      </xdr:nvCxnSpPr>
      <xdr:spPr>
        <a:xfrm flipV="1">
          <a:off x="3225800" y="13998251"/>
          <a:ext cx="889000" cy="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31214</xdr:rowOff>
    </xdr:from>
    <xdr:ext cx="736600" cy="259045"/>
    <xdr:sp macro="" textlink="">
      <xdr:nvSpPr>
        <xdr:cNvPr id="195" name="テキスト ボックス 194"/>
        <xdr:cNvSpPr txBox="1"/>
      </xdr:nvSpPr>
      <xdr:spPr>
        <a:xfrm>
          <a:off x="3733800" y="14090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111096</xdr:rowOff>
    </xdr:from>
    <xdr:to>
      <xdr:col>4</xdr:col>
      <xdr:colOff>482600</xdr:colOff>
      <xdr:row>81</xdr:row>
      <xdr:rowOff>126099</xdr:rowOff>
    </xdr:to>
    <xdr:cxnSp macro="">
      <xdr:nvCxnSpPr>
        <xdr:cNvPr id="196" name="直線コネクタ 195"/>
        <xdr:cNvCxnSpPr/>
      </xdr:nvCxnSpPr>
      <xdr:spPr>
        <a:xfrm flipV="1">
          <a:off x="2336800" y="13998546"/>
          <a:ext cx="889000" cy="15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45504</xdr:rowOff>
    </xdr:from>
    <xdr:ext cx="762000" cy="259045"/>
    <xdr:sp macro="" textlink="">
      <xdr:nvSpPr>
        <xdr:cNvPr id="198" name="テキスト ボックス 197"/>
        <xdr:cNvSpPr txBox="1"/>
      </xdr:nvSpPr>
      <xdr:spPr>
        <a:xfrm>
          <a:off x="2844800" y="14104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99875</xdr:rowOff>
    </xdr:from>
    <xdr:to>
      <xdr:col>3</xdr:col>
      <xdr:colOff>279400</xdr:colOff>
      <xdr:row>81</xdr:row>
      <xdr:rowOff>126099</xdr:rowOff>
    </xdr:to>
    <xdr:cxnSp macro="">
      <xdr:nvCxnSpPr>
        <xdr:cNvPr id="199" name="直線コネクタ 198"/>
        <xdr:cNvCxnSpPr/>
      </xdr:nvCxnSpPr>
      <xdr:spPr>
        <a:xfrm>
          <a:off x="1447800" y="13987325"/>
          <a:ext cx="889000" cy="26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83069</xdr:rowOff>
    </xdr:from>
    <xdr:ext cx="762000" cy="259045"/>
    <xdr:sp macro="" textlink="">
      <xdr:nvSpPr>
        <xdr:cNvPr id="201" name="テキスト ボックス 200"/>
        <xdr:cNvSpPr txBox="1"/>
      </xdr:nvSpPr>
      <xdr:spPr>
        <a:xfrm>
          <a:off x="1955800" y="141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89595</xdr:rowOff>
    </xdr:from>
    <xdr:to>
      <xdr:col>2</xdr:col>
      <xdr:colOff>127000</xdr:colOff>
      <xdr:row>82</xdr:row>
      <xdr:rowOff>19745</xdr:rowOff>
    </xdr:to>
    <xdr:sp macro="" textlink="">
      <xdr:nvSpPr>
        <xdr:cNvPr id="202" name="フローチャート : 判断 201"/>
        <xdr:cNvSpPr/>
      </xdr:nvSpPr>
      <xdr:spPr>
        <a:xfrm>
          <a:off x="1397000" y="1397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4522</xdr:rowOff>
    </xdr:from>
    <xdr:ext cx="762000" cy="259045"/>
    <xdr:sp macro="" textlink="">
      <xdr:nvSpPr>
        <xdr:cNvPr id="203" name="テキスト ボックス 202"/>
        <xdr:cNvSpPr txBox="1"/>
      </xdr:nvSpPr>
      <xdr:spPr>
        <a:xfrm>
          <a:off x="1066800" y="14063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88788</xdr:rowOff>
    </xdr:from>
    <xdr:to>
      <xdr:col>7</xdr:col>
      <xdr:colOff>203200</xdr:colOff>
      <xdr:row>82</xdr:row>
      <xdr:rowOff>18938</xdr:rowOff>
    </xdr:to>
    <xdr:sp macro="" textlink="">
      <xdr:nvSpPr>
        <xdr:cNvPr id="209" name="円/楕円 208"/>
        <xdr:cNvSpPr/>
      </xdr:nvSpPr>
      <xdr:spPr>
        <a:xfrm>
          <a:off x="4902200" y="13976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105315</xdr:rowOff>
    </xdr:from>
    <xdr:ext cx="762000" cy="259045"/>
    <xdr:sp macro="" textlink="">
      <xdr:nvSpPr>
        <xdr:cNvPr id="210" name="人件費・物件費等の状況該当値テキスト"/>
        <xdr:cNvSpPr txBox="1"/>
      </xdr:nvSpPr>
      <xdr:spPr>
        <a:xfrm>
          <a:off x="5041900" y="13821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130,240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60001</xdr:rowOff>
    </xdr:from>
    <xdr:to>
      <xdr:col>6</xdr:col>
      <xdr:colOff>50800</xdr:colOff>
      <xdr:row>81</xdr:row>
      <xdr:rowOff>161601</xdr:rowOff>
    </xdr:to>
    <xdr:sp macro="" textlink="">
      <xdr:nvSpPr>
        <xdr:cNvPr id="211" name="円/楕円 210"/>
        <xdr:cNvSpPr/>
      </xdr:nvSpPr>
      <xdr:spPr>
        <a:xfrm>
          <a:off x="4064000" y="13947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328</xdr:rowOff>
    </xdr:from>
    <xdr:ext cx="736600" cy="259045"/>
    <xdr:sp macro="" textlink="">
      <xdr:nvSpPr>
        <xdr:cNvPr id="212" name="テキスト ボックス 211"/>
        <xdr:cNvSpPr txBox="1"/>
      </xdr:nvSpPr>
      <xdr:spPr>
        <a:xfrm>
          <a:off x="3733800" y="137163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124,275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60296</xdr:rowOff>
    </xdr:from>
    <xdr:to>
      <xdr:col>4</xdr:col>
      <xdr:colOff>533400</xdr:colOff>
      <xdr:row>81</xdr:row>
      <xdr:rowOff>161896</xdr:rowOff>
    </xdr:to>
    <xdr:sp macro="" textlink="">
      <xdr:nvSpPr>
        <xdr:cNvPr id="213" name="円/楕円 212"/>
        <xdr:cNvSpPr/>
      </xdr:nvSpPr>
      <xdr:spPr>
        <a:xfrm>
          <a:off x="3175000" y="1394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623</xdr:rowOff>
    </xdr:from>
    <xdr:ext cx="762000" cy="259045"/>
    <xdr:sp macro="" textlink="">
      <xdr:nvSpPr>
        <xdr:cNvPr id="214" name="テキスト ボックス 213"/>
        <xdr:cNvSpPr txBox="1"/>
      </xdr:nvSpPr>
      <xdr:spPr>
        <a:xfrm>
          <a:off x="2844800" y="13716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124,336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75299</xdr:rowOff>
    </xdr:from>
    <xdr:to>
      <xdr:col>3</xdr:col>
      <xdr:colOff>330200</xdr:colOff>
      <xdr:row>82</xdr:row>
      <xdr:rowOff>5449</xdr:rowOff>
    </xdr:to>
    <xdr:sp macro="" textlink="">
      <xdr:nvSpPr>
        <xdr:cNvPr id="215" name="円/楕円 214"/>
        <xdr:cNvSpPr/>
      </xdr:nvSpPr>
      <xdr:spPr>
        <a:xfrm>
          <a:off x="2286000" y="13962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15626</xdr:rowOff>
    </xdr:from>
    <xdr:ext cx="762000" cy="259045"/>
    <xdr:sp macro="" textlink="">
      <xdr:nvSpPr>
        <xdr:cNvPr id="216" name="テキスト ボックス 215"/>
        <xdr:cNvSpPr txBox="1"/>
      </xdr:nvSpPr>
      <xdr:spPr>
        <a:xfrm>
          <a:off x="1955800" y="13731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127,445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49075</xdr:rowOff>
    </xdr:from>
    <xdr:to>
      <xdr:col>2</xdr:col>
      <xdr:colOff>127000</xdr:colOff>
      <xdr:row>81</xdr:row>
      <xdr:rowOff>150675</xdr:rowOff>
    </xdr:to>
    <xdr:sp macro="" textlink="">
      <xdr:nvSpPr>
        <xdr:cNvPr id="217" name="円/楕円 216"/>
        <xdr:cNvSpPr/>
      </xdr:nvSpPr>
      <xdr:spPr>
        <a:xfrm>
          <a:off x="1397000" y="1393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160852</xdr:rowOff>
    </xdr:from>
    <xdr:ext cx="762000" cy="259045"/>
    <xdr:sp macro="" textlink="">
      <xdr:nvSpPr>
        <xdr:cNvPr id="218" name="テキスト ボックス 217"/>
        <xdr:cNvSpPr txBox="1"/>
      </xdr:nvSpPr>
      <xdr:spPr>
        <a:xfrm>
          <a:off x="1066800" y="13705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122,011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mn-lt"/>
              <a:ea typeface="+mn-ea"/>
              <a:cs typeface="+mn-cs"/>
            </a:rPr>
            <a:t>平成</a:t>
          </a:r>
          <a:r>
            <a:rPr kumimoji="0" lang="en-US" altLang="ja-JP" sz="1200" b="0" i="0" u="none" strike="noStrike" kern="0" cap="none" spc="0" normalizeH="0" baseline="0" noProof="0">
              <a:ln>
                <a:noFill/>
              </a:ln>
              <a:solidFill>
                <a:prstClr val="black"/>
              </a:solidFill>
              <a:effectLst/>
              <a:uLnTx/>
              <a:uFillTx/>
              <a:latin typeface="+mn-lt"/>
              <a:ea typeface="+mn-ea"/>
              <a:cs typeface="+mn-cs"/>
            </a:rPr>
            <a:t>9</a:t>
          </a:r>
          <a:r>
            <a:rPr kumimoji="0" lang="ja-JP" altLang="ja-JP" sz="1200" b="0" i="0" u="none" strike="noStrike" kern="0" cap="none" spc="0" normalizeH="0" baseline="0" noProof="0">
              <a:ln>
                <a:noFill/>
              </a:ln>
              <a:solidFill>
                <a:prstClr val="black"/>
              </a:solidFill>
              <a:effectLst/>
              <a:uLnTx/>
              <a:uFillTx/>
              <a:latin typeface="+mn-lt"/>
              <a:ea typeface="+mn-ea"/>
              <a:cs typeface="+mn-cs"/>
            </a:rPr>
            <a:t>年度から昇給延伸措置を実施、平成</a:t>
          </a:r>
          <a:r>
            <a:rPr kumimoji="0" lang="en-US" altLang="ja-JP" sz="1200" b="0" i="0" u="none" strike="noStrike" kern="0" cap="none" spc="0" normalizeH="0" baseline="0" noProof="0">
              <a:ln>
                <a:noFill/>
              </a:ln>
              <a:solidFill>
                <a:prstClr val="black"/>
              </a:solidFill>
              <a:effectLst/>
              <a:uLnTx/>
              <a:uFillTx/>
              <a:latin typeface="+mn-lt"/>
              <a:ea typeface="+mn-ea"/>
              <a:cs typeface="+mn-cs"/>
            </a:rPr>
            <a:t>18</a:t>
          </a:r>
          <a:r>
            <a:rPr kumimoji="0" lang="ja-JP" altLang="ja-JP" sz="1200" b="0" i="0" u="none" strike="noStrike" kern="0" cap="none" spc="0" normalizeH="0" baseline="0" noProof="0">
              <a:ln>
                <a:noFill/>
              </a:ln>
              <a:solidFill>
                <a:prstClr val="black"/>
              </a:solidFill>
              <a:effectLst/>
              <a:uLnTx/>
              <a:uFillTx/>
              <a:latin typeface="+mn-lt"/>
              <a:ea typeface="+mn-ea"/>
              <a:cs typeface="+mn-cs"/>
            </a:rPr>
            <a:t>年度から採用直後の昇給短縮措置を廃止、また平成</a:t>
          </a:r>
          <a:r>
            <a:rPr kumimoji="0" lang="en-US" altLang="ja-JP" sz="1200" b="0" i="0" u="none" strike="noStrike" kern="0" cap="none" spc="0" normalizeH="0" baseline="0" noProof="0">
              <a:ln>
                <a:noFill/>
              </a:ln>
              <a:solidFill>
                <a:prstClr val="black"/>
              </a:solidFill>
              <a:effectLst/>
              <a:uLnTx/>
              <a:uFillTx/>
              <a:latin typeface="+mn-lt"/>
              <a:ea typeface="+mn-ea"/>
              <a:cs typeface="+mn-cs"/>
            </a:rPr>
            <a:t>19</a:t>
          </a:r>
          <a:r>
            <a:rPr kumimoji="0" lang="ja-JP" altLang="ja-JP" sz="1200" b="0" i="0" u="none" strike="noStrike" kern="0" cap="none" spc="0" normalizeH="0" baseline="0" noProof="0">
              <a:ln>
                <a:noFill/>
              </a:ln>
              <a:solidFill>
                <a:prstClr val="black"/>
              </a:solidFill>
              <a:effectLst/>
              <a:uLnTx/>
              <a:uFillTx/>
              <a:latin typeface="+mn-lt"/>
              <a:ea typeface="+mn-ea"/>
              <a:cs typeface="+mn-cs"/>
            </a:rPr>
            <a:t>年度から</a:t>
          </a:r>
          <a:r>
            <a:rPr kumimoji="0" lang="en-US" altLang="ja-JP" sz="1200" b="0" i="0" u="none" strike="noStrike" kern="0" cap="none" spc="0" normalizeH="0" baseline="0" noProof="0">
              <a:ln>
                <a:noFill/>
              </a:ln>
              <a:solidFill>
                <a:prstClr val="black"/>
              </a:solidFill>
              <a:effectLst/>
              <a:uLnTx/>
              <a:uFillTx/>
              <a:latin typeface="+mn-lt"/>
              <a:ea typeface="+mn-ea"/>
              <a:cs typeface="+mn-cs"/>
            </a:rPr>
            <a:t>21</a:t>
          </a:r>
          <a:r>
            <a:rPr kumimoji="0" lang="ja-JP" altLang="ja-JP" sz="1200" b="0" i="0" u="none" strike="noStrike" kern="0" cap="none" spc="0" normalizeH="0" baseline="0" noProof="0">
              <a:ln>
                <a:noFill/>
              </a:ln>
              <a:solidFill>
                <a:prstClr val="black"/>
              </a:solidFill>
              <a:effectLst/>
              <a:uLnTx/>
              <a:uFillTx/>
              <a:latin typeface="+mn-lt"/>
              <a:ea typeface="+mn-ea"/>
              <a:cs typeface="+mn-cs"/>
            </a:rPr>
            <a:t>年度まで職員の給与カット（管理職</a:t>
          </a:r>
          <a:r>
            <a:rPr kumimoji="0" lang="en-US" altLang="ja-JP" sz="1200" b="0" i="0" u="none" strike="noStrike" kern="0" cap="none" spc="0" normalizeH="0" baseline="0" noProof="0">
              <a:ln>
                <a:noFill/>
              </a:ln>
              <a:solidFill>
                <a:prstClr val="black"/>
              </a:solidFill>
              <a:effectLst/>
              <a:uLnTx/>
              <a:uFillTx/>
              <a:latin typeface="+mn-lt"/>
              <a:ea typeface="+mn-ea"/>
              <a:cs typeface="+mn-cs"/>
            </a:rPr>
            <a:t>5</a:t>
          </a:r>
          <a:r>
            <a:rPr kumimoji="0" lang="ja-JP" altLang="ja-JP" sz="1200" b="0" i="0" u="none" strike="noStrike" kern="0" cap="none" spc="0" normalizeH="0" baseline="0" noProof="0">
              <a:ln>
                <a:noFill/>
              </a:ln>
              <a:solidFill>
                <a:prstClr val="black"/>
              </a:solidFill>
              <a:effectLst/>
              <a:uLnTx/>
              <a:uFillTx/>
              <a:latin typeface="+mn-lt"/>
              <a:ea typeface="+mn-ea"/>
              <a:cs typeface="+mn-cs"/>
            </a:rPr>
            <a:t>％、一般職員</a:t>
          </a:r>
          <a:r>
            <a:rPr kumimoji="0" lang="en-US" altLang="ja-JP" sz="1200" b="0" i="0" u="none" strike="noStrike" kern="0" cap="none" spc="0" normalizeH="0" baseline="0" noProof="0">
              <a:ln>
                <a:noFill/>
              </a:ln>
              <a:solidFill>
                <a:prstClr val="black"/>
              </a:solidFill>
              <a:effectLst/>
              <a:uLnTx/>
              <a:uFillTx/>
              <a:latin typeface="+mn-lt"/>
              <a:ea typeface="+mn-ea"/>
              <a:cs typeface="+mn-cs"/>
            </a:rPr>
            <a:t>3.5</a:t>
          </a:r>
          <a:r>
            <a:rPr kumimoji="0" lang="ja-JP" altLang="ja-JP" sz="1200" b="0" i="0" u="none" strike="noStrike" kern="0" cap="none" spc="0" normalizeH="0" baseline="0" noProof="0">
              <a:ln>
                <a:noFill/>
              </a:ln>
              <a:solidFill>
                <a:prstClr val="black"/>
              </a:solidFill>
              <a:effectLst/>
              <a:uLnTx/>
              <a:uFillTx/>
              <a:latin typeface="+mn-lt"/>
              <a:ea typeface="+mn-ea"/>
              <a:cs typeface="+mn-cs"/>
            </a:rPr>
            <a:t>％）</a:t>
          </a:r>
          <a:r>
            <a:rPr kumimoji="0" lang="ja-JP" altLang="en-US" sz="1200" b="0" i="0" u="none" strike="noStrike" kern="0" cap="none" spc="0" normalizeH="0" baseline="0" noProof="0">
              <a:ln>
                <a:noFill/>
              </a:ln>
              <a:solidFill>
                <a:prstClr val="black"/>
              </a:solidFill>
              <a:effectLst/>
              <a:uLnTx/>
              <a:uFillTx/>
              <a:latin typeface="+mn-lt"/>
              <a:ea typeface="+mn-ea"/>
              <a:cs typeface="+mn-cs"/>
            </a:rPr>
            <a:t>を</a:t>
          </a:r>
          <a:r>
            <a:rPr kumimoji="0" lang="ja-JP" altLang="ja-JP" sz="1200" b="0" i="0" u="none" strike="noStrike" kern="0" cap="none" spc="0" normalizeH="0" baseline="0" noProof="0">
              <a:ln>
                <a:noFill/>
              </a:ln>
              <a:solidFill>
                <a:prstClr val="black"/>
              </a:solidFill>
              <a:effectLst/>
              <a:uLnTx/>
              <a:uFillTx/>
              <a:latin typeface="+mn-lt"/>
              <a:ea typeface="+mn-ea"/>
              <a:cs typeface="+mn-cs"/>
            </a:rPr>
            <a:t>実施した。平成</a:t>
          </a:r>
          <a:r>
            <a:rPr kumimoji="0" lang="en-US" altLang="ja-JP" sz="1200" b="0" i="0" u="none" strike="noStrike" kern="0" cap="none" spc="0" normalizeH="0" baseline="0" noProof="0">
              <a:ln>
                <a:noFill/>
              </a:ln>
              <a:solidFill>
                <a:prstClr val="black"/>
              </a:solidFill>
              <a:effectLst/>
              <a:uLnTx/>
              <a:uFillTx/>
              <a:latin typeface="+mn-lt"/>
              <a:ea typeface="+mn-ea"/>
              <a:cs typeface="+mn-cs"/>
            </a:rPr>
            <a:t>24</a:t>
          </a:r>
          <a:r>
            <a:rPr kumimoji="0" lang="ja-JP" altLang="ja-JP" sz="1200" b="0" i="0" u="none" strike="noStrike" kern="0" cap="none" spc="0" normalizeH="0" baseline="0" noProof="0">
              <a:ln>
                <a:noFill/>
              </a:ln>
              <a:solidFill>
                <a:prstClr val="black"/>
              </a:solidFill>
              <a:effectLst/>
              <a:uLnTx/>
              <a:uFillTx/>
              <a:latin typeface="+mn-lt"/>
              <a:ea typeface="+mn-ea"/>
              <a:cs typeface="+mn-cs"/>
            </a:rPr>
            <a:t>年度は、地域手当の引き下げ（平成</a:t>
          </a:r>
          <a:r>
            <a:rPr kumimoji="0" lang="en-US" altLang="ja-JP" sz="1200" b="0" i="0" u="none" strike="noStrike" kern="0" cap="none" spc="0" normalizeH="0" baseline="0" noProof="0">
              <a:ln>
                <a:noFill/>
              </a:ln>
              <a:solidFill>
                <a:prstClr val="black"/>
              </a:solidFill>
              <a:effectLst/>
              <a:uLnTx/>
              <a:uFillTx/>
              <a:latin typeface="+mn-lt"/>
              <a:ea typeface="+mn-ea"/>
              <a:cs typeface="+mn-cs"/>
            </a:rPr>
            <a:t>23</a:t>
          </a:r>
          <a:r>
            <a:rPr kumimoji="0" lang="ja-JP" altLang="ja-JP" sz="1200" b="0" i="0" u="none" strike="noStrike" kern="0" cap="none" spc="0" normalizeH="0" baseline="0" noProof="0">
              <a:ln>
                <a:noFill/>
              </a:ln>
              <a:solidFill>
                <a:prstClr val="black"/>
              </a:solidFill>
              <a:effectLst/>
              <a:uLnTx/>
              <a:uFillTx/>
              <a:latin typeface="+mn-lt"/>
              <a:ea typeface="+mn-ea"/>
              <a:cs typeface="+mn-cs"/>
            </a:rPr>
            <a:t>年度</a:t>
          </a:r>
          <a:r>
            <a:rPr kumimoji="0" lang="en-US" altLang="ja-JP" sz="1200" b="0" i="0" u="none" strike="noStrike" kern="0" cap="none" spc="0" normalizeH="0" baseline="0" noProof="0">
              <a:ln>
                <a:noFill/>
              </a:ln>
              <a:solidFill>
                <a:prstClr val="black"/>
              </a:solidFill>
              <a:effectLst/>
              <a:uLnTx/>
              <a:uFillTx/>
              <a:latin typeface="+mn-lt"/>
              <a:ea typeface="+mn-ea"/>
              <a:cs typeface="+mn-cs"/>
            </a:rPr>
            <a:t>5</a:t>
          </a:r>
          <a:r>
            <a:rPr kumimoji="0" lang="ja-JP" altLang="ja-JP" sz="1200" b="0" i="0" u="none" strike="noStrike" kern="0" cap="none" spc="0" normalizeH="0" baseline="0" noProof="0">
              <a:ln>
                <a:noFill/>
              </a:ln>
              <a:solidFill>
                <a:prstClr val="black"/>
              </a:solidFill>
              <a:effectLst/>
              <a:uLnTx/>
              <a:uFillTx/>
              <a:latin typeface="+mn-lt"/>
              <a:ea typeface="+mn-ea"/>
              <a:cs typeface="+mn-cs"/>
            </a:rPr>
            <a:t>％→平成</a:t>
          </a:r>
          <a:r>
            <a:rPr kumimoji="0" lang="en-US" altLang="ja-JP" sz="1200" b="0" i="0" u="none" strike="noStrike" kern="0" cap="none" spc="0" normalizeH="0" baseline="0" noProof="0">
              <a:ln>
                <a:noFill/>
              </a:ln>
              <a:solidFill>
                <a:prstClr val="black"/>
              </a:solidFill>
              <a:effectLst/>
              <a:uLnTx/>
              <a:uFillTx/>
              <a:latin typeface="+mn-lt"/>
              <a:ea typeface="+mn-ea"/>
              <a:cs typeface="+mn-cs"/>
            </a:rPr>
            <a:t>24</a:t>
          </a:r>
          <a:r>
            <a:rPr kumimoji="0" lang="ja-JP" altLang="ja-JP" sz="1200" b="0" i="0" u="none" strike="noStrike" kern="0" cap="none" spc="0" normalizeH="0" baseline="0" noProof="0">
              <a:ln>
                <a:noFill/>
              </a:ln>
              <a:solidFill>
                <a:prstClr val="black"/>
              </a:solidFill>
              <a:effectLst/>
              <a:uLnTx/>
              <a:uFillTx/>
              <a:latin typeface="+mn-lt"/>
              <a:ea typeface="+mn-ea"/>
              <a:cs typeface="+mn-cs"/>
            </a:rPr>
            <a:t>年度</a:t>
          </a:r>
          <a:r>
            <a:rPr kumimoji="0" lang="en-US" altLang="ja-JP" sz="1200" b="0" i="0" u="none" strike="noStrike" kern="0" cap="none" spc="0" normalizeH="0" baseline="0" noProof="0">
              <a:ln>
                <a:noFill/>
              </a:ln>
              <a:solidFill>
                <a:prstClr val="black"/>
              </a:solidFill>
              <a:effectLst/>
              <a:uLnTx/>
              <a:uFillTx/>
              <a:latin typeface="+mn-lt"/>
              <a:ea typeface="+mn-ea"/>
              <a:cs typeface="+mn-cs"/>
            </a:rPr>
            <a:t>4</a:t>
          </a:r>
          <a:r>
            <a:rPr kumimoji="0" lang="ja-JP" altLang="ja-JP" sz="1200" b="0" i="0" u="none" strike="noStrike" kern="0" cap="none" spc="0" normalizeH="0" baseline="0" noProof="0">
              <a:ln>
                <a:noFill/>
              </a:ln>
              <a:solidFill>
                <a:prstClr val="black"/>
              </a:solidFill>
              <a:effectLst/>
              <a:uLnTx/>
              <a:uFillTx/>
              <a:latin typeface="+mn-lt"/>
              <a:ea typeface="+mn-ea"/>
              <a:cs typeface="+mn-cs"/>
            </a:rPr>
            <a:t>％）を実施</a:t>
          </a:r>
          <a:r>
            <a:rPr kumimoji="0" lang="ja-JP" altLang="en-US" sz="1200" b="0" i="0" u="none" strike="noStrike" kern="0" cap="none" spc="0" normalizeH="0" baseline="0" noProof="0">
              <a:ln>
                <a:noFill/>
              </a:ln>
              <a:solidFill>
                <a:prstClr val="black"/>
              </a:solidFill>
              <a:effectLst/>
              <a:uLnTx/>
              <a:uFillTx/>
              <a:latin typeface="+mn-lt"/>
              <a:ea typeface="+mn-ea"/>
              <a:cs typeface="+mn-cs"/>
            </a:rPr>
            <a:t>、平成</a:t>
          </a:r>
          <a:r>
            <a:rPr kumimoji="0" lang="en-US" altLang="ja-JP" sz="1200" b="0" i="0" u="none" strike="noStrike" kern="0" cap="none" spc="0" normalizeH="0" baseline="0" noProof="0">
              <a:ln>
                <a:noFill/>
              </a:ln>
              <a:solidFill>
                <a:prstClr val="black"/>
              </a:solidFill>
              <a:effectLst/>
              <a:uLnTx/>
              <a:uFillTx/>
              <a:latin typeface="+mn-lt"/>
              <a:ea typeface="+mn-ea"/>
              <a:cs typeface="+mn-cs"/>
            </a:rPr>
            <a:t>25</a:t>
          </a:r>
          <a:r>
            <a:rPr kumimoji="0" lang="ja-JP" altLang="en-US" sz="1200" b="0" i="0" u="none" strike="noStrike" kern="0" cap="none" spc="0" normalizeH="0" baseline="0" noProof="0">
              <a:ln>
                <a:noFill/>
              </a:ln>
              <a:solidFill>
                <a:prstClr val="black"/>
              </a:solidFill>
              <a:effectLst/>
              <a:uLnTx/>
              <a:uFillTx/>
              <a:latin typeface="+mn-lt"/>
              <a:ea typeface="+mn-ea"/>
              <a:cs typeface="+mn-cs"/>
            </a:rPr>
            <a:t>年度には給与減額措置（特別職</a:t>
          </a:r>
          <a:r>
            <a:rPr kumimoji="0" lang="en-US" altLang="ja-JP" sz="1200" b="0" i="0" u="none" strike="noStrike" kern="0" cap="none" spc="0" normalizeH="0" baseline="0" noProof="0">
              <a:ln>
                <a:noFill/>
              </a:ln>
              <a:solidFill>
                <a:prstClr val="black"/>
              </a:solidFill>
              <a:effectLst/>
              <a:uLnTx/>
              <a:uFillTx/>
              <a:latin typeface="+mn-lt"/>
              <a:ea typeface="+mn-ea"/>
              <a:cs typeface="+mn-cs"/>
            </a:rPr>
            <a:t>15</a:t>
          </a:r>
          <a:r>
            <a:rPr kumimoji="0" lang="ja-JP" altLang="en-US" sz="1200" b="0" i="0" u="none" strike="noStrike" kern="0" cap="none" spc="0" normalizeH="0" baseline="0" noProof="0">
              <a:ln>
                <a:noFill/>
              </a:ln>
              <a:solidFill>
                <a:prstClr val="black"/>
              </a:solidFill>
              <a:effectLst/>
              <a:uLnTx/>
              <a:uFillTx/>
              <a:latin typeface="+mn-lt"/>
              <a:ea typeface="+mn-ea"/>
              <a:cs typeface="+mn-cs"/>
            </a:rPr>
            <a:t>％→</a:t>
          </a:r>
          <a:r>
            <a:rPr kumimoji="0" lang="en-US" altLang="ja-JP" sz="1200" b="0" i="0" u="none" strike="noStrike" kern="0" cap="none" spc="0" normalizeH="0" baseline="0" noProof="0">
              <a:ln>
                <a:noFill/>
              </a:ln>
              <a:solidFill>
                <a:prstClr val="black"/>
              </a:solidFill>
              <a:effectLst/>
              <a:uLnTx/>
              <a:uFillTx/>
              <a:latin typeface="+mn-lt"/>
              <a:ea typeface="+mn-ea"/>
              <a:cs typeface="+mn-cs"/>
            </a:rPr>
            <a:t>20</a:t>
          </a:r>
          <a:r>
            <a:rPr kumimoji="0" lang="ja-JP" altLang="en-US" sz="1200" b="0" i="0" u="none" strike="noStrike" kern="0" cap="none" spc="0" normalizeH="0" baseline="0" noProof="0">
              <a:ln>
                <a:noFill/>
              </a:ln>
              <a:solidFill>
                <a:prstClr val="black"/>
              </a:solidFill>
              <a:effectLst/>
              <a:uLnTx/>
              <a:uFillTx/>
              <a:latin typeface="+mn-lt"/>
              <a:ea typeface="+mn-ea"/>
              <a:cs typeface="+mn-cs"/>
            </a:rPr>
            <a:t>％、一般職</a:t>
          </a:r>
          <a:r>
            <a:rPr kumimoji="0" lang="en-US" altLang="ja-JP" sz="1200" b="0" i="0" u="none" strike="noStrike" kern="0" cap="none" spc="0" normalizeH="0" baseline="0" noProof="0">
              <a:ln>
                <a:noFill/>
              </a:ln>
              <a:solidFill>
                <a:prstClr val="black"/>
              </a:solidFill>
              <a:effectLst/>
              <a:uLnTx/>
              <a:uFillTx/>
              <a:latin typeface="+mn-lt"/>
              <a:ea typeface="+mn-ea"/>
              <a:cs typeface="+mn-cs"/>
            </a:rPr>
            <a:t>4</a:t>
          </a:r>
          <a:r>
            <a:rPr kumimoji="0" lang="ja-JP" altLang="en-US" sz="1200" b="0" i="0" u="none" strike="noStrike" kern="0" cap="none" spc="0" normalizeH="0" baseline="0" noProof="0">
              <a:ln>
                <a:noFill/>
              </a:ln>
              <a:solidFill>
                <a:prstClr val="black"/>
              </a:solidFill>
              <a:effectLst/>
              <a:uLnTx/>
              <a:uFillTx/>
              <a:latin typeface="+mn-lt"/>
              <a:ea typeface="+mn-ea"/>
              <a:cs typeface="+mn-cs"/>
            </a:rPr>
            <a:t>％→</a:t>
          </a:r>
          <a:r>
            <a:rPr kumimoji="0" lang="en-US" altLang="ja-JP" sz="1200" b="0" i="0" u="none" strike="noStrike" kern="0" cap="none" spc="0" normalizeH="0" baseline="0" noProof="0">
              <a:ln>
                <a:noFill/>
              </a:ln>
              <a:solidFill>
                <a:prstClr val="black"/>
              </a:solidFill>
              <a:effectLst/>
              <a:uLnTx/>
              <a:uFillTx/>
              <a:latin typeface="+mn-lt"/>
              <a:ea typeface="+mn-ea"/>
              <a:cs typeface="+mn-cs"/>
            </a:rPr>
            <a:t>8</a:t>
          </a:r>
          <a:r>
            <a:rPr kumimoji="0" lang="ja-JP" altLang="en-US" sz="1200" b="0" i="0" u="none" strike="noStrike" kern="0" cap="none" spc="0" normalizeH="0" baseline="0" noProof="0">
              <a:ln>
                <a:noFill/>
              </a:ln>
              <a:solidFill>
                <a:prstClr val="black"/>
              </a:solidFill>
              <a:effectLst/>
              <a:uLnTx/>
              <a:uFillTx/>
              <a:latin typeface="+mn-lt"/>
              <a:ea typeface="+mn-ea"/>
              <a:cs typeface="+mn-cs"/>
            </a:rPr>
            <a:t>％）などを実施した。しかし、退職者の増加に伴う昇格の低年齢化の進行等により、階層別の平均給与が上昇している状況にある。</a:t>
          </a:r>
          <a:r>
            <a:rPr kumimoji="0" lang="ja-JP" altLang="ja-JP" sz="1200" b="0" i="0" u="none" strike="noStrike" kern="0" cap="none" spc="0" normalizeH="0" baseline="0" noProof="0">
              <a:ln>
                <a:noFill/>
              </a:ln>
              <a:solidFill>
                <a:prstClr val="black"/>
              </a:solidFill>
              <a:effectLst/>
              <a:uLnTx/>
              <a:uFillTx/>
              <a:latin typeface="+mn-lt"/>
              <a:ea typeface="+mn-ea"/>
              <a:cs typeface="+mn-cs"/>
            </a:rPr>
            <a:t> </a:t>
          </a:r>
          <a:r>
            <a:rPr kumimoji="0" lang="ja-JP" altLang="en-US" sz="1200" b="0" i="0" u="none" strike="noStrike" kern="0" cap="none" spc="0" normalizeH="0" baseline="0" noProof="0">
              <a:ln>
                <a:noFill/>
              </a:ln>
              <a:solidFill>
                <a:prstClr val="black"/>
              </a:solidFill>
              <a:effectLst/>
              <a:uLnTx/>
              <a:uFillTx/>
              <a:latin typeface="+mn-lt"/>
              <a:ea typeface="+mn-ea"/>
              <a:cs typeface="+mn-cs"/>
            </a:rPr>
            <a:t>今後もより一層の給与の適正化に努める。</a:t>
          </a: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4" name="直線コネクタ 233"/>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5" name="テキスト ボックス 234"/>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6" name="直線コネクタ 235"/>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7" name="テキスト ボックス 236"/>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8" name="直線コネクタ 237"/>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9" name="テキスト ボックス 238"/>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0" name="直線コネクタ 239"/>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1" name="テキスト ボックス 240"/>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2" name="直線コネクタ 241"/>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3" name="テキスト ボックス 242"/>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4" name="直線コネクタ 243"/>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5" name="テキスト ボックス 244"/>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7438</xdr:rowOff>
    </xdr:from>
    <xdr:to>
      <xdr:col>24</xdr:col>
      <xdr:colOff>558800</xdr:colOff>
      <xdr:row>87</xdr:row>
      <xdr:rowOff>109401</xdr:rowOff>
    </xdr:to>
    <xdr:cxnSp macro="">
      <xdr:nvCxnSpPr>
        <xdr:cNvPr id="249" name="直線コネクタ 248"/>
        <xdr:cNvCxnSpPr/>
      </xdr:nvCxnSpPr>
      <xdr:spPr>
        <a:xfrm flipV="1">
          <a:off x="17018000" y="13894888"/>
          <a:ext cx="0" cy="11306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81478</xdr:rowOff>
    </xdr:from>
    <xdr:ext cx="762000" cy="259045"/>
    <xdr:sp macro="" textlink="">
      <xdr:nvSpPr>
        <xdr:cNvPr id="250" name="給与水準   （国との比較）最小値テキスト"/>
        <xdr:cNvSpPr txBox="1"/>
      </xdr:nvSpPr>
      <xdr:spPr>
        <a:xfrm>
          <a:off x="17106900" y="1499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87</xdr:row>
      <xdr:rowOff>109401</xdr:rowOff>
    </xdr:from>
    <xdr:to>
      <xdr:col>24</xdr:col>
      <xdr:colOff>647700</xdr:colOff>
      <xdr:row>87</xdr:row>
      <xdr:rowOff>109401</xdr:rowOff>
    </xdr:to>
    <xdr:cxnSp macro="">
      <xdr:nvCxnSpPr>
        <xdr:cNvPr id="251" name="直線コネクタ 250"/>
        <xdr:cNvCxnSpPr/>
      </xdr:nvCxnSpPr>
      <xdr:spPr>
        <a:xfrm>
          <a:off x="16929100" y="15025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93815</xdr:rowOff>
    </xdr:from>
    <xdr:ext cx="762000" cy="259045"/>
    <xdr:sp macro="" textlink="">
      <xdr:nvSpPr>
        <xdr:cNvPr id="252" name="給与水準   （国との比較）最大値テキスト"/>
        <xdr:cNvSpPr txBox="1"/>
      </xdr:nvSpPr>
      <xdr:spPr>
        <a:xfrm>
          <a:off x="17106900" y="1363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7438</xdr:rowOff>
    </xdr:from>
    <xdr:to>
      <xdr:col>24</xdr:col>
      <xdr:colOff>647700</xdr:colOff>
      <xdr:row>81</xdr:row>
      <xdr:rowOff>7438</xdr:rowOff>
    </xdr:to>
    <xdr:cxnSp macro="">
      <xdr:nvCxnSpPr>
        <xdr:cNvPr id="253" name="直線コネクタ 252"/>
        <xdr:cNvCxnSpPr/>
      </xdr:nvCxnSpPr>
      <xdr:spPr>
        <a:xfrm>
          <a:off x="16929100" y="13894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74023</xdr:rowOff>
    </xdr:from>
    <xdr:to>
      <xdr:col>24</xdr:col>
      <xdr:colOff>558800</xdr:colOff>
      <xdr:row>87</xdr:row>
      <xdr:rowOff>109401</xdr:rowOff>
    </xdr:to>
    <xdr:cxnSp macro="">
      <xdr:nvCxnSpPr>
        <xdr:cNvPr id="254" name="直線コネクタ 253"/>
        <xdr:cNvCxnSpPr/>
      </xdr:nvCxnSpPr>
      <xdr:spPr>
        <a:xfrm>
          <a:off x="16179800" y="14818723"/>
          <a:ext cx="8382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113772</xdr:rowOff>
    </xdr:from>
    <xdr:ext cx="762000" cy="259045"/>
    <xdr:sp macro="" textlink="">
      <xdr:nvSpPr>
        <xdr:cNvPr id="255" name="給与水準   （国との比較）平均値テキスト"/>
        <xdr:cNvSpPr txBox="1"/>
      </xdr:nvSpPr>
      <xdr:spPr>
        <a:xfrm>
          <a:off x="17106900" y="143441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97245</xdr:rowOff>
    </xdr:from>
    <xdr:to>
      <xdr:col>24</xdr:col>
      <xdr:colOff>609600</xdr:colOff>
      <xdr:row>85</xdr:row>
      <xdr:rowOff>27395</xdr:rowOff>
    </xdr:to>
    <xdr:sp macro="" textlink="">
      <xdr:nvSpPr>
        <xdr:cNvPr id="256" name="フローチャート : 判断 255"/>
        <xdr:cNvSpPr/>
      </xdr:nvSpPr>
      <xdr:spPr>
        <a:xfrm>
          <a:off x="16967200" y="1449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74023</xdr:rowOff>
    </xdr:from>
    <xdr:to>
      <xdr:col>23</xdr:col>
      <xdr:colOff>406400</xdr:colOff>
      <xdr:row>89</xdr:row>
      <xdr:rowOff>7801</xdr:rowOff>
    </xdr:to>
    <xdr:cxnSp macro="">
      <xdr:nvCxnSpPr>
        <xdr:cNvPr id="257" name="直線コネクタ 256"/>
        <xdr:cNvCxnSpPr/>
      </xdr:nvCxnSpPr>
      <xdr:spPr>
        <a:xfrm flipV="1">
          <a:off x="15290800" y="14818723"/>
          <a:ext cx="889000" cy="448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69669</xdr:rowOff>
    </xdr:from>
    <xdr:to>
      <xdr:col>23</xdr:col>
      <xdr:colOff>457200</xdr:colOff>
      <xdr:row>84</xdr:row>
      <xdr:rowOff>171269</xdr:rowOff>
    </xdr:to>
    <xdr:sp macro="" textlink="">
      <xdr:nvSpPr>
        <xdr:cNvPr id="258" name="フローチャート : 判断 257"/>
        <xdr:cNvSpPr/>
      </xdr:nvSpPr>
      <xdr:spPr>
        <a:xfrm>
          <a:off x="16129000" y="1447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9996</xdr:rowOff>
    </xdr:from>
    <xdr:ext cx="736600" cy="259045"/>
    <xdr:sp macro="" textlink="">
      <xdr:nvSpPr>
        <xdr:cNvPr id="259" name="テキスト ボックス 258"/>
        <xdr:cNvSpPr txBox="1"/>
      </xdr:nvSpPr>
      <xdr:spPr>
        <a:xfrm>
          <a:off x="15798800" y="142403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137886</xdr:rowOff>
    </xdr:from>
    <xdr:to>
      <xdr:col>22</xdr:col>
      <xdr:colOff>203200</xdr:colOff>
      <xdr:row>89</xdr:row>
      <xdr:rowOff>7801</xdr:rowOff>
    </xdr:to>
    <xdr:cxnSp macro="">
      <xdr:nvCxnSpPr>
        <xdr:cNvPr id="260" name="直線コネクタ 259"/>
        <xdr:cNvCxnSpPr/>
      </xdr:nvCxnSpPr>
      <xdr:spPr>
        <a:xfrm>
          <a:off x="14401800" y="15225486"/>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93073</xdr:rowOff>
    </xdr:from>
    <xdr:to>
      <xdr:col>22</xdr:col>
      <xdr:colOff>254000</xdr:colOff>
      <xdr:row>88</xdr:row>
      <xdr:rowOff>23223</xdr:rowOff>
    </xdr:to>
    <xdr:sp macro="" textlink="">
      <xdr:nvSpPr>
        <xdr:cNvPr id="261" name="フローチャート : 判断 260"/>
        <xdr:cNvSpPr/>
      </xdr:nvSpPr>
      <xdr:spPr>
        <a:xfrm>
          <a:off x="15240000" y="15009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33400</xdr:rowOff>
    </xdr:from>
    <xdr:ext cx="762000" cy="259045"/>
    <xdr:sp macro="" textlink="">
      <xdr:nvSpPr>
        <xdr:cNvPr id="262" name="テキスト ボックス 261"/>
        <xdr:cNvSpPr txBox="1"/>
      </xdr:nvSpPr>
      <xdr:spPr>
        <a:xfrm>
          <a:off x="14909800" y="14778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59327</xdr:rowOff>
    </xdr:from>
    <xdr:to>
      <xdr:col>21</xdr:col>
      <xdr:colOff>0</xdr:colOff>
      <xdr:row>88</xdr:row>
      <xdr:rowOff>137886</xdr:rowOff>
    </xdr:to>
    <xdr:cxnSp macro="">
      <xdr:nvCxnSpPr>
        <xdr:cNvPr id="263" name="直線コネクタ 262"/>
        <xdr:cNvCxnSpPr/>
      </xdr:nvCxnSpPr>
      <xdr:spPr>
        <a:xfrm>
          <a:off x="13512800" y="14632577"/>
          <a:ext cx="889000" cy="592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106862</xdr:rowOff>
    </xdr:from>
    <xdr:to>
      <xdr:col>21</xdr:col>
      <xdr:colOff>50800</xdr:colOff>
      <xdr:row>88</xdr:row>
      <xdr:rowOff>37012</xdr:rowOff>
    </xdr:to>
    <xdr:sp macro="" textlink="">
      <xdr:nvSpPr>
        <xdr:cNvPr id="264" name="フローチャート : 判断 263"/>
        <xdr:cNvSpPr/>
      </xdr:nvSpPr>
      <xdr:spPr>
        <a:xfrm>
          <a:off x="14351000" y="15023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47189</xdr:rowOff>
    </xdr:from>
    <xdr:ext cx="762000" cy="259045"/>
    <xdr:sp macro="" textlink="">
      <xdr:nvSpPr>
        <xdr:cNvPr id="265" name="テキスト ボックス 264"/>
        <xdr:cNvSpPr txBox="1"/>
      </xdr:nvSpPr>
      <xdr:spPr>
        <a:xfrm>
          <a:off x="14020800" y="14791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66" name="フローチャート : 判断 265"/>
        <xdr:cNvSpPr/>
      </xdr:nvSpPr>
      <xdr:spPr>
        <a:xfrm>
          <a:off x="134620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167657</xdr:rowOff>
    </xdr:from>
    <xdr:ext cx="762000" cy="259045"/>
    <xdr:sp macro="" textlink="">
      <xdr:nvSpPr>
        <xdr:cNvPr id="267" name="テキスト ボックス 266"/>
        <xdr:cNvSpPr txBox="1"/>
      </xdr:nvSpPr>
      <xdr:spPr>
        <a:xfrm>
          <a:off x="13131800" y="1422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87</xdr:row>
      <xdr:rowOff>58601</xdr:rowOff>
    </xdr:from>
    <xdr:to>
      <xdr:col>24</xdr:col>
      <xdr:colOff>609600</xdr:colOff>
      <xdr:row>87</xdr:row>
      <xdr:rowOff>160201</xdr:rowOff>
    </xdr:to>
    <xdr:sp macro="" textlink="">
      <xdr:nvSpPr>
        <xdr:cNvPr id="273" name="円/楕円 272"/>
        <xdr:cNvSpPr/>
      </xdr:nvSpPr>
      <xdr:spPr>
        <a:xfrm>
          <a:off x="16967200" y="1497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125928</xdr:rowOff>
    </xdr:from>
    <xdr:ext cx="762000" cy="259045"/>
    <xdr:sp macro="" textlink="">
      <xdr:nvSpPr>
        <xdr:cNvPr id="274" name="給与水準   （国との比較）該当値テキスト"/>
        <xdr:cNvSpPr txBox="1"/>
      </xdr:nvSpPr>
      <xdr:spPr>
        <a:xfrm>
          <a:off x="17106900" y="1487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23223</xdr:rowOff>
    </xdr:from>
    <xdr:to>
      <xdr:col>23</xdr:col>
      <xdr:colOff>457200</xdr:colOff>
      <xdr:row>86</xdr:row>
      <xdr:rowOff>124823</xdr:rowOff>
    </xdr:to>
    <xdr:sp macro="" textlink="">
      <xdr:nvSpPr>
        <xdr:cNvPr id="275" name="円/楕円 274"/>
        <xdr:cNvSpPr/>
      </xdr:nvSpPr>
      <xdr:spPr>
        <a:xfrm>
          <a:off x="16129000" y="1476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109600</xdr:rowOff>
    </xdr:from>
    <xdr:ext cx="736600" cy="259045"/>
    <xdr:sp macro="" textlink="">
      <xdr:nvSpPr>
        <xdr:cNvPr id="276" name="テキスト ボックス 275"/>
        <xdr:cNvSpPr txBox="1"/>
      </xdr:nvSpPr>
      <xdr:spPr>
        <a:xfrm>
          <a:off x="15798800" y="14854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128451</xdr:rowOff>
    </xdr:from>
    <xdr:to>
      <xdr:col>22</xdr:col>
      <xdr:colOff>254000</xdr:colOff>
      <xdr:row>89</xdr:row>
      <xdr:rowOff>58601</xdr:rowOff>
    </xdr:to>
    <xdr:sp macro="" textlink="">
      <xdr:nvSpPr>
        <xdr:cNvPr id="277" name="円/楕円 276"/>
        <xdr:cNvSpPr/>
      </xdr:nvSpPr>
      <xdr:spPr>
        <a:xfrm>
          <a:off x="15240000" y="15216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43378</xdr:rowOff>
    </xdr:from>
    <xdr:ext cx="762000" cy="259045"/>
    <xdr:sp macro="" textlink="">
      <xdr:nvSpPr>
        <xdr:cNvPr id="278" name="テキスト ボックス 277"/>
        <xdr:cNvSpPr txBox="1"/>
      </xdr:nvSpPr>
      <xdr:spPr>
        <a:xfrm>
          <a:off x="14909800" y="1530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87086</xdr:rowOff>
    </xdr:from>
    <xdr:to>
      <xdr:col>21</xdr:col>
      <xdr:colOff>50800</xdr:colOff>
      <xdr:row>89</xdr:row>
      <xdr:rowOff>17236</xdr:rowOff>
    </xdr:to>
    <xdr:sp macro="" textlink="">
      <xdr:nvSpPr>
        <xdr:cNvPr id="279" name="円/楕円 278"/>
        <xdr:cNvSpPr/>
      </xdr:nvSpPr>
      <xdr:spPr>
        <a:xfrm>
          <a:off x="143510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2013</xdr:rowOff>
    </xdr:from>
    <xdr:ext cx="762000" cy="259045"/>
    <xdr:sp macro="" textlink="">
      <xdr:nvSpPr>
        <xdr:cNvPr id="280" name="テキスト ボックス 279"/>
        <xdr:cNvSpPr txBox="1"/>
      </xdr:nvSpPr>
      <xdr:spPr>
        <a:xfrm>
          <a:off x="14020800" y="152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8527</xdr:rowOff>
    </xdr:from>
    <xdr:to>
      <xdr:col>19</xdr:col>
      <xdr:colOff>533400</xdr:colOff>
      <xdr:row>85</xdr:row>
      <xdr:rowOff>110127</xdr:rowOff>
    </xdr:to>
    <xdr:sp macro="" textlink="">
      <xdr:nvSpPr>
        <xdr:cNvPr id="281" name="円/楕円 280"/>
        <xdr:cNvSpPr/>
      </xdr:nvSpPr>
      <xdr:spPr>
        <a:xfrm>
          <a:off x="13462000" y="1458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94904</xdr:rowOff>
    </xdr:from>
    <xdr:ext cx="762000" cy="259045"/>
    <xdr:sp macro="" textlink="">
      <xdr:nvSpPr>
        <xdr:cNvPr id="282" name="テキスト ボックス 281"/>
        <xdr:cNvSpPr txBox="1"/>
      </xdr:nvSpPr>
      <xdr:spPr>
        <a:xfrm>
          <a:off x="13131800" y="14668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集中改革プラン（実施期間：平成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年度）において、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38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名（▲</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21.2</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の削減を行った結果、類似団体平均を下回っている。今後も、小規模団体ほど職員削減が業務効率に与える影響が大きいことに留意しつつ、事務事業の簡素・合理化、非正規職員の活用などにより、正規職員の少数精鋭による効率的な人員配置に取り組んでいく。</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2" name="直線コネクタ 311"/>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3"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4" name="直線コネクタ 313"/>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5"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6" name="直線コネクタ 315"/>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16298</xdr:rowOff>
    </xdr:from>
    <xdr:to>
      <xdr:col>24</xdr:col>
      <xdr:colOff>558800</xdr:colOff>
      <xdr:row>62</xdr:row>
      <xdr:rowOff>27023</xdr:rowOff>
    </xdr:to>
    <xdr:cxnSp macro="">
      <xdr:nvCxnSpPr>
        <xdr:cNvPr id="317" name="直線コネクタ 316"/>
        <xdr:cNvCxnSpPr/>
      </xdr:nvCxnSpPr>
      <xdr:spPr>
        <a:xfrm flipV="1">
          <a:off x="16179800" y="10646198"/>
          <a:ext cx="838200" cy="10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56885</xdr:rowOff>
    </xdr:from>
    <xdr:ext cx="762000" cy="259045"/>
    <xdr:sp macro="" textlink="">
      <xdr:nvSpPr>
        <xdr:cNvPr id="318" name="定員管理の状況平均値テキスト"/>
        <xdr:cNvSpPr txBox="1"/>
      </xdr:nvSpPr>
      <xdr:spPr>
        <a:xfrm>
          <a:off x="17106900" y="1068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9" name="フローチャート : 判断 318"/>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10936</xdr:rowOff>
    </xdr:from>
    <xdr:to>
      <xdr:col>23</xdr:col>
      <xdr:colOff>406400</xdr:colOff>
      <xdr:row>62</xdr:row>
      <xdr:rowOff>27023</xdr:rowOff>
    </xdr:to>
    <xdr:cxnSp macro="">
      <xdr:nvCxnSpPr>
        <xdr:cNvPr id="320" name="直線コネクタ 319"/>
        <xdr:cNvCxnSpPr/>
      </xdr:nvCxnSpPr>
      <xdr:spPr>
        <a:xfrm>
          <a:off x="15290800" y="1064083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21" name="フローチャート : 判断 320"/>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171185</xdr:rowOff>
    </xdr:from>
    <xdr:ext cx="736600" cy="259045"/>
    <xdr:sp macro="" textlink="">
      <xdr:nvSpPr>
        <xdr:cNvPr id="322" name="テキスト ボックス 321"/>
        <xdr:cNvSpPr txBox="1"/>
      </xdr:nvSpPr>
      <xdr:spPr>
        <a:xfrm>
          <a:off x="15798800" y="10801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6914</xdr:rowOff>
    </xdr:from>
    <xdr:to>
      <xdr:col>22</xdr:col>
      <xdr:colOff>203200</xdr:colOff>
      <xdr:row>62</xdr:row>
      <xdr:rowOff>10936</xdr:rowOff>
    </xdr:to>
    <xdr:cxnSp macro="">
      <xdr:nvCxnSpPr>
        <xdr:cNvPr id="323" name="直線コネクタ 322"/>
        <xdr:cNvCxnSpPr/>
      </xdr:nvCxnSpPr>
      <xdr:spPr>
        <a:xfrm>
          <a:off x="14401800" y="10636814"/>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4" name="フローチャート : 判断 323"/>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25" name="テキスト ボックス 324"/>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168980</xdr:rowOff>
    </xdr:from>
    <xdr:to>
      <xdr:col>21</xdr:col>
      <xdr:colOff>0</xdr:colOff>
      <xdr:row>62</xdr:row>
      <xdr:rowOff>6914</xdr:rowOff>
    </xdr:to>
    <xdr:cxnSp macro="">
      <xdr:nvCxnSpPr>
        <xdr:cNvPr id="326" name="直線コネクタ 325"/>
        <xdr:cNvCxnSpPr/>
      </xdr:nvCxnSpPr>
      <xdr:spPr>
        <a:xfrm>
          <a:off x="13512800" y="10627430"/>
          <a:ext cx="889000" cy="9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7" name="フローチャート : 判断 326"/>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18503</xdr:rowOff>
    </xdr:from>
    <xdr:ext cx="762000" cy="259045"/>
    <xdr:sp macro="" textlink="">
      <xdr:nvSpPr>
        <xdr:cNvPr id="328" name="テキスト ボックス 327"/>
        <xdr:cNvSpPr txBox="1"/>
      </xdr:nvSpPr>
      <xdr:spPr>
        <a:xfrm>
          <a:off x="14020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64699</xdr:rowOff>
    </xdr:from>
    <xdr:to>
      <xdr:col>19</xdr:col>
      <xdr:colOff>533400</xdr:colOff>
      <xdr:row>62</xdr:row>
      <xdr:rowOff>166299</xdr:rowOff>
    </xdr:to>
    <xdr:sp macro="" textlink="">
      <xdr:nvSpPr>
        <xdr:cNvPr id="329" name="フローチャート : 判断 328"/>
        <xdr:cNvSpPr/>
      </xdr:nvSpPr>
      <xdr:spPr>
        <a:xfrm>
          <a:off x="13462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151076</xdr:rowOff>
    </xdr:from>
    <xdr:ext cx="762000" cy="259045"/>
    <xdr:sp macro="" textlink="">
      <xdr:nvSpPr>
        <xdr:cNvPr id="330" name="テキスト ボックス 329"/>
        <xdr:cNvSpPr txBox="1"/>
      </xdr:nvSpPr>
      <xdr:spPr>
        <a:xfrm>
          <a:off x="13131800" y="1078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136948</xdr:rowOff>
    </xdr:from>
    <xdr:to>
      <xdr:col>24</xdr:col>
      <xdr:colOff>609600</xdr:colOff>
      <xdr:row>62</xdr:row>
      <xdr:rowOff>67098</xdr:rowOff>
    </xdr:to>
    <xdr:sp macro="" textlink="">
      <xdr:nvSpPr>
        <xdr:cNvPr id="336" name="円/楕円 335"/>
        <xdr:cNvSpPr/>
      </xdr:nvSpPr>
      <xdr:spPr>
        <a:xfrm>
          <a:off x="16967200" y="1059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153475</xdr:rowOff>
    </xdr:from>
    <xdr:ext cx="762000" cy="259045"/>
    <xdr:sp macro="" textlink="">
      <xdr:nvSpPr>
        <xdr:cNvPr id="337" name="定員管理の状況該当値テキスト"/>
        <xdr:cNvSpPr txBox="1"/>
      </xdr:nvSpPr>
      <xdr:spPr>
        <a:xfrm>
          <a:off x="17106900" y="10440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147673</xdr:rowOff>
    </xdr:from>
    <xdr:to>
      <xdr:col>23</xdr:col>
      <xdr:colOff>457200</xdr:colOff>
      <xdr:row>62</xdr:row>
      <xdr:rowOff>77823</xdr:rowOff>
    </xdr:to>
    <xdr:sp macro="" textlink="">
      <xdr:nvSpPr>
        <xdr:cNvPr id="338" name="円/楕円 337"/>
        <xdr:cNvSpPr/>
      </xdr:nvSpPr>
      <xdr:spPr>
        <a:xfrm>
          <a:off x="16129000" y="10606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88000</xdr:rowOff>
    </xdr:from>
    <xdr:ext cx="736600" cy="259045"/>
    <xdr:sp macro="" textlink="">
      <xdr:nvSpPr>
        <xdr:cNvPr id="339" name="テキスト ボックス 338"/>
        <xdr:cNvSpPr txBox="1"/>
      </xdr:nvSpPr>
      <xdr:spPr>
        <a:xfrm>
          <a:off x="15798800" y="10375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131586</xdr:rowOff>
    </xdr:from>
    <xdr:to>
      <xdr:col>22</xdr:col>
      <xdr:colOff>254000</xdr:colOff>
      <xdr:row>62</xdr:row>
      <xdr:rowOff>61736</xdr:rowOff>
    </xdr:to>
    <xdr:sp macro="" textlink="">
      <xdr:nvSpPr>
        <xdr:cNvPr id="340" name="円/楕円 339"/>
        <xdr:cNvSpPr/>
      </xdr:nvSpPr>
      <xdr:spPr>
        <a:xfrm>
          <a:off x="15240000" y="10590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71913</xdr:rowOff>
    </xdr:from>
    <xdr:ext cx="762000" cy="259045"/>
    <xdr:sp macro="" textlink="">
      <xdr:nvSpPr>
        <xdr:cNvPr id="341" name="テキスト ボックス 340"/>
        <xdr:cNvSpPr txBox="1"/>
      </xdr:nvSpPr>
      <xdr:spPr>
        <a:xfrm>
          <a:off x="14909800" y="10358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127564</xdr:rowOff>
    </xdr:from>
    <xdr:to>
      <xdr:col>21</xdr:col>
      <xdr:colOff>50800</xdr:colOff>
      <xdr:row>62</xdr:row>
      <xdr:rowOff>57714</xdr:rowOff>
    </xdr:to>
    <xdr:sp macro="" textlink="">
      <xdr:nvSpPr>
        <xdr:cNvPr id="342" name="円/楕円 341"/>
        <xdr:cNvSpPr/>
      </xdr:nvSpPr>
      <xdr:spPr>
        <a:xfrm>
          <a:off x="14351000" y="1058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67891</xdr:rowOff>
    </xdr:from>
    <xdr:ext cx="762000" cy="259045"/>
    <xdr:sp macro="" textlink="">
      <xdr:nvSpPr>
        <xdr:cNvPr id="343" name="テキスト ボックス 342"/>
        <xdr:cNvSpPr txBox="1"/>
      </xdr:nvSpPr>
      <xdr:spPr>
        <a:xfrm>
          <a:off x="14020800" y="1035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118180</xdr:rowOff>
    </xdr:from>
    <xdr:to>
      <xdr:col>19</xdr:col>
      <xdr:colOff>533400</xdr:colOff>
      <xdr:row>62</xdr:row>
      <xdr:rowOff>48330</xdr:rowOff>
    </xdr:to>
    <xdr:sp macro="" textlink="">
      <xdr:nvSpPr>
        <xdr:cNvPr id="344" name="円/楕円 343"/>
        <xdr:cNvSpPr/>
      </xdr:nvSpPr>
      <xdr:spPr>
        <a:xfrm>
          <a:off x="13462000" y="10576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58507</xdr:rowOff>
    </xdr:from>
    <xdr:ext cx="762000" cy="259045"/>
    <xdr:sp macro="" textlink="">
      <xdr:nvSpPr>
        <xdr:cNvPr id="345" name="テキスト ボックス 344"/>
        <xdr:cNvSpPr txBox="1"/>
      </xdr:nvSpPr>
      <xdr:spPr>
        <a:xfrm>
          <a:off x="13131800" y="10345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過去からの起債抑制策や高利率地方債の借換・繰上償還を実施したことにより、類似団体平均を下回っていた。平成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23</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年度から平成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年度にかけて、公債費に準ずる債務負担行為に係るものとして庁舎建設用地購入費の償還を実施したため比率が上昇したが、平成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年度に完了したことで平成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年度は平成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22</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年度以前の水準に戻った。公債費に準ずる費用のうち、一部事務組合地方債（補助費等）が多く、全体を計画的に管理する必要がある。 </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4" name="直線コネクタ 373"/>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5"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6" name="直線コネクタ 375"/>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7"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8" name="直線コネクタ 377"/>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110913</xdr:rowOff>
    </xdr:from>
    <xdr:to>
      <xdr:col>24</xdr:col>
      <xdr:colOff>558800</xdr:colOff>
      <xdr:row>42</xdr:row>
      <xdr:rowOff>105833</xdr:rowOff>
    </xdr:to>
    <xdr:cxnSp macro="">
      <xdr:nvCxnSpPr>
        <xdr:cNvPr id="379" name="直線コネクタ 378"/>
        <xdr:cNvCxnSpPr/>
      </xdr:nvCxnSpPr>
      <xdr:spPr>
        <a:xfrm flipV="1">
          <a:off x="16179800" y="6968913"/>
          <a:ext cx="838200" cy="33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80"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1" name="フローチャート : 判断 380"/>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25400</xdr:rowOff>
    </xdr:from>
    <xdr:to>
      <xdr:col>23</xdr:col>
      <xdr:colOff>406400</xdr:colOff>
      <xdr:row>42</xdr:row>
      <xdr:rowOff>105833</xdr:rowOff>
    </xdr:to>
    <xdr:cxnSp macro="">
      <xdr:nvCxnSpPr>
        <xdr:cNvPr id="382" name="直線コネクタ 381"/>
        <xdr:cNvCxnSpPr/>
      </xdr:nvCxnSpPr>
      <xdr:spPr>
        <a:xfrm>
          <a:off x="15290800" y="722630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3" name="フローチャート : 判断 382"/>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113047</xdr:rowOff>
    </xdr:from>
    <xdr:ext cx="736600" cy="259045"/>
    <xdr:sp macro="" textlink="">
      <xdr:nvSpPr>
        <xdr:cNvPr id="384" name="テキスト ボックス 383"/>
        <xdr:cNvSpPr txBox="1"/>
      </xdr:nvSpPr>
      <xdr:spPr>
        <a:xfrm>
          <a:off x="15798800" y="679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19896</xdr:rowOff>
    </xdr:from>
    <xdr:to>
      <xdr:col>22</xdr:col>
      <xdr:colOff>203200</xdr:colOff>
      <xdr:row>42</xdr:row>
      <xdr:rowOff>25400</xdr:rowOff>
    </xdr:to>
    <xdr:cxnSp macro="">
      <xdr:nvCxnSpPr>
        <xdr:cNvPr id="385" name="直線コネクタ 384"/>
        <xdr:cNvCxnSpPr/>
      </xdr:nvCxnSpPr>
      <xdr:spPr>
        <a:xfrm>
          <a:off x="14401800" y="7049346"/>
          <a:ext cx="889000" cy="176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6" name="フローチャート : 判断 385"/>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153264</xdr:rowOff>
    </xdr:from>
    <xdr:ext cx="762000" cy="259045"/>
    <xdr:sp macro="" textlink="">
      <xdr:nvSpPr>
        <xdr:cNvPr id="387" name="テキスト ボックス 386"/>
        <xdr:cNvSpPr txBox="1"/>
      </xdr:nvSpPr>
      <xdr:spPr>
        <a:xfrm>
          <a:off x="14909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62654</xdr:rowOff>
    </xdr:from>
    <xdr:to>
      <xdr:col>21</xdr:col>
      <xdr:colOff>0</xdr:colOff>
      <xdr:row>41</xdr:row>
      <xdr:rowOff>19896</xdr:rowOff>
    </xdr:to>
    <xdr:cxnSp macro="">
      <xdr:nvCxnSpPr>
        <xdr:cNvPr id="388" name="直線コネクタ 387"/>
        <xdr:cNvCxnSpPr/>
      </xdr:nvCxnSpPr>
      <xdr:spPr>
        <a:xfrm>
          <a:off x="13512800" y="6920654"/>
          <a:ext cx="889000" cy="128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9" name="フローチャート : 判断 388"/>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4673</xdr:rowOff>
    </xdr:from>
    <xdr:ext cx="762000" cy="259045"/>
    <xdr:sp macro="" textlink="">
      <xdr:nvSpPr>
        <xdr:cNvPr id="390" name="テキスト ボックス 389"/>
        <xdr:cNvSpPr txBox="1"/>
      </xdr:nvSpPr>
      <xdr:spPr>
        <a:xfrm>
          <a:off x="14020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391" name="フローチャート : 判断 390"/>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36847</xdr:rowOff>
    </xdr:from>
    <xdr:ext cx="762000" cy="259045"/>
    <xdr:sp macro="" textlink="">
      <xdr:nvSpPr>
        <xdr:cNvPr id="392" name="テキスト ボックス 391"/>
        <xdr:cNvSpPr txBox="1"/>
      </xdr:nvSpPr>
      <xdr:spPr>
        <a:xfrm>
          <a:off x="13131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60113</xdr:rowOff>
    </xdr:from>
    <xdr:to>
      <xdr:col>24</xdr:col>
      <xdr:colOff>609600</xdr:colOff>
      <xdr:row>40</xdr:row>
      <xdr:rowOff>161713</xdr:rowOff>
    </xdr:to>
    <xdr:sp macro="" textlink="">
      <xdr:nvSpPr>
        <xdr:cNvPr id="398" name="円/楕円 397"/>
        <xdr:cNvSpPr/>
      </xdr:nvSpPr>
      <xdr:spPr>
        <a:xfrm>
          <a:off x="16967200" y="691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76640</xdr:rowOff>
    </xdr:from>
    <xdr:ext cx="762000" cy="259045"/>
    <xdr:sp macro="" textlink="">
      <xdr:nvSpPr>
        <xdr:cNvPr id="399" name="公債費負担の状況該当値テキスト"/>
        <xdr:cNvSpPr txBox="1"/>
      </xdr:nvSpPr>
      <xdr:spPr>
        <a:xfrm>
          <a:off x="17106900" y="6763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55033</xdr:rowOff>
    </xdr:from>
    <xdr:to>
      <xdr:col>23</xdr:col>
      <xdr:colOff>457200</xdr:colOff>
      <xdr:row>42</xdr:row>
      <xdr:rowOff>156633</xdr:rowOff>
    </xdr:to>
    <xdr:sp macro="" textlink="">
      <xdr:nvSpPr>
        <xdr:cNvPr id="400" name="円/楕円 399"/>
        <xdr:cNvSpPr/>
      </xdr:nvSpPr>
      <xdr:spPr>
        <a:xfrm>
          <a:off x="16129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141410</xdr:rowOff>
    </xdr:from>
    <xdr:ext cx="736600" cy="259045"/>
    <xdr:sp macro="" textlink="">
      <xdr:nvSpPr>
        <xdr:cNvPr id="401" name="テキスト ボックス 400"/>
        <xdr:cNvSpPr txBox="1"/>
      </xdr:nvSpPr>
      <xdr:spPr>
        <a:xfrm>
          <a:off x="15798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146050</xdr:rowOff>
    </xdr:from>
    <xdr:to>
      <xdr:col>22</xdr:col>
      <xdr:colOff>254000</xdr:colOff>
      <xdr:row>42</xdr:row>
      <xdr:rowOff>76200</xdr:rowOff>
    </xdr:to>
    <xdr:sp macro="" textlink="">
      <xdr:nvSpPr>
        <xdr:cNvPr id="402" name="円/楕円 401"/>
        <xdr:cNvSpPr/>
      </xdr:nvSpPr>
      <xdr:spPr>
        <a:xfrm>
          <a:off x="15240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60977</xdr:rowOff>
    </xdr:from>
    <xdr:ext cx="762000" cy="259045"/>
    <xdr:sp macro="" textlink="">
      <xdr:nvSpPr>
        <xdr:cNvPr id="403" name="テキスト ボックス 402"/>
        <xdr:cNvSpPr txBox="1"/>
      </xdr:nvSpPr>
      <xdr:spPr>
        <a:xfrm>
          <a:off x="14909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140546</xdr:rowOff>
    </xdr:from>
    <xdr:to>
      <xdr:col>21</xdr:col>
      <xdr:colOff>50800</xdr:colOff>
      <xdr:row>41</xdr:row>
      <xdr:rowOff>70696</xdr:rowOff>
    </xdr:to>
    <xdr:sp macro="" textlink="">
      <xdr:nvSpPr>
        <xdr:cNvPr id="404" name="円/楕円 403"/>
        <xdr:cNvSpPr/>
      </xdr:nvSpPr>
      <xdr:spPr>
        <a:xfrm>
          <a:off x="14351000" y="699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80873</xdr:rowOff>
    </xdr:from>
    <xdr:ext cx="762000" cy="259045"/>
    <xdr:sp macro="" textlink="">
      <xdr:nvSpPr>
        <xdr:cNvPr id="405" name="テキスト ボックス 404"/>
        <xdr:cNvSpPr txBox="1"/>
      </xdr:nvSpPr>
      <xdr:spPr>
        <a:xfrm>
          <a:off x="14020800" y="676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11854</xdr:rowOff>
    </xdr:from>
    <xdr:to>
      <xdr:col>19</xdr:col>
      <xdr:colOff>533400</xdr:colOff>
      <xdr:row>40</xdr:row>
      <xdr:rowOff>113454</xdr:rowOff>
    </xdr:to>
    <xdr:sp macro="" textlink="">
      <xdr:nvSpPr>
        <xdr:cNvPr id="406" name="円/楕円 405"/>
        <xdr:cNvSpPr/>
      </xdr:nvSpPr>
      <xdr:spPr>
        <a:xfrm>
          <a:off x="13462000" y="68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123631</xdr:rowOff>
    </xdr:from>
    <xdr:ext cx="762000" cy="259045"/>
    <xdr:sp macro="" textlink="">
      <xdr:nvSpPr>
        <xdr:cNvPr id="407" name="テキスト ボックス 406"/>
        <xdr:cNvSpPr txBox="1"/>
      </xdr:nvSpPr>
      <xdr:spPr>
        <a:xfrm>
          <a:off x="13131800" y="663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平成</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23</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年度から</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25</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年度にかけて、債務負担行為に基づく庁舎建設用地購入費を償還したため、改善傾向にある。充当可能特定歳入のひとつである都市計画税を課税していないため、財政調整基金等への積立で財源を確保し、将来の負担軽減に努める必要がある。 平成</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26</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年度については町税は減収したものの、国、府からの譲与税、交付金の一部で増収があったことなどから減収補てん債の発行を見送り、将来負担の軽減に努めた。</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4" name="直線コネクタ 423"/>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5" name="テキスト ボックス 424"/>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6" name="直線コネクタ 425"/>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7" name="テキスト ボックス 426"/>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8" name="直線コネクタ 427"/>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9" name="テキスト ボックス 428"/>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0" name="直線コネクタ 429"/>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1" name="テキスト ボックス 430"/>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4" name="直線コネクタ 433"/>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5"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6" name="直線コネクタ 435"/>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7"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8" name="直線コネクタ 437"/>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130785</xdr:rowOff>
    </xdr:from>
    <xdr:to>
      <xdr:col>24</xdr:col>
      <xdr:colOff>558800</xdr:colOff>
      <xdr:row>16</xdr:row>
      <xdr:rowOff>8560</xdr:rowOff>
    </xdr:to>
    <xdr:cxnSp macro="">
      <xdr:nvCxnSpPr>
        <xdr:cNvPr id="439" name="直線コネクタ 438"/>
        <xdr:cNvCxnSpPr/>
      </xdr:nvCxnSpPr>
      <xdr:spPr>
        <a:xfrm flipV="1">
          <a:off x="16179800" y="2702535"/>
          <a:ext cx="838200" cy="49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80103</xdr:rowOff>
    </xdr:from>
    <xdr:ext cx="762000" cy="259045"/>
    <xdr:sp macro="" textlink="">
      <xdr:nvSpPr>
        <xdr:cNvPr id="440" name="将来負担の状況平均値テキスト"/>
        <xdr:cNvSpPr txBox="1"/>
      </xdr:nvSpPr>
      <xdr:spPr>
        <a:xfrm>
          <a:off x="17106900" y="2480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41" name="フローチャート : 判断 440"/>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8560</xdr:rowOff>
    </xdr:from>
    <xdr:to>
      <xdr:col>23</xdr:col>
      <xdr:colOff>406400</xdr:colOff>
      <xdr:row>16</xdr:row>
      <xdr:rowOff>52476</xdr:rowOff>
    </xdr:to>
    <xdr:cxnSp macro="">
      <xdr:nvCxnSpPr>
        <xdr:cNvPr id="442" name="直線コネクタ 441"/>
        <xdr:cNvCxnSpPr/>
      </xdr:nvCxnSpPr>
      <xdr:spPr>
        <a:xfrm flipV="1">
          <a:off x="15290800" y="2751760"/>
          <a:ext cx="889000" cy="43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3" name="フローチャート : 判断 442"/>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32377</xdr:rowOff>
    </xdr:from>
    <xdr:ext cx="736600" cy="259045"/>
    <xdr:sp macro="" textlink="">
      <xdr:nvSpPr>
        <xdr:cNvPr id="444" name="テキスト ボックス 443"/>
        <xdr:cNvSpPr txBox="1"/>
      </xdr:nvSpPr>
      <xdr:spPr>
        <a:xfrm>
          <a:off x="15798800" y="243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52476</xdr:rowOff>
    </xdr:from>
    <xdr:to>
      <xdr:col>22</xdr:col>
      <xdr:colOff>203200</xdr:colOff>
      <xdr:row>16</xdr:row>
      <xdr:rowOff>127279</xdr:rowOff>
    </xdr:to>
    <xdr:cxnSp macro="">
      <xdr:nvCxnSpPr>
        <xdr:cNvPr id="445" name="直線コネクタ 444"/>
        <xdr:cNvCxnSpPr/>
      </xdr:nvCxnSpPr>
      <xdr:spPr>
        <a:xfrm flipV="1">
          <a:off x="14401800" y="2795676"/>
          <a:ext cx="889000" cy="74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6" name="フローチャート : 判断 445"/>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64711</xdr:rowOff>
    </xdr:from>
    <xdr:ext cx="762000" cy="259045"/>
    <xdr:sp macro="" textlink="">
      <xdr:nvSpPr>
        <xdr:cNvPr id="447" name="テキスト ボックス 446"/>
        <xdr:cNvSpPr txBox="1"/>
      </xdr:nvSpPr>
      <xdr:spPr>
        <a:xfrm>
          <a:off x="14909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127279</xdr:rowOff>
    </xdr:from>
    <xdr:to>
      <xdr:col>21</xdr:col>
      <xdr:colOff>0</xdr:colOff>
      <xdr:row>17</xdr:row>
      <xdr:rowOff>26772</xdr:rowOff>
    </xdr:to>
    <xdr:cxnSp macro="">
      <xdr:nvCxnSpPr>
        <xdr:cNvPr id="448" name="直線コネクタ 447"/>
        <xdr:cNvCxnSpPr/>
      </xdr:nvCxnSpPr>
      <xdr:spPr>
        <a:xfrm flipV="1">
          <a:off x="13512800" y="2870479"/>
          <a:ext cx="889000" cy="70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9" name="フローチャート : 判断 448"/>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79189</xdr:rowOff>
    </xdr:from>
    <xdr:ext cx="762000" cy="259045"/>
    <xdr:sp macro="" textlink="">
      <xdr:nvSpPr>
        <xdr:cNvPr id="450" name="テキスト ボックス 449"/>
        <xdr:cNvSpPr txBox="1"/>
      </xdr:nvSpPr>
      <xdr:spPr>
        <a:xfrm>
          <a:off x="14020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166370</xdr:rowOff>
    </xdr:from>
    <xdr:to>
      <xdr:col>19</xdr:col>
      <xdr:colOff>533400</xdr:colOff>
      <xdr:row>16</xdr:row>
      <xdr:rowOff>96520</xdr:rowOff>
    </xdr:to>
    <xdr:sp macro="" textlink="">
      <xdr:nvSpPr>
        <xdr:cNvPr id="451" name="フローチャート : 判断 450"/>
        <xdr:cNvSpPr/>
      </xdr:nvSpPr>
      <xdr:spPr>
        <a:xfrm>
          <a:off x="13462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106697</xdr:rowOff>
    </xdr:from>
    <xdr:ext cx="762000" cy="259045"/>
    <xdr:sp macro="" textlink="">
      <xdr:nvSpPr>
        <xdr:cNvPr id="452" name="テキスト ボックス 451"/>
        <xdr:cNvSpPr txBox="1"/>
      </xdr:nvSpPr>
      <xdr:spPr>
        <a:xfrm>
          <a:off x="13131800" y="250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79985</xdr:rowOff>
    </xdr:from>
    <xdr:to>
      <xdr:col>24</xdr:col>
      <xdr:colOff>609600</xdr:colOff>
      <xdr:row>16</xdr:row>
      <xdr:rowOff>10135</xdr:rowOff>
    </xdr:to>
    <xdr:sp macro="" textlink="">
      <xdr:nvSpPr>
        <xdr:cNvPr id="458" name="円/楕円 457"/>
        <xdr:cNvSpPr/>
      </xdr:nvSpPr>
      <xdr:spPr>
        <a:xfrm>
          <a:off x="16967200" y="2651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52062</xdr:rowOff>
    </xdr:from>
    <xdr:ext cx="762000" cy="259045"/>
    <xdr:sp macro="" textlink="">
      <xdr:nvSpPr>
        <xdr:cNvPr id="459" name="将来負担の状況該当値テキスト"/>
        <xdr:cNvSpPr txBox="1"/>
      </xdr:nvSpPr>
      <xdr:spPr>
        <a:xfrm>
          <a:off x="17106900" y="2623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52.1</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129210</xdr:rowOff>
    </xdr:from>
    <xdr:to>
      <xdr:col>23</xdr:col>
      <xdr:colOff>457200</xdr:colOff>
      <xdr:row>16</xdr:row>
      <xdr:rowOff>59360</xdr:rowOff>
    </xdr:to>
    <xdr:sp macro="" textlink="">
      <xdr:nvSpPr>
        <xdr:cNvPr id="460" name="円/楕円 459"/>
        <xdr:cNvSpPr/>
      </xdr:nvSpPr>
      <xdr:spPr>
        <a:xfrm>
          <a:off x="16129000" y="270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44137</xdr:rowOff>
    </xdr:from>
    <xdr:ext cx="736600" cy="259045"/>
    <xdr:sp macro="" textlink="">
      <xdr:nvSpPr>
        <xdr:cNvPr id="461" name="テキスト ボックス 460"/>
        <xdr:cNvSpPr txBox="1"/>
      </xdr:nvSpPr>
      <xdr:spPr>
        <a:xfrm>
          <a:off x="15798800" y="2787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1676</xdr:rowOff>
    </xdr:from>
    <xdr:to>
      <xdr:col>22</xdr:col>
      <xdr:colOff>254000</xdr:colOff>
      <xdr:row>16</xdr:row>
      <xdr:rowOff>103276</xdr:rowOff>
    </xdr:to>
    <xdr:sp macro="" textlink="">
      <xdr:nvSpPr>
        <xdr:cNvPr id="462" name="円/楕円 461"/>
        <xdr:cNvSpPr/>
      </xdr:nvSpPr>
      <xdr:spPr>
        <a:xfrm>
          <a:off x="15240000" y="274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88053</xdr:rowOff>
    </xdr:from>
    <xdr:ext cx="762000" cy="259045"/>
    <xdr:sp macro="" textlink="">
      <xdr:nvSpPr>
        <xdr:cNvPr id="463" name="テキスト ボックス 462"/>
        <xdr:cNvSpPr txBox="1"/>
      </xdr:nvSpPr>
      <xdr:spPr>
        <a:xfrm>
          <a:off x="14909800" y="283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76479</xdr:rowOff>
    </xdr:from>
    <xdr:to>
      <xdr:col>21</xdr:col>
      <xdr:colOff>50800</xdr:colOff>
      <xdr:row>17</xdr:row>
      <xdr:rowOff>6629</xdr:rowOff>
    </xdr:to>
    <xdr:sp macro="" textlink="">
      <xdr:nvSpPr>
        <xdr:cNvPr id="464" name="円/楕円 463"/>
        <xdr:cNvSpPr/>
      </xdr:nvSpPr>
      <xdr:spPr>
        <a:xfrm>
          <a:off x="14351000" y="281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162856</xdr:rowOff>
    </xdr:from>
    <xdr:ext cx="762000" cy="259045"/>
    <xdr:sp macro="" textlink="">
      <xdr:nvSpPr>
        <xdr:cNvPr id="465" name="テキスト ボックス 464"/>
        <xdr:cNvSpPr txBox="1"/>
      </xdr:nvSpPr>
      <xdr:spPr>
        <a:xfrm>
          <a:off x="14020800" y="2906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147422</xdr:rowOff>
    </xdr:from>
    <xdr:to>
      <xdr:col>19</xdr:col>
      <xdr:colOff>533400</xdr:colOff>
      <xdr:row>17</xdr:row>
      <xdr:rowOff>77572</xdr:rowOff>
    </xdr:to>
    <xdr:sp macro="" textlink="">
      <xdr:nvSpPr>
        <xdr:cNvPr id="466" name="円/楕円 465"/>
        <xdr:cNvSpPr/>
      </xdr:nvSpPr>
      <xdr:spPr>
        <a:xfrm>
          <a:off x="13462000" y="289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62349</xdr:rowOff>
    </xdr:from>
    <xdr:ext cx="762000" cy="259045"/>
    <xdr:sp macro="" textlink="">
      <xdr:nvSpPr>
        <xdr:cNvPr id="467" name="テキスト ボックス 466"/>
        <xdr:cNvSpPr txBox="1"/>
      </xdr:nvSpPr>
      <xdr:spPr>
        <a:xfrm>
          <a:off x="13131800" y="297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京都府大山崎町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15,468
15,361
5.97
5,480,347
5,365,177
95,765
3,706,497
5,022,313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9.8
52.1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平成</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17</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年度をピークに年ごとに改善を示しているが、まだ全国平均を上回っている。平成</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18</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年度から採用直後の昇給短縮措置を廃止、また職員給与カット（管理職</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5</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％、一般職員</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3.5</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％）を実施、早期退職の勧奨などで人件費の削減を図り、一定の成果があった。地域手当の引き下げ（平成</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23</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年度</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5</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％→平成</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24</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年度</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4</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％）や日直手当の廃止を実施してきたが、今後も適正化に努め更なる改善を図る。 平成</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26</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年度は人事院勧告や町長選、町会議員選挙による増があり、増額となった。</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67564</xdr:rowOff>
    </xdr:from>
    <xdr:to>
      <xdr:col>7</xdr:col>
      <xdr:colOff>15875</xdr:colOff>
      <xdr:row>38</xdr:row>
      <xdr:rowOff>117856</xdr:rowOff>
    </xdr:to>
    <xdr:cxnSp macro="">
      <xdr:nvCxnSpPr>
        <xdr:cNvPr id="62" name="直線コネクタ 61"/>
        <xdr:cNvCxnSpPr/>
      </xdr:nvCxnSpPr>
      <xdr:spPr>
        <a:xfrm>
          <a:off x="3987800" y="6582664"/>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3"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147574</xdr:rowOff>
    </xdr:from>
    <xdr:to>
      <xdr:col>5</xdr:col>
      <xdr:colOff>549275</xdr:colOff>
      <xdr:row>38</xdr:row>
      <xdr:rowOff>67564</xdr:rowOff>
    </xdr:to>
    <xdr:cxnSp macro="">
      <xdr:nvCxnSpPr>
        <xdr:cNvPr id="65" name="直線コネクタ 64"/>
        <xdr:cNvCxnSpPr/>
      </xdr:nvCxnSpPr>
      <xdr:spPr>
        <a:xfrm>
          <a:off x="3098800" y="649122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75963</xdr:rowOff>
    </xdr:from>
    <xdr:ext cx="736600" cy="259045"/>
    <xdr:sp macro="" textlink="">
      <xdr:nvSpPr>
        <xdr:cNvPr id="67" name="テキスト ボックス 66"/>
        <xdr:cNvSpPr txBox="1"/>
      </xdr:nvSpPr>
      <xdr:spPr>
        <a:xfrm>
          <a:off x="3606800" y="6076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147574</xdr:rowOff>
    </xdr:from>
    <xdr:to>
      <xdr:col>4</xdr:col>
      <xdr:colOff>346075</xdr:colOff>
      <xdr:row>38</xdr:row>
      <xdr:rowOff>163576</xdr:rowOff>
    </xdr:to>
    <xdr:cxnSp macro="">
      <xdr:nvCxnSpPr>
        <xdr:cNvPr id="68" name="直線コネクタ 67"/>
        <xdr:cNvCxnSpPr/>
      </xdr:nvCxnSpPr>
      <xdr:spPr>
        <a:xfrm flipV="1">
          <a:off x="2209800" y="6491224"/>
          <a:ext cx="8890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0" name="テキスト ボックス 69"/>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90424</xdr:rowOff>
    </xdr:from>
    <xdr:to>
      <xdr:col>3</xdr:col>
      <xdr:colOff>142875</xdr:colOff>
      <xdr:row>38</xdr:row>
      <xdr:rowOff>163576</xdr:rowOff>
    </xdr:to>
    <xdr:cxnSp macro="">
      <xdr:nvCxnSpPr>
        <xdr:cNvPr id="71" name="直線コネクタ 70"/>
        <xdr:cNvCxnSpPr/>
      </xdr:nvCxnSpPr>
      <xdr:spPr>
        <a:xfrm>
          <a:off x="1320800" y="660552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126255</xdr:rowOff>
    </xdr:from>
    <xdr:ext cx="762000" cy="259045"/>
    <xdr:sp macro="" textlink="">
      <xdr:nvSpPr>
        <xdr:cNvPr id="73" name="テキスト ボックス 72"/>
        <xdr:cNvSpPr txBox="1"/>
      </xdr:nvSpPr>
      <xdr:spPr>
        <a:xfrm>
          <a:off x="1828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74" name="フローチャート : 判断 73"/>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107967</xdr:rowOff>
    </xdr:from>
    <xdr:ext cx="762000" cy="259045"/>
    <xdr:sp macro="" textlink="">
      <xdr:nvSpPr>
        <xdr:cNvPr id="75" name="テキスト ボックス 74"/>
        <xdr:cNvSpPr txBox="1"/>
      </xdr:nvSpPr>
      <xdr:spPr>
        <a:xfrm>
          <a:off x="939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67056</xdr:rowOff>
    </xdr:from>
    <xdr:to>
      <xdr:col>7</xdr:col>
      <xdr:colOff>66675</xdr:colOff>
      <xdr:row>38</xdr:row>
      <xdr:rowOff>168656</xdr:rowOff>
    </xdr:to>
    <xdr:sp macro="" textlink="">
      <xdr:nvSpPr>
        <xdr:cNvPr id="81" name="円/楕円 80"/>
        <xdr:cNvSpPr/>
      </xdr:nvSpPr>
      <xdr:spPr>
        <a:xfrm>
          <a:off x="47752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39133</xdr:rowOff>
    </xdr:from>
    <xdr:ext cx="762000" cy="259045"/>
    <xdr:sp macro="" textlink="">
      <xdr:nvSpPr>
        <xdr:cNvPr id="82" name="人件費該当値テキスト"/>
        <xdr:cNvSpPr txBox="1"/>
      </xdr:nvSpPr>
      <xdr:spPr>
        <a:xfrm>
          <a:off x="49149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16764</xdr:rowOff>
    </xdr:from>
    <xdr:to>
      <xdr:col>5</xdr:col>
      <xdr:colOff>600075</xdr:colOff>
      <xdr:row>38</xdr:row>
      <xdr:rowOff>118364</xdr:rowOff>
    </xdr:to>
    <xdr:sp macro="" textlink="">
      <xdr:nvSpPr>
        <xdr:cNvPr id="83" name="円/楕円 82"/>
        <xdr:cNvSpPr/>
      </xdr:nvSpPr>
      <xdr:spPr>
        <a:xfrm>
          <a:off x="3937000" y="653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103141</xdr:rowOff>
    </xdr:from>
    <xdr:ext cx="736600" cy="259045"/>
    <xdr:sp macro="" textlink="">
      <xdr:nvSpPr>
        <xdr:cNvPr id="84" name="テキスト ボックス 83"/>
        <xdr:cNvSpPr txBox="1"/>
      </xdr:nvSpPr>
      <xdr:spPr>
        <a:xfrm>
          <a:off x="3606800" y="6618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96774</xdr:rowOff>
    </xdr:from>
    <xdr:to>
      <xdr:col>4</xdr:col>
      <xdr:colOff>396875</xdr:colOff>
      <xdr:row>38</xdr:row>
      <xdr:rowOff>26924</xdr:rowOff>
    </xdr:to>
    <xdr:sp macro="" textlink="">
      <xdr:nvSpPr>
        <xdr:cNvPr id="85" name="円/楕円 84"/>
        <xdr:cNvSpPr/>
      </xdr:nvSpPr>
      <xdr:spPr>
        <a:xfrm>
          <a:off x="3048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11701</xdr:rowOff>
    </xdr:from>
    <xdr:ext cx="762000" cy="259045"/>
    <xdr:sp macro="" textlink="">
      <xdr:nvSpPr>
        <xdr:cNvPr id="86" name="テキスト ボックス 85"/>
        <xdr:cNvSpPr txBox="1"/>
      </xdr:nvSpPr>
      <xdr:spPr>
        <a:xfrm>
          <a:off x="2717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112776</xdr:rowOff>
    </xdr:from>
    <xdr:to>
      <xdr:col>3</xdr:col>
      <xdr:colOff>193675</xdr:colOff>
      <xdr:row>39</xdr:row>
      <xdr:rowOff>42926</xdr:rowOff>
    </xdr:to>
    <xdr:sp macro="" textlink="">
      <xdr:nvSpPr>
        <xdr:cNvPr id="87" name="円/楕円 86"/>
        <xdr:cNvSpPr/>
      </xdr:nvSpPr>
      <xdr:spPr>
        <a:xfrm>
          <a:off x="2159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27703</xdr:rowOff>
    </xdr:from>
    <xdr:ext cx="762000" cy="259045"/>
    <xdr:sp macro="" textlink="">
      <xdr:nvSpPr>
        <xdr:cNvPr id="88" name="テキスト ボックス 87"/>
        <xdr:cNvSpPr txBox="1"/>
      </xdr:nvSpPr>
      <xdr:spPr>
        <a:xfrm>
          <a:off x="1828800" y="671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39624</xdr:rowOff>
    </xdr:from>
    <xdr:to>
      <xdr:col>1</xdr:col>
      <xdr:colOff>676275</xdr:colOff>
      <xdr:row>38</xdr:row>
      <xdr:rowOff>141224</xdr:rowOff>
    </xdr:to>
    <xdr:sp macro="" textlink="">
      <xdr:nvSpPr>
        <xdr:cNvPr id="89" name="円/楕円 88"/>
        <xdr:cNvSpPr/>
      </xdr:nvSpPr>
      <xdr:spPr>
        <a:xfrm>
          <a:off x="1270000" y="655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126001</xdr:rowOff>
    </xdr:from>
    <xdr:ext cx="762000" cy="259045"/>
    <xdr:sp macro="" textlink="">
      <xdr:nvSpPr>
        <xdr:cNvPr id="90" name="テキスト ボックス 89"/>
        <xdr:cNvSpPr txBox="1"/>
      </xdr:nvSpPr>
      <xdr:spPr>
        <a:xfrm>
          <a:off x="939800" y="6641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委託料とその他物件費の項目で全国平均を上回っている。特に教育費の委託料が多く、学校給食業務などを委託で行っているためと考えられる。平成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年度の増加は消費税の引き上げに伴う支出額の増加が原因の一つであると考えられる。施設の保守管理経費の見直しを</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年度から実施したが、今後も改善に努めていく。</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162923</xdr:rowOff>
    </xdr:from>
    <xdr:to>
      <xdr:col>24</xdr:col>
      <xdr:colOff>31750</xdr:colOff>
      <xdr:row>17</xdr:row>
      <xdr:rowOff>56787</xdr:rowOff>
    </xdr:to>
    <xdr:cxnSp macro="">
      <xdr:nvCxnSpPr>
        <xdr:cNvPr id="125" name="直線コネクタ 124"/>
        <xdr:cNvCxnSpPr/>
      </xdr:nvCxnSpPr>
      <xdr:spPr>
        <a:xfrm>
          <a:off x="15671800" y="290612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130283</xdr:rowOff>
    </xdr:from>
    <xdr:ext cx="762000" cy="259045"/>
    <xdr:sp macro="" textlink="">
      <xdr:nvSpPr>
        <xdr:cNvPr id="126" name="物件費平均値テキスト"/>
        <xdr:cNvSpPr txBox="1"/>
      </xdr:nvSpPr>
      <xdr:spPr>
        <a:xfrm>
          <a:off x="16598900" y="2530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91077</xdr:rowOff>
    </xdr:from>
    <xdr:to>
      <xdr:col>22</xdr:col>
      <xdr:colOff>565150</xdr:colOff>
      <xdr:row>16</xdr:row>
      <xdr:rowOff>162923</xdr:rowOff>
    </xdr:to>
    <xdr:cxnSp macro="">
      <xdr:nvCxnSpPr>
        <xdr:cNvPr id="128" name="直線コネクタ 127"/>
        <xdr:cNvCxnSpPr/>
      </xdr:nvCxnSpPr>
      <xdr:spPr>
        <a:xfrm>
          <a:off x="14782800" y="2834277"/>
          <a:ext cx="889000" cy="7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14894</xdr:rowOff>
    </xdr:from>
    <xdr:ext cx="736600" cy="259045"/>
    <xdr:sp macro="" textlink="">
      <xdr:nvSpPr>
        <xdr:cNvPr id="130" name="テキスト ボックス 129"/>
        <xdr:cNvSpPr txBox="1"/>
      </xdr:nvSpPr>
      <xdr:spPr>
        <a:xfrm>
          <a:off x="15290800" y="2415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91077</xdr:rowOff>
    </xdr:from>
    <xdr:to>
      <xdr:col>21</xdr:col>
      <xdr:colOff>361950</xdr:colOff>
      <xdr:row>16</xdr:row>
      <xdr:rowOff>104140</xdr:rowOff>
    </xdr:to>
    <xdr:cxnSp macro="">
      <xdr:nvCxnSpPr>
        <xdr:cNvPr id="131" name="直線コネクタ 130"/>
        <xdr:cNvCxnSpPr/>
      </xdr:nvCxnSpPr>
      <xdr:spPr>
        <a:xfrm flipV="1">
          <a:off x="13893800" y="2834277"/>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147156</xdr:rowOff>
    </xdr:from>
    <xdr:ext cx="762000" cy="259045"/>
    <xdr:sp macro="" textlink="">
      <xdr:nvSpPr>
        <xdr:cNvPr id="133" name="テキスト ボックス 132"/>
        <xdr:cNvSpPr txBox="1"/>
      </xdr:nvSpPr>
      <xdr:spPr>
        <a:xfrm>
          <a:off x="14401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58420</xdr:rowOff>
    </xdr:from>
    <xdr:to>
      <xdr:col>20</xdr:col>
      <xdr:colOff>158750</xdr:colOff>
      <xdr:row>16</xdr:row>
      <xdr:rowOff>104140</xdr:rowOff>
    </xdr:to>
    <xdr:cxnSp macro="">
      <xdr:nvCxnSpPr>
        <xdr:cNvPr id="134" name="直線コネクタ 133"/>
        <xdr:cNvCxnSpPr/>
      </xdr:nvCxnSpPr>
      <xdr:spPr>
        <a:xfrm>
          <a:off x="13004800" y="28016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121030</xdr:rowOff>
    </xdr:from>
    <xdr:ext cx="762000" cy="259045"/>
    <xdr:sp macro="" textlink="">
      <xdr:nvSpPr>
        <xdr:cNvPr id="136" name="テキスト ボックス 135"/>
        <xdr:cNvSpPr txBox="1"/>
      </xdr:nvSpPr>
      <xdr:spPr>
        <a:xfrm>
          <a:off x="13512800" y="2349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161109</xdr:rowOff>
    </xdr:from>
    <xdr:to>
      <xdr:col>19</xdr:col>
      <xdr:colOff>6350</xdr:colOff>
      <xdr:row>15</xdr:row>
      <xdr:rowOff>91259</xdr:rowOff>
    </xdr:to>
    <xdr:sp macro="" textlink="">
      <xdr:nvSpPr>
        <xdr:cNvPr id="137" name="フローチャート : 判断 136"/>
        <xdr:cNvSpPr/>
      </xdr:nvSpPr>
      <xdr:spPr>
        <a:xfrm>
          <a:off x="12954000" y="256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101436</xdr:rowOff>
    </xdr:from>
    <xdr:ext cx="762000" cy="259045"/>
    <xdr:sp macro="" textlink="">
      <xdr:nvSpPr>
        <xdr:cNvPr id="138" name="テキスト ボックス 137"/>
        <xdr:cNvSpPr txBox="1"/>
      </xdr:nvSpPr>
      <xdr:spPr>
        <a:xfrm>
          <a:off x="12623800" y="233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5987</xdr:rowOff>
    </xdr:from>
    <xdr:to>
      <xdr:col>24</xdr:col>
      <xdr:colOff>82550</xdr:colOff>
      <xdr:row>17</xdr:row>
      <xdr:rowOff>107587</xdr:rowOff>
    </xdr:to>
    <xdr:sp macro="" textlink="">
      <xdr:nvSpPr>
        <xdr:cNvPr id="144" name="円/楕円 143"/>
        <xdr:cNvSpPr/>
      </xdr:nvSpPr>
      <xdr:spPr>
        <a:xfrm>
          <a:off x="16459200" y="2920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149514</xdr:rowOff>
    </xdr:from>
    <xdr:ext cx="762000" cy="259045"/>
    <xdr:sp macro="" textlink="">
      <xdr:nvSpPr>
        <xdr:cNvPr id="145" name="物件費該当値テキスト"/>
        <xdr:cNvSpPr txBox="1"/>
      </xdr:nvSpPr>
      <xdr:spPr>
        <a:xfrm>
          <a:off x="16598900" y="2892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112123</xdr:rowOff>
    </xdr:from>
    <xdr:to>
      <xdr:col>22</xdr:col>
      <xdr:colOff>615950</xdr:colOff>
      <xdr:row>17</xdr:row>
      <xdr:rowOff>42273</xdr:rowOff>
    </xdr:to>
    <xdr:sp macro="" textlink="">
      <xdr:nvSpPr>
        <xdr:cNvPr id="146" name="円/楕円 145"/>
        <xdr:cNvSpPr/>
      </xdr:nvSpPr>
      <xdr:spPr>
        <a:xfrm>
          <a:off x="15621000" y="285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27050</xdr:rowOff>
    </xdr:from>
    <xdr:ext cx="736600" cy="259045"/>
    <xdr:sp macro="" textlink="">
      <xdr:nvSpPr>
        <xdr:cNvPr id="147" name="テキスト ボックス 146"/>
        <xdr:cNvSpPr txBox="1"/>
      </xdr:nvSpPr>
      <xdr:spPr>
        <a:xfrm>
          <a:off x="15290800" y="2941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40277</xdr:rowOff>
    </xdr:from>
    <xdr:to>
      <xdr:col>21</xdr:col>
      <xdr:colOff>412750</xdr:colOff>
      <xdr:row>16</xdr:row>
      <xdr:rowOff>141877</xdr:rowOff>
    </xdr:to>
    <xdr:sp macro="" textlink="">
      <xdr:nvSpPr>
        <xdr:cNvPr id="148" name="円/楕円 147"/>
        <xdr:cNvSpPr/>
      </xdr:nvSpPr>
      <xdr:spPr>
        <a:xfrm>
          <a:off x="14732000" y="2783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126654</xdr:rowOff>
    </xdr:from>
    <xdr:ext cx="762000" cy="259045"/>
    <xdr:sp macro="" textlink="">
      <xdr:nvSpPr>
        <xdr:cNvPr id="149" name="テキスト ボックス 148"/>
        <xdr:cNvSpPr txBox="1"/>
      </xdr:nvSpPr>
      <xdr:spPr>
        <a:xfrm>
          <a:off x="14401800" y="2869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53340</xdr:rowOff>
    </xdr:from>
    <xdr:to>
      <xdr:col>20</xdr:col>
      <xdr:colOff>209550</xdr:colOff>
      <xdr:row>16</xdr:row>
      <xdr:rowOff>154940</xdr:rowOff>
    </xdr:to>
    <xdr:sp macro="" textlink="">
      <xdr:nvSpPr>
        <xdr:cNvPr id="150" name="円/楕円 149"/>
        <xdr:cNvSpPr/>
      </xdr:nvSpPr>
      <xdr:spPr>
        <a:xfrm>
          <a:off x="13843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51" name="テキスト ボックス 150"/>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7620</xdr:rowOff>
    </xdr:from>
    <xdr:to>
      <xdr:col>19</xdr:col>
      <xdr:colOff>6350</xdr:colOff>
      <xdr:row>16</xdr:row>
      <xdr:rowOff>109220</xdr:rowOff>
    </xdr:to>
    <xdr:sp macro="" textlink="">
      <xdr:nvSpPr>
        <xdr:cNvPr id="152" name="円/楕円 151"/>
        <xdr:cNvSpPr/>
      </xdr:nvSpPr>
      <xdr:spPr>
        <a:xfrm>
          <a:off x="12954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93997</xdr:rowOff>
    </xdr:from>
    <xdr:ext cx="762000" cy="259045"/>
    <xdr:sp macro="" textlink="">
      <xdr:nvSpPr>
        <xdr:cNvPr id="153" name="テキスト ボックス 152"/>
        <xdr:cNvSpPr txBox="1"/>
      </xdr:nvSpPr>
      <xdr:spPr>
        <a:xfrm>
          <a:off x="12623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扶助費に係る経常収支比率が類似団体平均を上回り、かつ上昇傾向にある要因として、社会福祉費の補助事業費の増加や保育所３ヶ所を直営で運営していることが挙げられる。扶助費の額は、社会福祉分野、高齢者福祉分野での福祉サービスの利用増、医療費の増により年々増加傾向にあり、類似団体平均を上回るため、経費に見合った受益者負担の適正化等の見直しを進めていく。</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4535</xdr:rowOff>
    </xdr:from>
    <xdr:to>
      <xdr:col>7</xdr:col>
      <xdr:colOff>15875</xdr:colOff>
      <xdr:row>59</xdr:row>
      <xdr:rowOff>86178</xdr:rowOff>
    </xdr:to>
    <xdr:cxnSp macro="">
      <xdr:nvCxnSpPr>
        <xdr:cNvPr id="188" name="直線コネクタ 187"/>
        <xdr:cNvCxnSpPr/>
      </xdr:nvCxnSpPr>
      <xdr:spPr>
        <a:xfrm>
          <a:off x="3987800" y="10120085"/>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43742</xdr:rowOff>
    </xdr:from>
    <xdr:ext cx="762000" cy="259045"/>
    <xdr:sp macro="" textlink="">
      <xdr:nvSpPr>
        <xdr:cNvPr id="189" name="扶助費平均値テキスト"/>
        <xdr:cNvSpPr txBox="1"/>
      </xdr:nvSpPr>
      <xdr:spPr>
        <a:xfrm>
          <a:off x="4914900" y="9473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29028</xdr:rowOff>
    </xdr:from>
    <xdr:to>
      <xdr:col>5</xdr:col>
      <xdr:colOff>549275</xdr:colOff>
      <xdr:row>59</xdr:row>
      <xdr:rowOff>4535</xdr:rowOff>
    </xdr:to>
    <xdr:cxnSp macro="">
      <xdr:nvCxnSpPr>
        <xdr:cNvPr id="191" name="直線コネクタ 190"/>
        <xdr:cNvCxnSpPr/>
      </xdr:nvCxnSpPr>
      <xdr:spPr>
        <a:xfrm>
          <a:off x="3098800" y="9973128"/>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106334</xdr:rowOff>
    </xdr:from>
    <xdr:ext cx="736600" cy="259045"/>
    <xdr:sp macro="" textlink="">
      <xdr:nvSpPr>
        <xdr:cNvPr id="193" name="テキスト ボックス 192"/>
        <xdr:cNvSpPr txBox="1"/>
      </xdr:nvSpPr>
      <xdr:spPr>
        <a:xfrm>
          <a:off x="3606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29028</xdr:rowOff>
    </xdr:from>
    <xdr:to>
      <xdr:col>4</xdr:col>
      <xdr:colOff>346075</xdr:colOff>
      <xdr:row>58</xdr:row>
      <xdr:rowOff>45357</xdr:rowOff>
    </xdr:to>
    <xdr:cxnSp macro="">
      <xdr:nvCxnSpPr>
        <xdr:cNvPr id="194" name="直線コネクタ 193"/>
        <xdr:cNvCxnSpPr/>
      </xdr:nvCxnSpPr>
      <xdr:spPr>
        <a:xfrm flipV="1">
          <a:off x="2209800" y="99731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196" name="テキスト ボックス 195"/>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135165</xdr:rowOff>
    </xdr:from>
    <xdr:to>
      <xdr:col>3</xdr:col>
      <xdr:colOff>142875</xdr:colOff>
      <xdr:row>58</xdr:row>
      <xdr:rowOff>45357</xdr:rowOff>
    </xdr:to>
    <xdr:cxnSp macro="">
      <xdr:nvCxnSpPr>
        <xdr:cNvPr id="197" name="直線コネクタ 196"/>
        <xdr:cNvCxnSpPr/>
      </xdr:nvCxnSpPr>
      <xdr:spPr>
        <a:xfrm>
          <a:off x="1320800" y="9907815"/>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8362</xdr:rowOff>
    </xdr:from>
    <xdr:ext cx="762000" cy="259045"/>
    <xdr:sp macro="" textlink="">
      <xdr:nvSpPr>
        <xdr:cNvPr id="199" name="テキスト ボックス 198"/>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200" name="フローチャート : 判断 199"/>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163484</xdr:rowOff>
    </xdr:from>
    <xdr:ext cx="762000" cy="259045"/>
    <xdr:sp macro="" textlink="">
      <xdr:nvSpPr>
        <xdr:cNvPr id="201" name="テキスト ボックス 200"/>
        <xdr:cNvSpPr txBox="1"/>
      </xdr:nvSpPr>
      <xdr:spPr>
        <a:xfrm>
          <a:off x="939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35378</xdr:rowOff>
    </xdr:from>
    <xdr:to>
      <xdr:col>7</xdr:col>
      <xdr:colOff>66675</xdr:colOff>
      <xdr:row>59</xdr:row>
      <xdr:rowOff>136978</xdr:rowOff>
    </xdr:to>
    <xdr:sp macro="" textlink="">
      <xdr:nvSpPr>
        <xdr:cNvPr id="207" name="円/楕円 206"/>
        <xdr:cNvSpPr/>
      </xdr:nvSpPr>
      <xdr:spPr>
        <a:xfrm>
          <a:off x="4775200" y="1015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7455</xdr:rowOff>
    </xdr:from>
    <xdr:ext cx="762000" cy="259045"/>
    <xdr:sp macro="" textlink="">
      <xdr:nvSpPr>
        <xdr:cNvPr id="208" name="扶助費該当値テキスト"/>
        <xdr:cNvSpPr txBox="1"/>
      </xdr:nvSpPr>
      <xdr:spPr>
        <a:xfrm>
          <a:off x="4914900" y="1012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125185</xdr:rowOff>
    </xdr:from>
    <xdr:to>
      <xdr:col>5</xdr:col>
      <xdr:colOff>600075</xdr:colOff>
      <xdr:row>59</xdr:row>
      <xdr:rowOff>55335</xdr:rowOff>
    </xdr:to>
    <xdr:sp macro="" textlink="">
      <xdr:nvSpPr>
        <xdr:cNvPr id="209" name="円/楕円 208"/>
        <xdr:cNvSpPr/>
      </xdr:nvSpPr>
      <xdr:spPr>
        <a:xfrm>
          <a:off x="3937000" y="10069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40112</xdr:rowOff>
    </xdr:from>
    <xdr:ext cx="736600" cy="259045"/>
    <xdr:sp macro="" textlink="">
      <xdr:nvSpPr>
        <xdr:cNvPr id="210" name="テキスト ボックス 209"/>
        <xdr:cNvSpPr txBox="1"/>
      </xdr:nvSpPr>
      <xdr:spPr>
        <a:xfrm>
          <a:off x="3606800" y="10155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149678</xdr:rowOff>
    </xdr:from>
    <xdr:to>
      <xdr:col>4</xdr:col>
      <xdr:colOff>396875</xdr:colOff>
      <xdr:row>58</xdr:row>
      <xdr:rowOff>79828</xdr:rowOff>
    </xdr:to>
    <xdr:sp macro="" textlink="">
      <xdr:nvSpPr>
        <xdr:cNvPr id="211" name="円/楕円 210"/>
        <xdr:cNvSpPr/>
      </xdr:nvSpPr>
      <xdr:spPr>
        <a:xfrm>
          <a:off x="3048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64605</xdr:rowOff>
    </xdr:from>
    <xdr:ext cx="762000" cy="259045"/>
    <xdr:sp macro="" textlink="">
      <xdr:nvSpPr>
        <xdr:cNvPr id="212" name="テキスト ボックス 211"/>
        <xdr:cNvSpPr txBox="1"/>
      </xdr:nvSpPr>
      <xdr:spPr>
        <a:xfrm>
          <a:off x="2717800" y="100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166007</xdr:rowOff>
    </xdr:from>
    <xdr:to>
      <xdr:col>3</xdr:col>
      <xdr:colOff>193675</xdr:colOff>
      <xdr:row>58</xdr:row>
      <xdr:rowOff>96157</xdr:rowOff>
    </xdr:to>
    <xdr:sp macro="" textlink="">
      <xdr:nvSpPr>
        <xdr:cNvPr id="213" name="円/楕円 212"/>
        <xdr:cNvSpPr/>
      </xdr:nvSpPr>
      <xdr:spPr>
        <a:xfrm>
          <a:off x="2159000" y="9938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80934</xdr:rowOff>
    </xdr:from>
    <xdr:ext cx="762000" cy="259045"/>
    <xdr:sp macro="" textlink="">
      <xdr:nvSpPr>
        <xdr:cNvPr id="214" name="テキスト ボックス 213"/>
        <xdr:cNvSpPr txBox="1"/>
      </xdr:nvSpPr>
      <xdr:spPr>
        <a:xfrm>
          <a:off x="1828800" y="1002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84365</xdr:rowOff>
    </xdr:from>
    <xdr:to>
      <xdr:col>1</xdr:col>
      <xdr:colOff>676275</xdr:colOff>
      <xdr:row>58</xdr:row>
      <xdr:rowOff>14515</xdr:rowOff>
    </xdr:to>
    <xdr:sp macro="" textlink="">
      <xdr:nvSpPr>
        <xdr:cNvPr id="215" name="円/楕円 214"/>
        <xdr:cNvSpPr/>
      </xdr:nvSpPr>
      <xdr:spPr>
        <a:xfrm>
          <a:off x="1270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170742</xdr:rowOff>
    </xdr:from>
    <xdr:ext cx="762000" cy="259045"/>
    <xdr:sp macro="" textlink="">
      <xdr:nvSpPr>
        <xdr:cNvPr id="216" name="テキスト ボックス 215"/>
        <xdr:cNvSpPr txBox="1"/>
      </xdr:nvSpPr>
      <xdr:spPr>
        <a:xfrm>
          <a:off x="939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400"/>
            </a:lnSpc>
            <a:spcBef>
              <a:spcPts val="0"/>
            </a:spcBef>
            <a:spcAft>
              <a:spcPts val="0"/>
            </a:spcAft>
            <a:buClrTx/>
            <a:buSzTx/>
            <a:buFontTx/>
            <a:buNone/>
            <a:tabLst/>
            <a:defRPr/>
          </a:pP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普通建設事業費は中学校移転再構築事業の実施によ</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り</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平成</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20</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年度から平成</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22</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年度にかけての一時的</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に増加したものの</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、普通建設事業費および維持補修費は、ここ数年緊急的なものを除き支出を抑制して</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おり、平成</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24</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年度からは類似団体平均を大きく下回る。しかし、</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全国的に公共施設の老朽化が言われており、当町も例外ではない。今後は適切な現状把握を行い、公共施設等の大規模改修については、財源確保と併せて、計画的に進めていく必要がある。</a:t>
          </a:r>
          <a:endParaRPr kumimoji="0" lang="ja-JP" altLang="ja-JP" sz="16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140716</xdr:rowOff>
    </xdr:from>
    <xdr:to>
      <xdr:col>24</xdr:col>
      <xdr:colOff>31750</xdr:colOff>
      <xdr:row>56</xdr:row>
      <xdr:rowOff>163576</xdr:rowOff>
    </xdr:to>
    <xdr:cxnSp macro="">
      <xdr:nvCxnSpPr>
        <xdr:cNvPr id="246" name="直線コネクタ 245"/>
        <xdr:cNvCxnSpPr/>
      </xdr:nvCxnSpPr>
      <xdr:spPr>
        <a:xfrm flipV="1">
          <a:off x="15671800" y="974191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148861</xdr:rowOff>
    </xdr:from>
    <xdr:ext cx="762000" cy="259045"/>
    <xdr:sp macro="" textlink="">
      <xdr:nvSpPr>
        <xdr:cNvPr id="247" name="その他平均値テキスト"/>
        <xdr:cNvSpPr txBox="1"/>
      </xdr:nvSpPr>
      <xdr:spPr>
        <a:xfrm>
          <a:off x="16598900" y="9750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136144</xdr:rowOff>
    </xdr:from>
    <xdr:to>
      <xdr:col>22</xdr:col>
      <xdr:colOff>565150</xdr:colOff>
      <xdr:row>56</xdr:row>
      <xdr:rowOff>163576</xdr:rowOff>
    </xdr:to>
    <xdr:cxnSp macro="">
      <xdr:nvCxnSpPr>
        <xdr:cNvPr id="249" name="直線コネクタ 248"/>
        <xdr:cNvCxnSpPr/>
      </xdr:nvCxnSpPr>
      <xdr:spPr>
        <a:xfrm>
          <a:off x="14782800" y="973734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68851</xdr:rowOff>
    </xdr:from>
    <xdr:ext cx="736600" cy="259045"/>
    <xdr:sp macro="" textlink="">
      <xdr:nvSpPr>
        <xdr:cNvPr id="251" name="テキスト ボックス 250"/>
        <xdr:cNvSpPr txBox="1"/>
      </xdr:nvSpPr>
      <xdr:spPr>
        <a:xfrm>
          <a:off x="15290800" y="9841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136144</xdr:rowOff>
    </xdr:from>
    <xdr:to>
      <xdr:col>21</xdr:col>
      <xdr:colOff>361950</xdr:colOff>
      <xdr:row>56</xdr:row>
      <xdr:rowOff>140716</xdr:rowOff>
    </xdr:to>
    <xdr:cxnSp macro="">
      <xdr:nvCxnSpPr>
        <xdr:cNvPr id="252" name="直線コネクタ 251"/>
        <xdr:cNvCxnSpPr/>
      </xdr:nvCxnSpPr>
      <xdr:spPr>
        <a:xfrm flipV="1">
          <a:off x="13893800" y="97373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91711</xdr:rowOff>
    </xdr:from>
    <xdr:ext cx="762000" cy="259045"/>
    <xdr:sp macro="" textlink="">
      <xdr:nvSpPr>
        <xdr:cNvPr id="254" name="テキスト ボックス 253"/>
        <xdr:cNvSpPr txBox="1"/>
      </xdr:nvSpPr>
      <xdr:spPr>
        <a:xfrm>
          <a:off x="144018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108712</xdr:rowOff>
    </xdr:from>
    <xdr:to>
      <xdr:col>20</xdr:col>
      <xdr:colOff>158750</xdr:colOff>
      <xdr:row>56</xdr:row>
      <xdr:rowOff>140716</xdr:rowOff>
    </xdr:to>
    <xdr:cxnSp macro="">
      <xdr:nvCxnSpPr>
        <xdr:cNvPr id="255" name="直線コネクタ 254"/>
        <xdr:cNvCxnSpPr/>
      </xdr:nvCxnSpPr>
      <xdr:spPr>
        <a:xfrm>
          <a:off x="13004800" y="970991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77995</xdr:rowOff>
    </xdr:from>
    <xdr:ext cx="762000" cy="259045"/>
    <xdr:sp macro="" textlink="">
      <xdr:nvSpPr>
        <xdr:cNvPr id="257" name="テキスト ボックス 256"/>
        <xdr:cNvSpPr txBox="1"/>
      </xdr:nvSpPr>
      <xdr:spPr>
        <a:xfrm>
          <a:off x="13512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65" name="円/楕円 264"/>
        <xdr:cNvSpPr/>
      </xdr:nvSpPr>
      <xdr:spPr>
        <a:xfrm>
          <a:off x="16459200" y="96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106443</xdr:rowOff>
    </xdr:from>
    <xdr:ext cx="762000" cy="259045"/>
    <xdr:sp macro="" textlink="">
      <xdr:nvSpPr>
        <xdr:cNvPr id="266" name="その他該当値テキスト"/>
        <xdr:cNvSpPr txBox="1"/>
      </xdr:nvSpPr>
      <xdr:spPr>
        <a:xfrm>
          <a:off x="16598900" y="9536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112776</xdr:rowOff>
    </xdr:from>
    <xdr:to>
      <xdr:col>22</xdr:col>
      <xdr:colOff>615950</xdr:colOff>
      <xdr:row>57</xdr:row>
      <xdr:rowOff>42926</xdr:rowOff>
    </xdr:to>
    <xdr:sp macro="" textlink="">
      <xdr:nvSpPr>
        <xdr:cNvPr id="267" name="円/楕円 266"/>
        <xdr:cNvSpPr/>
      </xdr:nvSpPr>
      <xdr:spPr>
        <a:xfrm>
          <a:off x="15621000" y="971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53103</xdr:rowOff>
    </xdr:from>
    <xdr:ext cx="736600" cy="259045"/>
    <xdr:sp macro="" textlink="">
      <xdr:nvSpPr>
        <xdr:cNvPr id="268" name="テキスト ボックス 267"/>
        <xdr:cNvSpPr txBox="1"/>
      </xdr:nvSpPr>
      <xdr:spPr>
        <a:xfrm>
          <a:off x="15290800" y="9482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85344</xdr:rowOff>
    </xdr:from>
    <xdr:to>
      <xdr:col>21</xdr:col>
      <xdr:colOff>412750</xdr:colOff>
      <xdr:row>57</xdr:row>
      <xdr:rowOff>15494</xdr:rowOff>
    </xdr:to>
    <xdr:sp macro="" textlink="">
      <xdr:nvSpPr>
        <xdr:cNvPr id="269" name="円/楕円 268"/>
        <xdr:cNvSpPr/>
      </xdr:nvSpPr>
      <xdr:spPr>
        <a:xfrm>
          <a:off x="14732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70" name="テキスト ボックス 269"/>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89916</xdr:rowOff>
    </xdr:from>
    <xdr:to>
      <xdr:col>20</xdr:col>
      <xdr:colOff>209550</xdr:colOff>
      <xdr:row>57</xdr:row>
      <xdr:rowOff>20066</xdr:rowOff>
    </xdr:to>
    <xdr:sp macro="" textlink="">
      <xdr:nvSpPr>
        <xdr:cNvPr id="271" name="円/楕円 270"/>
        <xdr:cNvSpPr/>
      </xdr:nvSpPr>
      <xdr:spPr>
        <a:xfrm>
          <a:off x="13843000" y="96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30243</xdr:rowOff>
    </xdr:from>
    <xdr:ext cx="762000" cy="259045"/>
    <xdr:sp macro="" textlink="">
      <xdr:nvSpPr>
        <xdr:cNvPr id="272" name="テキスト ボックス 271"/>
        <xdr:cNvSpPr txBox="1"/>
      </xdr:nvSpPr>
      <xdr:spPr>
        <a:xfrm>
          <a:off x="13512800" y="945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57912</xdr:rowOff>
    </xdr:from>
    <xdr:to>
      <xdr:col>19</xdr:col>
      <xdr:colOff>6350</xdr:colOff>
      <xdr:row>56</xdr:row>
      <xdr:rowOff>159512</xdr:rowOff>
    </xdr:to>
    <xdr:sp macro="" textlink="">
      <xdr:nvSpPr>
        <xdr:cNvPr id="273" name="円/楕円 272"/>
        <xdr:cNvSpPr/>
      </xdr:nvSpPr>
      <xdr:spPr>
        <a:xfrm>
          <a:off x="12954000" y="965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169689</xdr:rowOff>
    </xdr:from>
    <xdr:ext cx="762000" cy="259045"/>
    <xdr:sp macro="" textlink="">
      <xdr:nvSpPr>
        <xdr:cNvPr id="274" name="テキスト ボックス 273"/>
        <xdr:cNvSpPr txBox="1"/>
      </xdr:nvSpPr>
      <xdr:spPr>
        <a:xfrm>
          <a:off x="12623800" y="9427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一部事務組合負担金の項目で全国平均を大きく上回っている。消防・ごみ処理等の業務を近隣２市と構成する一部事務組合で行っているが、人件費の基準が市と同水準であることや事務費の均等割など、市に比べて財政規模が小さいため負担が重い。 </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106426</xdr:rowOff>
    </xdr:from>
    <xdr:to>
      <xdr:col>24</xdr:col>
      <xdr:colOff>31750</xdr:colOff>
      <xdr:row>37</xdr:row>
      <xdr:rowOff>115570</xdr:rowOff>
    </xdr:to>
    <xdr:cxnSp macro="">
      <xdr:nvCxnSpPr>
        <xdr:cNvPr id="304" name="直線コネクタ 303"/>
        <xdr:cNvCxnSpPr/>
      </xdr:nvCxnSpPr>
      <xdr:spPr>
        <a:xfrm>
          <a:off x="15671800" y="645007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5"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78994</xdr:rowOff>
    </xdr:from>
    <xdr:to>
      <xdr:col>22</xdr:col>
      <xdr:colOff>565150</xdr:colOff>
      <xdr:row>37</xdr:row>
      <xdr:rowOff>106426</xdr:rowOff>
    </xdr:to>
    <xdr:cxnSp macro="">
      <xdr:nvCxnSpPr>
        <xdr:cNvPr id="307" name="直線コネクタ 306"/>
        <xdr:cNvCxnSpPr/>
      </xdr:nvCxnSpPr>
      <xdr:spPr>
        <a:xfrm>
          <a:off x="14782800" y="642264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09" name="テキスト ボックス 308"/>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78994</xdr:rowOff>
    </xdr:from>
    <xdr:to>
      <xdr:col>21</xdr:col>
      <xdr:colOff>361950</xdr:colOff>
      <xdr:row>37</xdr:row>
      <xdr:rowOff>143002</xdr:rowOff>
    </xdr:to>
    <xdr:cxnSp macro="">
      <xdr:nvCxnSpPr>
        <xdr:cNvPr id="310" name="直線コネクタ 309"/>
        <xdr:cNvCxnSpPr/>
      </xdr:nvCxnSpPr>
      <xdr:spPr>
        <a:xfrm flipV="1">
          <a:off x="13893800" y="642264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48531</xdr:rowOff>
    </xdr:from>
    <xdr:ext cx="762000" cy="259045"/>
    <xdr:sp macro="" textlink="">
      <xdr:nvSpPr>
        <xdr:cNvPr id="312" name="テキスト ボックス 311"/>
        <xdr:cNvSpPr txBox="1"/>
      </xdr:nvSpPr>
      <xdr:spPr>
        <a:xfrm>
          <a:off x="14401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143002</xdr:rowOff>
    </xdr:from>
    <xdr:to>
      <xdr:col>20</xdr:col>
      <xdr:colOff>158750</xdr:colOff>
      <xdr:row>37</xdr:row>
      <xdr:rowOff>143002</xdr:rowOff>
    </xdr:to>
    <xdr:cxnSp macro="">
      <xdr:nvCxnSpPr>
        <xdr:cNvPr id="313" name="直線コネクタ 312"/>
        <xdr:cNvCxnSpPr/>
      </xdr:nvCxnSpPr>
      <xdr:spPr>
        <a:xfrm>
          <a:off x="13004800" y="64866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43959</xdr:rowOff>
    </xdr:from>
    <xdr:ext cx="762000" cy="259045"/>
    <xdr:sp macro="" textlink="">
      <xdr:nvSpPr>
        <xdr:cNvPr id="315" name="テキスト ボックス 314"/>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6" name="フローチャート : 判断 315"/>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7" name="テキスト ボックス 316"/>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64770</xdr:rowOff>
    </xdr:from>
    <xdr:to>
      <xdr:col>24</xdr:col>
      <xdr:colOff>82550</xdr:colOff>
      <xdr:row>37</xdr:row>
      <xdr:rowOff>166370</xdr:rowOff>
    </xdr:to>
    <xdr:sp macro="" textlink="">
      <xdr:nvSpPr>
        <xdr:cNvPr id="323" name="円/楕円 322"/>
        <xdr:cNvSpPr/>
      </xdr:nvSpPr>
      <xdr:spPr>
        <a:xfrm>
          <a:off x="16459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36847</xdr:rowOff>
    </xdr:from>
    <xdr:ext cx="762000" cy="259045"/>
    <xdr:sp macro="" textlink="">
      <xdr:nvSpPr>
        <xdr:cNvPr id="324" name="補助費等該当値テキスト"/>
        <xdr:cNvSpPr txBox="1"/>
      </xdr:nvSpPr>
      <xdr:spPr>
        <a:xfrm>
          <a:off x="165989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55626</xdr:rowOff>
    </xdr:from>
    <xdr:to>
      <xdr:col>22</xdr:col>
      <xdr:colOff>615950</xdr:colOff>
      <xdr:row>37</xdr:row>
      <xdr:rowOff>157226</xdr:rowOff>
    </xdr:to>
    <xdr:sp macro="" textlink="">
      <xdr:nvSpPr>
        <xdr:cNvPr id="325" name="円/楕円 324"/>
        <xdr:cNvSpPr/>
      </xdr:nvSpPr>
      <xdr:spPr>
        <a:xfrm>
          <a:off x="15621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142003</xdr:rowOff>
    </xdr:from>
    <xdr:ext cx="736600" cy="259045"/>
    <xdr:sp macro="" textlink="">
      <xdr:nvSpPr>
        <xdr:cNvPr id="326" name="テキスト ボックス 325"/>
        <xdr:cNvSpPr txBox="1"/>
      </xdr:nvSpPr>
      <xdr:spPr>
        <a:xfrm>
          <a:off x="15290800" y="6485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28194</xdr:rowOff>
    </xdr:from>
    <xdr:to>
      <xdr:col>21</xdr:col>
      <xdr:colOff>412750</xdr:colOff>
      <xdr:row>37</xdr:row>
      <xdr:rowOff>129794</xdr:rowOff>
    </xdr:to>
    <xdr:sp macro="" textlink="">
      <xdr:nvSpPr>
        <xdr:cNvPr id="327" name="円/楕円 326"/>
        <xdr:cNvSpPr/>
      </xdr:nvSpPr>
      <xdr:spPr>
        <a:xfrm>
          <a:off x="14732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114571</xdr:rowOff>
    </xdr:from>
    <xdr:ext cx="762000" cy="259045"/>
    <xdr:sp macro="" textlink="">
      <xdr:nvSpPr>
        <xdr:cNvPr id="328" name="テキスト ボックス 327"/>
        <xdr:cNvSpPr txBox="1"/>
      </xdr:nvSpPr>
      <xdr:spPr>
        <a:xfrm>
          <a:off x="14401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92202</xdr:rowOff>
    </xdr:from>
    <xdr:to>
      <xdr:col>20</xdr:col>
      <xdr:colOff>209550</xdr:colOff>
      <xdr:row>38</xdr:row>
      <xdr:rowOff>22352</xdr:rowOff>
    </xdr:to>
    <xdr:sp macro="" textlink="">
      <xdr:nvSpPr>
        <xdr:cNvPr id="329" name="円/楕円 328"/>
        <xdr:cNvSpPr/>
      </xdr:nvSpPr>
      <xdr:spPr>
        <a:xfrm>
          <a:off x="13843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7129</xdr:rowOff>
    </xdr:from>
    <xdr:ext cx="762000" cy="259045"/>
    <xdr:sp macro="" textlink="">
      <xdr:nvSpPr>
        <xdr:cNvPr id="330" name="テキスト ボックス 329"/>
        <xdr:cNvSpPr txBox="1"/>
      </xdr:nvSpPr>
      <xdr:spPr>
        <a:xfrm>
          <a:off x="135128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92202</xdr:rowOff>
    </xdr:from>
    <xdr:to>
      <xdr:col>19</xdr:col>
      <xdr:colOff>6350</xdr:colOff>
      <xdr:row>38</xdr:row>
      <xdr:rowOff>22352</xdr:rowOff>
    </xdr:to>
    <xdr:sp macro="" textlink="">
      <xdr:nvSpPr>
        <xdr:cNvPr id="331" name="円/楕円 330"/>
        <xdr:cNvSpPr/>
      </xdr:nvSpPr>
      <xdr:spPr>
        <a:xfrm>
          <a:off x="12954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7129</xdr:rowOff>
    </xdr:from>
    <xdr:ext cx="762000" cy="259045"/>
    <xdr:sp macro="" textlink="">
      <xdr:nvSpPr>
        <xdr:cNvPr id="332" name="テキスト ボックス 331"/>
        <xdr:cNvSpPr txBox="1"/>
      </xdr:nvSpPr>
      <xdr:spPr>
        <a:xfrm>
          <a:off x="126238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公債費については、起債抑制策や高利率地方債の借換・繰上償還を実施したことにより、類似団体平均を下回っている。しかし公債費に準ずる費用のうち、一部事務組合地方債（補助費等）が多く、全体を計画的に管理する必要がある。 </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28702</xdr:rowOff>
    </xdr:from>
    <xdr:to>
      <xdr:col>7</xdr:col>
      <xdr:colOff>15875</xdr:colOff>
      <xdr:row>77</xdr:row>
      <xdr:rowOff>33274</xdr:rowOff>
    </xdr:to>
    <xdr:cxnSp macro="">
      <xdr:nvCxnSpPr>
        <xdr:cNvPr id="362" name="直線コネクタ 361"/>
        <xdr:cNvCxnSpPr/>
      </xdr:nvCxnSpPr>
      <xdr:spPr>
        <a:xfrm flipV="1">
          <a:off x="3987800" y="1323035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96283</xdr:rowOff>
    </xdr:from>
    <xdr:ext cx="762000" cy="259045"/>
    <xdr:sp macro="" textlink="">
      <xdr:nvSpPr>
        <xdr:cNvPr id="363" name="公債費平均値テキスト"/>
        <xdr:cNvSpPr txBox="1"/>
      </xdr:nvSpPr>
      <xdr:spPr>
        <a:xfrm>
          <a:off x="4914900" y="13297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145287</xdr:rowOff>
    </xdr:from>
    <xdr:to>
      <xdr:col>5</xdr:col>
      <xdr:colOff>549275</xdr:colOff>
      <xdr:row>77</xdr:row>
      <xdr:rowOff>33274</xdr:rowOff>
    </xdr:to>
    <xdr:cxnSp macro="">
      <xdr:nvCxnSpPr>
        <xdr:cNvPr id="365" name="直線コネクタ 364"/>
        <xdr:cNvCxnSpPr/>
      </xdr:nvCxnSpPr>
      <xdr:spPr>
        <a:xfrm>
          <a:off x="3098800" y="13175487"/>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7" name="テキスト ボックス 366"/>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145287</xdr:rowOff>
    </xdr:from>
    <xdr:to>
      <xdr:col>4</xdr:col>
      <xdr:colOff>346075</xdr:colOff>
      <xdr:row>77</xdr:row>
      <xdr:rowOff>5842</xdr:rowOff>
    </xdr:to>
    <xdr:cxnSp macro="">
      <xdr:nvCxnSpPr>
        <xdr:cNvPr id="368" name="直線コネクタ 367"/>
        <xdr:cNvCxnSpPr/>
      </xdr:nvCxnSpPr>
      <xdr:spPr>
        <a:xfrm flipV="1">
          <a:off x="2209800" y="13175487"/>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70" name="テキスト ボックス 369"/>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131572</xdr:rowOff>
    </xdr:from>
    <xdr:to>
      <xdr:col>3</xdr:col>
      <xdr:colOff>142875</xdr:colOff>
      <xdr:row>77</xdr:row>
      <xdr:rowOff>5842</xdr:rowOff>
    </xdr:to>
    <xdr:cxnSp macro="">
      <xdr:nvCxnSpPr>
        <xdr:cNvPr id="371" name="直線コネクタ 370"/>
        <xdr:cNvCxnSpPr/>
      </xdr:nvCxnSpPr>
      <xdr:spPr>
        <a:xfrm>
          <a:off x="1320800" y="1316177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66564</xdr:rowOff>
    </xdr:from>
    <xdr:ext cx="762000" cy="259045"/>
    <xdr:sp macro="" textlink="">
      <xdr:nvSpPr>
        <xdr:cNvPr id="373" name="テキスト ボックス 372"/>
        <xdr:cNvSpPr txBox="1"/>
      </xdr:nvSpPr>
      <xdr:spPr>
        <a:xfrm>
          <a:off x="1828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128778</xdr:rowOff>
    </xdr:from>
    <xdr:to>
      <xdr:col>1</xdr:col>
      <xdr:colOff>676275</xdr:colOff>
      <xdr:row>78</xdr:row>
      <xdr:rowOff>58928</xdr:rowOff>
    </xdr:to>
    <xdr:sp macro="" textlink="">
      <xdr:nvSpPr>
        <xdr:cNvPr id="374" name="フローチャート : 判断 373"/>
        <xdr:cNvSpPr/>
      </xdr:nvSpPr>
      <xdr:spPr>
        <a:xfrm>
          <a:off x="1270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43705</xdr:rowOff>
    </xdr:from>
    <xdr:ext cx="762000" cy="259045"/>
    <xdr:sp macro="" textlink="">
      <xdr:nvSpPr>
        <xdr:cNvPr id="375" name="テキスト ボックス 374"/>
        <xdr:cNvSpPr txBox="1"/>
      </xdr:nvSpPr>
      <xdr:spPr>
        <a:xfrm>
          <a:off x="939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149352</xdr:rowOff>
    </xdr:from>
    <xdr:to>
      <xdr:col>7</xdr:col>
      <xdr:colOff>66675</xdr:colOff>
      <xdr:row>77</xdr:row>
      <xdr:rowOff>79502</xdr:rowOff>
    </xdr:to>
    <xdr:sp macro="" textlink="">
      <xdr:nvSpPr>
        <xdr:cNvPr id="381" name="円/楕円 380"/>
        <xdr:cNvSpPr/>
      </xdr:nvSpPr>
      <xdr:spPr>
        <a:xfrm>
          <a:off x="47752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165879</xdr:rowOff>
    </xdr:from>
    <xdr:ext cx="762000" cy="259045"/>
    <xdr:sp macro="" textlink="">
      <xdr:nvSpPr>
        <xdr:cNvPr id="382" name="公債費該当値テキスト"/>
        <xdr:cNvSpPr txBox="1"/>
      </xdr:nvSpPr>
      <xdr:spPr>
        <a:xfrm>
          <a:off x="4914900" y="1302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153924</xdr:rowOff>
    </xdr:from>
    <xdr:to>
      <xdr:col>5</xdr:col>
      <xdr:colOff>600075</xdr:colOff>
      <xdr:row>77</xdr:row>
      <xdr:rowOff>84074</xdr:rowOff>
    </xdr:to>
    <xdr:sp macro="" textlink="">
      <xdr:nvSpPr>
        <xdr:cNvPr id="383" name="円/楕円 382"/>
        <xdr:cNvSpPr/>
      </xdr:nvSpPr>
      <xdr:spPr>
        <a:xfrm>
          <a:off x="3937000" y="1318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94251</xdr:rowOff>
    </xdr:from>
    <xdr:ext cx="736600" cy="259045"/>
    <xdr:sp macro="" textlink="">
      <xdr:nvSpPr>
        <xdr:cNvPr id="384" name="テキスト ボックス 383"/>
        <xdr:cNvSpPr txBox="1"/>
      </xdr:nvSpPr>
      <xdr:spPr>
        <a:xfrm>
          <a:off x="3606800" y="12953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94487</xdr:rowOff>
    </xdr:from>
    <xdr:to>
      <xdr:col>4</xdr:col>
      <xdr:colOff>396875</xdr:colOff>
      <xdr:row>77</xdr:row>
      <xdr:rowOff>24637</xdr:rowOff>
    </xdr:to>
    <xdr:sp macro="" textlink="">
      <xdr:nvSpPr>
        <xdr:cNvPr id="385" name="円/楕円 384"/>
        <xdr:cNvSpPr/>
      </xdr:nvSpPr>
      <xdr:spPr>
        <a:xfrm>
          <a:off x="3048000" y="1312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34815</xdr:rowOff>
    </xdr:from>
    <xdr:ext cx="762000" cy="259045"/>
    <xdr:sp macro="" textlink="">
      <xdr:nvSpPr>
        <xdr:cNvPr id="386" name="テキスト ボックス 385"/>
        <xdr:cNvSpPr txBox="1"/>
      </xdr:nvSpPr>
      <xdr:spPr>
        <a:xfrm>
          <a:off x="2717800" y="12893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126492</xdr:rowOff>
    </xdr:from>
    <xdr:to>
      <xdr:col>3</xdr:col>
      <xdr:colOff>193675</xdr:colOff>
      <xdr:row>77</xdr:row>
      <xdr:rowOff>56642</xdr:rowOff>
    </xdr:to>
    <xdr:sp macro="" textlink="">
      <xdr:nvSpPr>
        <xdr:cNvPr id="387" name="円/楕円 386"/>
        <xdr:cNvSpPr/>
      </xdr:nvSpPr>
      <xdr:spPr>
        <a:xfrm>
          <a:off x="2159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88" name="テキスト ボックス 387"/>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80772</xdr:rowOff>
    </xdr:from>
    <xdr:to>
      <xdr:col>1</xdr:col>
      <xdr:colOff>676275</xdr:colOff>
      <xdr:row>77</xdr:row>
      <xdr:rowOff>10922</xdr:rowOff>
    </xdr:to>
    <xdr:sp macro="" textlink="">
      <xdr:nvSpPr>
        <xdr:cNvPr id="389" name="円/楕円 388"/>
        <xdr:cNvSpPr/>
      </xdr:nvSpPr>
      <xdr:spPr>
        <a:xfrm>
          <a:off x="1270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21099</xdr:rowOff>
    </xdr:from>
    <xdr:ext cx="762000" cy="259045"/>
    <xdr:sp macro="" textlink="">
      <xdr:nvSpPr>
        <xdr:cNvPr id="390" name="テキスト ボックス 389"/>
        <xdr:cNvSpPr txBox="1"/>
      </xdr:nvSpPr>
      <xdr:spPr>
        <a:xfrm>
          <a:off x="939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各費目の経常収支比率を類似団体との差で検討した場合、</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人件費</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6,0</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、物件費</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3.6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、扶助費</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3,2</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、補助費等</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の順で上回っている。トータルでは類似団体平均を</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13.6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上回る結果となっている。前年度から比較すると</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2,3</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ポイント悪化し、全ての費目で上昇が見られた。</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43180</xdr:rowOff>
    </xdr:from>
    <xdr:to>
      <xdr:col>24</xdr:col>
      <xdr:colOff>31750</xdr:colOff>
      <xdr:row>80</xdr:row>
      <xdr:rowOff>130811</xdr:rowOff>
    </xdr:to>
    <xdr:cxnSp macro="">
      <xdr:nvCxnSpPr>
        <xdr:cNvPr id="423" name="直線コネクタ 422"/>
        <xdr:cNvCxnSpPr/>
      </xdr:nvCxnSpPr>
      <xdr:spPr>
        <a:xfrm>
          <a:off x="15671800" y="13759180"/>
          <a:ext cx="8382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92727</xdr:rowOff>
    </xdr:from>
    <xdr:ext cx="762000" cy="259045"/>
    <xdr:sp macro="" textlink="">
      <xdr:nvSpPr>
        <xdr:cNvPr id="424" name="公債費以外平均値テキスト"/>
        <xdr:cNvSpPr txBox="1"/>
      </xdr:nvSpPr>
      <xdr:spPr>
        <a:xfrm>
          <a:off x="16598900" y="13122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16511</xdr:rowOff>
    </xdr:from>
    <xdr:to>
      <xdr:col>22</xdr:col>
      <xdr:colOff>565150</xdr:colOff>
      <xdr:row>80</xdr:row>
      <xdr:rowOff>43180</xdr:rowOff>
    </xdr:to>
    <xdr:cxnSp macro="">
      <xdr:nvCxnSpPr>
        <xdr:cNvPr id="426" name="直線コネクタ 425"/>
        <xdr:cNvCxnSpPr/>
      </xdr:nvCxnSpPr>
      <xdr:spPr>
        <a:xfrm>
          <a:off x="14782800" y="13561061"/>
          <a:ext cx="889000" cy="198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138447</xdr:rowOff>
    </xdr:from>
    <xdr:ext cx="736600" cy="259045"/>
    <xdr:sp macro="" textlink="">
      <xdr:nvSpPr>
        <xdr:cNvPr id="428" name="テキスト ボックス 427"/>
        <xdr:cNvSpPr txBox="1"/>
      </xdr:nvSpPr>
      <xdr:spPr>
        <a:xfrm>
          <a:off x="15290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16511</xdr:rowOff>
    </xdr:from>
    <xdr:to>
      <xdr:col>21</xdr:col>
      <xdr:colOff>361950</xdr:colOff>
      <xdr:row>80</xdr:row>
      <xdr:rowOff>69850</xdr:rowOff>
    </xdr:to>
    <xdr:cxnSp macro="">
      <xdr:nvCxnSpPr>
        <xdr:cNvPr id="429" name="直線コネクタ 428"/>
        <xdr:cNvCxnSpPr/>
      </xdr:nvCxnSpPr>
      <xdr:spPr>
        <a:xfrm flipV="1">
          <a:off x="13893800" y="13561061"/>
          <a:ext cx="889000" cy="224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153688</xdr:rowOff>
    </xdr:from>
    <xdr:ext cx="762000" cy="259045"/>
    <xdr:sp macro="" textlink="">
      <xdr:nvSpPr>
        <xdr:cNvPr id="431" name="テキスト ボックス 430"/>
        <xdr:cNvSpPr txBox="1"/>
      </xdr:nvSpPr>
      <xdr:spPr>
        <a:xfrm>
          <a:off x="14401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107950</xdr:rowOff>
    </xdr:from>
    <xdr:to>
      <xdr:col>20</xdr:col>
      <xdr:colOff>158750</xdr:colOff>
      <xdr:row>80</xdr:row>
      <xdr:rowOff>69850</xdr:rowOff>
    </xdr:to>
    <xdr:cxnSp macro="">
      <xdr:nvCxnSpPr>
        <xdr:cNvPr id="432" name="直線コネクタ 431"/>
        <xdr:cNvCxnSpPr/>
      </xdr:nvCxnSpPr>
      <xdr:spPr>
        <a:xfrm>
          <a:off x="13004800" y="136525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119397</xdr:rowOff>
    </xdr:from>
    <xdr:ext cx="762000" cy="259045"/>
    <xdr:sp macro="" textlink="">
      <xdr:nvSpPr>
        <xdr:cNvPr id="434" name="テキスト ボックス 433"/>
        <xdr:cNvSpPr txBox="1"/>
      </xdr:nvSpPr>
      <xdr:spPr>
        <a:xfrm>
          <a:off x="13512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35" name="フローチャート : 判断 434"/>
        <xdr:cNvSpPr/>
      </xdr:nvSpPr>
      <xdr:spPr>
        <a:xfrm>
          <a:off x="12954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43197</xdr:rowOff>
    </xdr:from>
    <xdr:ext cx="762000" cy="259045"/>
    <xdr:sp macro="" textlink="">
      <xdr:nvSpPr>
        <xdr:cNvPr id="436" name="テキスト ボックス 435"/>
        <xdr:cNvSpPr txBox="1"/>
      </xdr:nvSpPr>
      <xdr:spPr>
        <a:xfrm>
          <a:off x="12623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80</xdr:row>
      <xdr:rowOff>80011</xdr:rowOff>
    </xdr:from>
    <xdr:to>
      <xdr:col>24</xdr:col>
      <xdr:colOff>82550</xdr:colOff>
      <xdr:row>81</xdr:row>
      <xdr:rowOff>10161</xdr:rowOff>
    </xdr:to>
    <xdr:sp macro="" textlink="">
      <xdr:nvSpPr>
        <xdr:cNvPr id="442" name="円/楕円 441"/>
        <xdr:cNvSpPr/>
      </xdr:nvSpPr>
      <xdr:spPr>
        <a:xfrm>
          <a:off x="16459200" y="13796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80</xdr:row>
      <xdr:rowOff>52088</xdr:rowOff>
    </xdr:from>
    <xdr:ext cx="762000" cy="259045"/>
    <xdr:sp macro="" textlink="">
      <xdr:nvSpPr>
        <xdr:cNvPr id="443" name="公債費以外該当値テキスト"/>
        <xdr:cNvSpPr txBox="1"/>
      </xdr:nvSpPr>
      <xdr:spPr>
        <a:xfrm>
          <a:off x="16598900" y="13768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163830</xdr:rowOff>
    </xdr:from>
    <xdr:to>
      <xdr:col>22</xdr:col>
      <xdr:colOff>615950</xdr:colOff>
      <xdr:row>80</xdr:row>
      <xdr:rowOff>93980</xdr:rowOff>
    </xdr:to>
    <xdr:sp macro="" textlink="">
      <xdr:nvSpPr>
        <xdr:cNvPr id="444" name="円/楕円 443"/>
        <xdr:cNvSpPr/>
      </xdr:nvSpPr>
      <xdr:spPr>
        <a:xfrm>
          <a:off x="15621000" y="1370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78757</xdr:rowOff>
    </xdr:from>
    <xdr:ext cx="736600" cy="259045"/>
    <xdr:sp macro="" textlink="">
      <xdr:nvSpPr>
        <xdr:cNvPr id="445" name="テキスト ボックス 444"/>
        <xdr:cNvSpPr txBox="1"/>
      </xdr:nvSpPr>
      <xdr:spPr>
        <a:xfrm>
          <a:off x="15290800" y="13794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137161</xdr:rowOff>
    </xdr:from>
    <xdr:to>
      <xdr:col>21</xdr:col>
      <xdr:colOff>412750</xdr:colOff>
      <xdr:row>79</xdr:row>
      <xdr:rowOff>67311</xdr:rowOff>
    </xdr:to>
    <xdr:sp macro="" textlink="">
      <xdr:nvSpPr>
        <xdr:cNvPr id="446" name="円/楕円 445"/>
        <xdr:cNvSpPr/>
      </xdr:nvSpPr>
      <xdr:spPr>
        <a:xfrm>
          <a:off x="14732000" y="13510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52088</xdr:rowOff>
    </xdr:from>
    <xdr:ext cx="762000" cy="259045"/>
    <xdr:sp macro="" textlink="">
      <xdr:nvSpPr>
        <xdr:cNvPr id="447" name="テキスト ボックス 446"/>
        <xdr:cNvSpPr txBox="1"/>
      </xdr:nvSpPr>
      <xdr:spPr>
        <a:xfrm>
          <a:off x="14401800" y="1359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19050</xdr:rowOff>
    </xdr:from>
    <xdr:to>
      <xdr:col>20</xdr:col>
      <xdr:colOff>209550</xdr:colOff>
      <xdr:row>80</xdr:row>
      <xdr:rowOff>120650</xdr:rowOff>
    </xdr:to>
    <xdr:sp macro="" textlink="">
      <xdr:nvSpPr>
        <xdr:cNvPr id="448" name="円/楕円 447"/>
        <xdr:cNvSpPr/>
      </xdr:nvSpPr>
      <xdr:spPr>
        <a:xfrm>
          <a:off x="13843000" y="1373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105427</xdr:rowOff>
    </xdr:from>
    <xdr:ext cx="762000" cy="259045"/>
    <xdr:sp macro="" textlink="">
      <xdr:nvSpPr>
        <xdr:cNvPr id="449" name="テキスト ボックス 448"/>
        <xdr:cNvSpPr txBox="1"/>
      </xdr:nvSpPr>
      <xdr:spPr>
        <a:xfrm>
          <a:off x="13512800" y="1382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57150</xdr:rowOff>
    </xdr:from>
    <xdr:to>
      <xdr:col>19</xdr:col>
      <xdr:colOff>6350</xdr:colOff>
      <xdr:row>79</xdr:row>
      <xdr:rowOff>158750</xdr:rowOff>
    </xdr:to>
    <xdr:sp macro="" textlink="">
      <xdr:nvSpPr>
        <xdr:cNvPr id="450" name="円/楕円 449"/>
        <xdr:cNvSpPr/>
      </xdr:nvSpPr>
      <xdr:spPr>
        <a:xfrm>
          <a:off x="12954000" y="1360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143527</xdr:rowOff>
    </xdr:from>
    <xdr:ext cx="762000" cy="259045"/>
    <xdr:sp macro="" textlink="">
      <xdr:nvSpPr>
        <xdr:cNvPr id="451" name="テキスト ボックス 450"/>
        <xdr:cNvSpPr txBox="1"/>
      </xdr:nvSpPr>
      <xdr:spPr>
        <a:xfrm>
          <a:off x="12623800" y="1368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京都府大山崎町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117665</xdr:rowOff>
    </xdr:from>
    <xdr:to>
      <xdr:col>4</xdr:col>
      <xdr:colOff>1117600</xdr:colOff>
      <xdr:row>17</xdr:row>
      <xdr:rowOff>160338</xdr:rowOff>
    </xdr:to>
    <xdr:cxnSp macro="">
      <xdr:nvCxnSpPr>
        <xdr:cNvPr id="50" name="直線コネクタ 49"/>
        <xdr:cNvCxnSpPr/>
      </xdr:nvCxnSpPr>
      <xdr:spPr bwMode="auto">
        <a:xfrm flipV="1">
          <a:off x="5003800" y="3079940"/>
          <a:ext cx="647700" cy="426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102442</xdr:rowOff>
    </xdr:from>
    <xdr:ext cx="762000" cy="259045"/>
    <xdr:sp macro="" textlink="">
      <xdr:nvSpPr>
        <xdr:cNvPr id="51" name="人口1人当たり決算額の推移平均値テキスト130"/>
        <xdr:cNvSpPr txBox="1"/>
      </xdr:nvSpPr>
      <xdr:spPr>
        <a:xfrm>
          <a:off x="5740400" y="30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158026</xdr:rowOff>
    </xdr:from>
    <xdr:to>
      <xdr:col>4</xdr:col>
      <xdr:colOff>469900</xdr:colOff>
      <xdr:row>17</xdr:row>
      <xdr:rowOff>160338</xdr:rowOff>
    </xdr:to>
    <xdr:cxnSp macro="">
      <xdr:nvCxnSpPr>
        <xdr:cNvPr id="53" name="直線コネクタ 52"/>
        <xdr:cNvCxnSpPr/>
      </xdr:nvCxnSpPr>
      <xdr:spPr bwMode="auto">
        <a:xfrm>
          <a:off x="4305300" y="3120301"/>
          <a:ext cx="698500" cy="23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41851</xdr:rowOff>
    </xdr:from>
    <xdr:ext cx="736600" cy="259045"/>
    <xdr:sp macro="" textlink="">
      <xdr:nvSpPr>
        <xdr:cNvPr id="55" name="テキスト ボックス 54"/>
        <xdr:cNvSpPr txBox="1"/>
      </xdr:nvSpPr>
      <xdr:spPr>
        <a:xfrm>
          <a:off x="4622800" y="3175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65900</xdr:rowOff>
    </xdr:from>
    <xdr:to>
      <xdr:col>3</xdr:col>
      <xdr:colOff>904875</xdr:colOff>
      <xdr:row>17</xdr:row>
      <xdr:rowOff>158026</xdr:rowOff>
    </xdr:to>
    <xdr:cxnSp macro="">
      <xdr:nvCxnSpPr>
        <xdr:cNvPr id="56" name="直線コネクタ 55"/>
        <xdr:cNvCxnSpPr/>
      </xdr:nvCxnSpPr>
      <xdr:spPr bwMode="auto">
        <a:xfrm>
          <a:off x="3606800" y="3028175"/>
          <a:ext cx="698500" cy="921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37406</xdr:rowOff>
    </xdr:from>
    <xdr:ext cx="762000" cy="259045"/>
    <xdr:sp macro="" textlink="">
      <xdr:nvSpPr>
        <xdr:cNvPr id="58" name="テキスト ボックス 57"/>
        <xdr:cNvSpPr txBox="1"/>
      </xdr:nvSpPr>
      <xdr:spPr>
        <a:xfrm>
          <a:off x="3924300" y="282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65900</xdr:rowOff>
    </xdr:from>
    <xdr:to>
      <xdr:col>3</xdr:col>
      <xdr:colOff>206375</xdr:colOff>
      <xdr:row>17</xdr:row>
      <xdr:rowOff>129121</xdr:rowOff>
    </xdr:to>
    <xdr:cxnSp macro="">
      <xdr:nvCxnSpPr>
        <xdr:cNvPr id="59" name="直線コネクタ 58"/>
        <xdr:cNvCxnSpPr/>
      </xdr:nvCxnSpPr>
      <xdr:spPr bwMode="auto">
        <a:xfrm flipV="1">
          <a:off x="2908300" y="3028175"/>
          <a:ext cx="698500" cy="632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148518</xdr:rowOff>
    </xdr:from>
    <xdr:ext cx="762000" cy="259045"/>
    <xdr:sp macro="" textlink="">
      <xdr:nvSpPr>
        <xdr:cNvPr id="61" name="テキスト ボックス 60"/>
        <xdr:cNvSpPr txBox="1"/>
      </xdr:nvSpPr>
      <xdr:spPr>
        <a:xfrm>
          <a:off x="3225800" y="311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118377</xdr:rowOff>
    </xdr:from>
    <xdr:to>
      <xdr:col>2</xdr:col>
      <xdr:colOff>692150</xdr:colOff>
      <xdr:row>18</xdr:row>
      <xdr:rowOff>48527</xdr:rowOff>
    </xdr:to>
    <xdr:sp macro="" textlink="">
      <xdr:nvSpPr>
        <xdr:cNvPr id="62" name="フローチャート : 判断 61"/>
        <xdr:cNvSpPr/>
      </xdr:nvSpPr>
      <xdr:spPr bwMode="auto">
        <a:xfrm>
          <a:off x="2857500" y="3080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33304</xdr:rowOff>
    </xdr:from>
    <xdr:ext cx="762000" cy="259045"/>
    <xdr:sp macro="" textlink="">
      <xdr:nvSpPr>
        <xdr:cNvPr id="63" name="テキスト ボックス 62"/>
        <xdr:cNvSpPr txBox="1"/>
      </xdr:nvSpPr>
      <xdr:spPr>
        <a:xfrm>
          <a:off x="2527300" y="316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66865</xdr:rowOff>
    </xdr:from>
    <xdr:to>
      <xdr:col>5</xdr:col>
      <xdr:colOff>34925</xdr:colOff>
      <xdr:row>17</xdr:row>
      <xdr:rowOff>168465</xdr:rowOff>
    </xdr:to>
    <xdr:sp macro="" textlink="">
      <xdr:nvSpPr>
        <xdr:cNvPr id="69" name="円/楕円 68"/>
        <xdr:cNvSpPr/>
      </xdr:nvSpPr>
      <xdr:spPr bwMode="auto">
        <a:xfrm>
          <a:off x="5600700" y="30291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83392</xdr:rowOff>
    </xdr:from>
    <xdr:ext cx="762000" cy="259045"/>
    <xdr:sp macro="" textlink="">
      <xdr:nvSpPr>
        <xdr:cNvPr id="70" name="人口1人当たり決算額の推移該当値テキスト130"/>
        <xdr:cNvSpPr txBox="1"/>
      </xdr:nvSpPr>
      <xdr:spPr>
        <a:xfrm>
          <a:off x="5740400" y="287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97,485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109538</xdr:rowOff>
    </xdr:from>
    <xdr:to>
      <xdr:col>4</xdr:col>
      <xdr:colOff>520700</xdr:colOff>
      <xdr:row>18</xdr:row>
      <xdr:rowOff>39688</xdr:rowOff>
    </xdr:to>
    <xdr:sp macro="" textlink="">
      <xdr:nvSpPr>
        <xdr:cNvPr id="71" name="円/楕円 70"/>
        <xdr:cNvSpPr/>
      </xdr:nvSpPr>
      <xdr:spPr bwMode="auto">
        <a:xfrm>
          <a:off x="4953000" y="30718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49865</xdr:rowOff>
    </xdr:from>
    <xdr:ext cx="736600" cy="259045"/>
    <xdr:sp macro="" textlink="">
      <xdr:nvSpPr>
        <xdr:cNvPr id="72" name="テキスト ボックス 71"/>
        <xdr:cNvSpPr txBox="1"/>
      </xdr:nvSpPr>
      <xdr:spPr>
        <a:xfrm>
          <a:off x="4622800" y="2840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94,125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107226</xdr:rowOff>
    </xdr:from>
    <xdr:to>
      <xdr:col>3</xdr:col>
      <xdr:colOff>955675</xdr:colOff>
      <xdr:row>18</xdr:row>
      <xdr:rowOff>37376</xdr:rowOff>
    </xdr:to>
    <xdr:sp macro="" textlink="">
      <xdr:nvSpPr>
        <xdr:cNvPr id="73" name="円/楕円 72"/>
        <xdr:cNvSpPr/>
      </xdr:nvSpPr>
      <xdr:spPr bwMode="auto">
        <a:xfrm>
          <a:off x="4254500" y="30695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22153</xdr:rowOff>
    </xdr:from>
    <xdr:ext cx="762000" cy="259045"/>
    <xdr:sp macro="" textlink="">
      <xdr:nvSpPr>
        <xdr:cNvPr id="74" name="テキスト ボックス 73"/>
        <xdr:cNvSpPr txBox="1"/>
      </xdr:nvSpPr>
      <xdr:spPr>
        <a:xfrm>
          <a:off x="3924300" y="31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94,307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15100</xdr:rowOff>
    </xdr:from>
    <xdr:to>
      <xdr:col>3</xdr:col>
      <xdr:colOff>257175</xdr:colOff>
      <xdr:row>17</xdr:row>
      <xdr:rowOff>116700</xdr:rowOff>
    </xdr:to>
    <xdr:sp macro="" textlink="">
      <xdr:nvSpPr>
        <xdr:cNvPr id="75" name="円/楕円 74"/>
        <xdr:cNvSpPr/>
      </xdr:nvSpPr>
      <xdr:spPr bwMode="auto">
        <a:xfrm>
          <a:off x="3556000" y="29773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126877</xdr:rowOff>
    </xdr:from>
    <xdr:ext cx="762000" cy="259045"/>
    <xdr:sp macro="" textlink="">
      <xdr:nvSpPr>
        <xdr:cNvPr id="76" name="テキスト ボックス 75"/>
        <xdr:cNvSpPr txBox="1"/>
      </xdr:nvSpPr>
      <xdr:spPr>
        <a:xfrm>
          <a:off x="3225800" y="2746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101,561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78321</xdr:rowOff>
    </xdr:from>
    <xdr:to>
      <xdr:col>2</xdr:col>
      <xdr:colOff>692150</xdr:colOff>
      <xdr:row>18</xdr:row>
      <xdr:rowOff>8471</xdr:rowOff>
    </xdr:to>
    <xdr:sp macro="" textlink="">
      <xdr:nvSpPr>
        <xdr:cNvPr id="77" name="円/楕円 76"/>
        <xdr:cNvSpPr/>
      </xdr:nvSpPr>
      <xdr:spPr bwMode="auto">
        <a:xfrm>
          <a:off x="2857500" y="30405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18648</xdr:rowOff>
    </xdr:from>
    <xdr:ext cx="762000" cy="259045"/>
    <xdr:sp macro="" textlink="">
      <xdr:nvSpPr>
        <xdr:cNvPr id="78" name="テキスト ボックス 77"/>
        <xdr:cNvSpPr txBox="1"/>
      </xdr:nvSpPr>
      <xdr:spPr>
        <a:xfrm>
          <a:off x="2527300" y="2809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96,583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44933</xdr:rowOff>
    </xdr:from>
    <xdr:to>
      <xdr:col>4</xdr:col>
      <xdr:colOff>1117600</xdr:colOff>
      <xdr:row>37</xdr:row>
      <xdr:rowOff>92367</xdr:rowOff>
    </xdr:to>
    <xdr:cxnSp macro="">
      <xdr:nvCxnSpPr>
        <xdr:cNvPr id="110" name="直線コネクタ 109"/>
        <xdr:cNvCxnSpPr/>
      </xdr:nvCxnSpPr>
      <xdr:spPr bwMode="auto">
        <a:xfrm>
          <a:off x="5003800" y="6998183"/>
          <a:ext cx="647700" cy="2188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145351</xdr:rowOff>
    </xdr:from>
    <xdr:ext cx="762000" cy="259045"/>
    <xdr:sp macro="" textlink="">
      <xdr:nvSpPr>
        <xdr:cNvPr id="111" name="人口1人当たり決算額の推移平均値テキスト445"/>
        <xdr:cNvSpPr txBox="1"/>
      </xdr:nvSpPr>
      <xdr:spPr>
        <a:xfrm>
          <a:off x="5740400" y="6755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198003</xdr:rowOff>
    </xdr:from>
    <xdr:to>
      <xdr:col>4</xdr:col>
      <xdr:colOff>469900</xdr:colOff>
      <xdr:row>36</xdr:row>
      <xdr:rowOff>44933</xdr:rowOff>
    </xdr:to>
    <xdr:cxnSp macro="">
      <xdr:nvCxnSpPr>
        <xdr:cNvPr id="113" name="直線コネクタ 112"/>
        <xdr:cNvCxnSpPr/>
      </xdr:nvCxnSpPr>
      <xdr:spPr bwMode="auto">
        <a:xfrm>
          <a:off x="4305300" y="6808353"/>
          <a:ext cx="698500" cy="1898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8092</xdr:rowOff>
    </xdr:from>
    <xdr:ext cx="736600" cy="259045"/>
    <xdr:sp macro="" textlink="">
      <xdr:nvSpPr>
        <xdr:cNvPr id="115" name="テキスト ボックス 114"/>
        <xdr:cNvSpPr txBox="1"/>
      </xdr:nvSpPr>
      <xdr:spPr>
        <a:xfrm>
          <a:off x="4622800" y="661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10940</xdr:rowOff>
    </xdr:from>
    <xdr:to>
      <xdr:col>3</xdr:col>
      <xdr:colOff>904875</xdr:colOff>
      <xdr:row>35</xdr:row>
      <xdr:rowOff>198003</xdr:rowOff>
    </xdr:to>
    <xdr:cxnSp macro="">
      <xdr:nvCxnSpPr>
        <xdr:cNvPr id="116" name="直線コネクタ 115"/>
        <xdr:cNvCxnSpPr/>
      </xdr:nvCxnSpPr>
      <xdr:spPr bwMode="auto">
        <a:xfrm>
          <a:off x="3606800" y="6621290"/>
          <a:ext cx="698500" cy="1870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290341</xdr:rowOff>
    </xdr:from>
    <xdr:ext cx="762000" cy="259045"/>
    <xdr:sp macro="" textlink="">
      <xdr:nvSpPr>
        <xdr:cNvPr id="118" name="テキスト ボックス 117"/>
        <xdr:cNvSpPr txBox="1"/>
      </xdr:nvSpPr>
      <xdr:spPr>
        <a:xfrm>
          <a:off x="3924300" y="690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10940</xdr:rowOff>
    </xdr:from>
    <xdr:to>
      <xdr:col>3</xdr:col>
      <xdr:colOff>206375</xdr:colOff>
      <xdr:row>37</xdr:row>
      <xdr:rowOff>26759</xdr:rowOff>
    </xdr:to>
    <xdr:cxnSp macro="">
      <xdr:nvCxnSpPr>
        <xdr:cNvPr id="119" name="直線コネクタ 118"/>
        <xdr:cNvCxnSpPr/>
      </xdr:nvCxnSpPr>
      <xdr:spPr bwMode="auto">
        <a:xfrm flipV="1">
          <a:off x="2908300" y="6621290"/>
          <a:ext cx="698500" cy="5301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240278</xdr:rowOff>
    </xdr:from>
    <xdr:ext cx="762000" cy="259045"/>
    <xdr:sp macro="" textlink="">
      <xdr:nvSpPr>
        <xdr:cNvPr id="121" name="テキスト ボックス 120"/>
        <xdr:cNvSpPr txBox="1"/>
      </xdr:nvSpPr>
      <xdr:spPr>
        <a:xfrm>
          <a:off x="3225800" y="68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180579</xdr:rowOff>
    </xdr:from>
    <xdr:to>
      <xdr:col>2</xdr:col>
      <xdr:colOff>692150</xdr:colOff>
      <xdr:row>35</xdr:row>
      <xdr:rowOff>282179</xdr:rowOff>
    </xdr:to>
    <xdr:sp macro="" textlink="">
      <xdr:nvSpPr>
        <xdr:cNvPr id="122" name="フローチャート : 判断 121"/>
        <xdr:cNvSpPr/>
      </xdr:nvSpPr>
      <xdr:spPr bwMode="auto">
        <a:xfrm>
          <a:off x="2857500" y="6790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292356</xdr:rowOff>
    </xdr:from>
    <xdr:ext cx="762000" cy="259045"/>
    <xdr:sp macro="" textlink="">
      <xdr:nvSpPr>
        <xdr:cNvPr id="123" name="テキスト ボックス 122"/>
        <xdr:cNvSpPr txBox="1"/>
      </xdr:nvSpPr>
      <xdr:spPr>
        <a:xfrm>
          <a:off x="2527300" y="6559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41567</xdr:rowOff>
    </xdr:from>
    <xdr:to>
      <xdr:col>5</xdr:col>
      <xdr:colOff>34925</xdr:colOff>
      <xdr:row>37</xdr:row>
      <xdr:rowOff>143167</xdr:rowOff>
    </xdr:to>
    <xdr:sp macro="" textlink="">
      <xdr:nvSpPr>
        <xdr:cNvPr id="129" name="円/楕円 128"/>
        <xdr:cNvSpPr/>
      </xdr:nvSpPr>
      <xdr:spPr bwMode="auto">
        <a:xfrm>
          <a:off x="5600700" y="71662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13644</xdr:rowOff>
    </xdr:from>
    <xdr:ext cx="762000" cy="259045"/>
    <xdr:sp macro="" textlink="">
      <xdr:nvSpPr>
        <xdr:cNvPr id="130" name="人口1人当たり決算額の推移該当値テキスト445"/>
        <xdr:cNvSpPr txBox="1"/>
      </xdr:nvSpPr>
      <xdr:spPr>
        <a:xfrm>
          <a:off x="5740400" y="7138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11,515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337033</xdr:rowOff>
    </xdr:from>
    <xdr:to>
      <xdr:col>4</xdr:col>
      <xdr:colOff>520700</xdr:colOff>
      <xdr:row>36</xdr:row>
      <xdr:rowOff>95733</xdr:rowOff>
    </xdr:to>
    <xdr:sp macro="" textlink="">
      <xdr:nvSpPr>
        <xdr:cNvPr id="131" name="円/楕円 130"/>
        <xdr:cNvSpPr/>
      </xdr:nvSpPr>
      <xdr:spPr bwMode="auto">
        <a:xfrm>
          <a:off x="4953000" y="69473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80510</xdr:rowOff>
    </xdr:from>
    <xdr:ext cx="736600" cy="259045"/>
    <xdr:sp macro="" textlink="">
      <xdr:nvSpPr>
        <xdr:cNvPr id="132" name="テキスト ボックス 131"/>
        <xdr:cNvSpPr txBox="1"/>
      </xdr:nvSpPr>
      <xdr:spPr>
        <a:xfrm>
          <a:off x="4622800" y="70337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21,090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147203</xdr:rowOff>
    </xdr:from>
    <xdr:to>
      <xdr:col>3</xdr:col>
      <xdr:colOff>955675</xdr:colOff>
      <xdr:row>35</xdr:row>
      <xdr:rowOff>248803</xdr:rowOff>
    </xdr:to>
    <xdr:sp macro="" textlink="">
      <xdr:nvSpPr>
        <xdr:cNvPr id="133" name="円/楕円 132"/>
        <xdr:cNvSpPr/>
      </xdr:nvSpPr>
      <xdr:spPr bwMode="auto">
        <a:xfrm>
          <a:off x="4254500" y="67575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258980</xdr:rowOff>
    </xdr:from>
    <xdr:ext cx="762000" cy="259045"/>
    <xdr:sp macro="" textlink="">
      <xdr:nvSpPr>
        <xdr:cNvPr id="134" name="テキスト ボックス 133"/>
        <xdr:cNvSpPr txBox="1"/>
      </xdr:nvSpPr>
      <xdr:spPr>
        <a:xfrm>
          <a:off x="3924300" y="6526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29,394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303040</xdr:rowOff>
    </xdr:from>
    <xdr:to>
      <xdr:col>3</xdr:col>
      <xdr:colOff>257175</xdr:colOff>
      <xdr:row>35</xdr:row>
      <xdr:rowOff>61740</xdr:rowOff>
    </xdr:to>
    <xdr:sp macro="" textlink="">
      <xdr:nvSpPr>
        <xdr:cNvPr id="135" name="円/楕円 134"/>
        <xdr:cNvSpPr/>
      </xdr:nvSpPr>
      <xdr:spPr bwMode="auto">
        <a:xfrm>
          <a:off x="3556000" y="65704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71917</xdr:rowOff>
    </xdr:from>
    <xdr:ext cx="762000" cy="259045"/>
    <xdr:sp macro="" textlink="">
      <xdr:nvSpPr>
        <xdr:cNvPr id="136" name="テキスト ボックス 135"/>
        <xdr:cNvSpPr txBox="1"/>
      </xdr:nvSpPr>
      <xdr:spPr>
        <a:xfrm>
          <a:off x="3225800" y="6339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37,577</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147409</xdr:rowOff>
    </xdr:from>
    <xdr:to>
      <xdr:col>2</xdr:col>
      <xdr:colOff>692150</xdr:colOff>
      <xdr:row>37</xdr:row>
      <xdr:rowOff>77559</xdr:rowOff>
    </xdr:to>
    <xdr:sp macro="" textlink="">
      <xdr:nvSpPr>
        <xdr:cNvPr id="137" name="円/楕円 136"/>
        <xdr:cNvSpPr/>
      </xdr:nvSpPr>
      <xdr:spPr bwMode="auto">
        <a:xfrm>
          <a:off x="2857500" y="71006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62336</xdr:rowOff>
    </xdr:from>
    <xdr:ext cx="762000" cy="259045"/>
    <xdr:sp macro="" textlink="">
      <xdr:nvSpPr>
        <xdr:cNvPr id="138" name="テキスト ボックス 137"/>
        <xdr:cNvSpPr txBox="1"/>
      </xdr:nvSpPr>
      <xdr:spPr>
        <a:xfrm>
          <a:off x="2527300" y="7187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14,385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京都府大山崎町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平成</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17</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18</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年度と</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年連続で実質収支で赤字となっていたが、平成</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18</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年度以降の集中改革プランにおける主に職員数の削減や職員給与の見直しや赤字地方債の活用によって、平成</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19</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年度から黒字に転換し、平成</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21</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年度には</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4</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年ぶりに財政調整基金を積み立てるまでに回復することができた。</a:t>
          </a:r>
          <a:endPar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実質単年度収支は平成</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18</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年度以降黒字が続いていたが、平成</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25</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年度は町税及び普通交付税の減収に伴い実質単年度赤字となった。平成</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26</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年度は地方交付税の増などもあり、黒字となった。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京都府大山崎町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国民健康保険事業特別会計は平成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19</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年度から</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21</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年度にかけて</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年連続の赤字決算となっていたが、平成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19</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年度から一般会計においては黒字に転換し、ある程度の改善がみられたので、国民健康保険事業特別会計の赤字補てんを行った。その結果、平成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年度において国民健康保険事業特別会計を黒字決算とすることができた。 その後も引き続き全ての会計で黒字となっている。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京都府大山崎町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元利償還金は臨時財政対策債等の発行実績に伴いしばらく増加傾向にあり、公営企業債の元利償還金や組合等が起こした地方債の元利償還金は減少傾向が続くと見込まれる。債務負担行為に基づく支出額については、庁舎建設用地に係る乙訓土地開発公社への元金償還を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年度から行ったことで、大幅に減少したが、</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25</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年度に完了したことで、</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26</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年度については</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年度以前の水準に戻った。</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京都府大山崎町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20</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年度以降、将来負担額のうち債務負担行為に基づく支出予定額が大きくなっていたが、平成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年度には中学校用地購入費を、平成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25</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年度には</a:t>
          </a:r>
          <a:r>
            <a:rPr kumimoji="1" lang="ja-JP" altLang="ja-JP" sz="1400" b="0" i="0" u="none" strike="noStrike" kern="0" cap="none" spc="0" normalizeH="0" baseline="0" noProof="0">
              <a:ln>
                <a:noFill/>
              </a:ln>
              <a:solidFill>
                <a:prstClr val="black"/>
              </a:solidFill>
              <a:effectLst/>
              <a:uLnTx/>
              <a:uFillTx/>
              <a:latin typeface="+mn-lt"/>
              <a:ea typeface="+mn-ea"/>
              <a:cs typeface="+mn-cs"/>
            </a:rPr>
            <a:t>庁舎建設用地購入費</a:t>
          </a:r>
          <a:r>
            <a:rPr kumimoji="1" lang="ja-JP" altLang="en-US" sz="1400" b="0" i="0" u="none" strike="noStrike" kern="0" cap="none" spc="0" normalizeH="0" baseline="0" noProof="0">
              <a:ln>
                <a:noFill/>
              </a:ln>
              <a:solidFill>
                <a:prstClr val="black"/>
              </a:solidFill>
              <a:effectLst/>
              <a:uLnTx/>
              <a:uFillTx/>
              <a:latin typeface="+mn-lt"/>
              <a:ea typeface="+mn-ea"/>
              <a:cs typeface="+mn-cs"/>
            </a:rPr>
            <a:t>を</a:t>
          </a:r>
          <a:r>
            <a:rPr kumimoji="1" lang="ja-JP" altLang="ja-JP" sz="1400" b="0" i="0" u="none" strike="noStrike" kern="0" cap="none" spc="0" normalizeH="0" baseline="0" noProof="0">
              <a:ln>
                <a:noFill/>
              </a:ln>
              <a:solidFill>
                <a:prstClr val="black"/>
              </a:solidFill>
              <a:effectLst/>
              <a:uLnTx/>
              <a:uFillTx/>
              <a:latin typeface="+mn-lt"/>
              <a:ea typeface="+mn-ea"/>
              <a:cs typeface="+mn-cs"/>
            </a:rPr>
            <a:t>乙訓</a:t>
          </a:r>
          <a:r>
            <a:rPr kumimoji="1" lang="ja-JP" altLang="en-US" sz="1400" b="0" i="0" u="none" strike="noStrike" kern="0" cap="none" spc="0" normalizeH="0" baseline="0" noProof="0">
              <a:ln>
                <a:noFill/>
              </a:ln>
              <a:solidFill>
                <a:prstClr val="black"/>
              </a:solidFill>
              <a:effectLst/>
              <a:uLnTx/>
              <a:uFillTx/>
              <a:latin typeface="+mn-lt"/>
              <a:ea typeface="+mn-ea"/>
              <a:cs typeface="+mn-cs"/>
            </a:rPr>
            <a:t>土地開発公社</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に完済したため、段階的に将来負担額は減額となっている。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一方で同公社への未償還金が</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億円以上あり、計画的に償還する必要がある。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また、経常収支比率が高い水準にある中で、財政調整基金への積み立てにも課題が残る。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B1" sqref="B1:DI1"/>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5480347</v>
      </c>
      <c r="BO4" s="379"/>
      <c r="BP4" s="379"/>
      <c r="BQ4" s="379"/>
      <c r="BR4" s="379"/>
      <c r="BS4" s="379"/>
      <c r="BT4" s="379"/>
      <c r="BU4" s="380"/>
      <c r="BV4" s="378">
        <v>5331067</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2.6</v>
      </c>
      <c r="CU4" s="556"/>
      <c r="CV4" s="556"/>
      <c r="CW4" s="556"/>
      <c r="CX4" s="556"/>
      <c r="CY4" s="556"/>
      <c r="CZ4" s="556"/>
      <c r="DA4" s="557"/>
      <c r="DB4" s="555">
        <v>2.9</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5365177</v>
      </c>
      <c r="BO5" s="384"/>
      <c r="BP5" s="384"/>
      <c r="BQ5" s="384"/>
      <c r="BR5" s="384"/>
      <c r="BS5" s="384"/>
      <c r="BT5" s="384"/>
      <c r="BU5" s="385"/>
      <c r="BV5" s="383">
        <v>5080878</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99.2</v>
      </c>
      <c r="CU5" s="354"/>
      <c r="CV5" s="354"/>
      <c r="CW5" s="354"/>
      <c r="CX5" s="354"/>
      <c r="CY5" s="354"/>
      <c r="CZ5" s="354"/>
      <c r="DA5" s="355"/>
      <c r="DB5" s="353">
        <v>97</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115170</v>
      </c>
      <c r="BO6" s="384"/>
      <c r="BP6" s="384"/>
      <c r="BQ6" s="384"/>
      <c r="BR6" s="384"/>
      <c r="BS6" s="384"/>
      <c r="BT6" s="384"/>
      <c r="BU6" s="385"/>
      <c r="BV6" s="383">
        <v>250189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109.3</v>
      </c>
      <c r="CU6" s="530"/>
      <c r="CV6" s="530"/>
      <c r="CW6" s="530"/>
      <c r="CX6" s="530"/>
      <c r="CY6" s="530"/>
      <c r="CZ6" s="530"/>
      <c r="DA6" s="531"/>
      <c r="DB6" s="529">
        <v>108.2</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19405</v>
      </c>
      <c r="BO7" s="384"/>
      <c r="BP7" s="384"/>
      <c r="BQ7" s="384"/>
      <c r="BR7" s="384"/>
      <c r="BS7" s="384"/>
      <c r="BT7" s="384"/>
      <c r="BU7" s="385"/>
      <c r="BV7" s="383">
        <v>142745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3706497</v>
      </c>
      <c r="CU7" s="384"/>
      <c r="CV7" s="384"/>
      <c r="CW7" s="384"/>
      <c r="CX7" s="384"/>
      <c r="CY7" s="384"/>
      <c r="CZ7" s="384"/>
      <c r="DA7" s="385"/>
      <c r="DB7" s="383">
        <v>3705473</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95765</v>
      </c>
      <c r="BO8" s="384"/>
      <c r="BP8" s="384"/>
      <c r="BQ8" s="384"/>
      <c r="BR8" s="384"/>
      <c r="BS8" s="384"/>
      <c r="BT8" s="384"/>
      <c r="BU8" s="385"/>
      <c r="BV8" s="383">
        <v>107444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0.82</v>
      </c>
      <c r="CU8" s="493"/>
      <c r="CV8" s="493"/>
      <c r="CW8" s="493"/>
      <c r="CX8" s="493"/>
      <c r="CY8" s="493"/>
      <c r="CZ8" s="493"/>
      <c r="DA8" s="494"/>
      <c r="DB8" s="492">
        <v>0.82</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15121</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-11679</v>
      </c>
      <c r="BO9" s="384"/>
      <c r="BP9" s="384"/>
      <c r="BQ9" s="384"/>
      <c r="BR9" s="384"/>
      <c r="BS9" s="384"/>
      <c r="BT9" s="384"/>
      <c r="BU9" s="385"/>
      <c r="BV9" s="383">
        <v>-42648</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12.8</v>
      </c>
      <c r="CU9" s="354"/>
      <c r="CV9" s="354"/>
      <c r="CW9" s="354"/>
      <c r="CX9" s="354"/>
      <c r="CY9" s="354"/>
      <c r="CZ9" s="354"/>
      <c r="DA9" s="355"/>
      <c r="DB9" s="353">
        <v>12.5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15191</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81997</v>
      </c>
      <c r="BO10" s="384"/>
      <c r="BP10" s="384"/>
      <c r="BQ10" s="384"/>
      <c r="BR10" s="384"/>
      <c r="BS10" s="384"/>
      <c r="BT10" s="384"/>
      <c r="BU10" s="385"/>
      <c r="BV10" s="383">
        <v>358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15468</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v>85371</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15361</v>
      </c>
      <c r="S13" s="485"/>
      <c r="T13" s="485"/>
      <c r="U13" s="485"/>
      <c r="V13" s="486"/>
      <c r="W13" s="472" t="s">
        <v>123</v>
      </c>
      <c r="X13" s="396"/>
      <c r="Y13" s="396"/>
      <c r="Z13" s="396"/>
      <c r="AA13" s="396"/>
      <c r="AB13" s="397"/>
      <c r="AC13" s="359">
        <v>58</v>
      </c>
      <c r="AD13" s="360"/>
      <c r="AE13" s="360"/>
      <c r="AF13" s="360"/>
      <c r="AG13" s="361"/>
      <c r="AH13" s="359">
        <v>66</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70318</v>
      </c>
      <c r="BO13" s="384"/>
      <c r="BP13" s="384"/>
      <c r="BQ13" s="384"/>
      <c r="BR13" s="384"/>
      <c r="BS13" s="384"/>
      <c r="BT13" s="384"/>
      <c r="BU13" s="385"/>
      <c r="BV13" s="383">
        <v>-127661</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9.8000000000000007</v>
      </c>
      <c r="CU13" s="354"/>
      <c r="CV13" s="354"/>
      <c r="CW13" s="354"/>
      <c r="CX13" s="354"/>
      <c r="CY13" s="354"/>
      <c r="CZ13" s="354"/>
      <c r="DA13" s="355"/>
      <c r="DB13" s="353">
        <v>14</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15437</v>
      </c>
      <c r="S14" s="485"/>
      <c r="T14" s="485"/>
      <c r="U14" s="485"/>
      <c r="V14" s="486"/>
      <c r="W14" s="487"/>
      <c r="X14" s="399"/>
      <c r="Y14" s="399"/>
      <c r="Z14" s="399"/>
      <c r="AA14" s="399"/>
      <c r="AB14" s="400"/>
      <c r="AC14" s="477">
        <v>0.9</v>
      </c>
      <c r="AD14" s="478"/>
      <c r="AE14" s="478"/>
      <c r="AF14" s="478"/>
      <c r="AG14" s="479"/>
      <c r="AH14" s="477">
        <v>0.9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52.1</v>
      </c>
      <c r="CU14" s="456"/>
      <c r="CV14" s="456"/>
      <c r="CW14" s="456"/>
      <c r="CX14" s="456"/>
      <c r="CY14" s="456"/>
      <c r="CZ14" s="456"/>
      <c r="DA14" s="457"/>
      <c r="DB14" s="488">
        <v>62.3</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15339</v>
      </c>
      <c r="S15" s="485"/>
      <c r="T15" s="485"/>
      <c r="U15" s="485"/>
      <c r="V15" s="486"/>
      <c r="W15" s="472" t="s">
        <v>130</v>
      </c>
      <c r="X15" s="396"/>
      <c r="Y15" s="396"/>
      <c r="Z15" s="396"/>
      <c r="AA15" s="396"/>
      <c r="AB15" s="397"/>
      <c r="AC15" s="359">
        <v>1728</v>
      </c>
      <c r="AD15" s="360"/>
      <c r="AE15" s="360"/>
      <c r="AF15" s="360"/>
      <c r="AG15" s="361"/>
      <c r="AH15" s="359">
        <v>1983</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2244375</v>
      </c>
      <c r="BO15" s="379"/>
      <c r="BP15" s="379"/>
      <c r="BQ15" s="379"/>
      <c r="BR15" s="379"/>
      <c r="BS15" s="379"/>
      <c r="BT15" s="379"/>
      <c r="BU15" s="380"/>
      <c r="BV15" s="378">
        <v>2249448</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25.7</v>
      </c>
      <c r="AD16" s="478"/>
      <c r="AE16" s="478"/>
      <c r="AF16" s="478"/>
      <c r="AG16" s="479"/>
      <c r="AH16" s="477">
        <v>27.6</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2693317</v>
      </c>
      <c r="BO16" s="384"/>
      <c r="BP16" s="384"/>
      <c r="BQ16" s="384"/>
      <c r="BR16" s="384"/>
      <c r="BS16" s="384"/>
      <c r="BT16" s="384"/>
      <c r="BU16" s="385"/>
      <c r="BV16" s="383">
        <v>2687869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4925</v>
      </c>
      <c r="AD17" s="360"/>
      <c r="AE17" s="360"/>
      <c r="AF17" s="360"/>
      <c r="AG17" s="361"/>
      <c r="AH17" s="359">
        <v>5100</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2919398</v>
      </c>
      <c r="BO17" s="384"/>
      <c r="BP17" s="384"/>
      <c r="BQ17" s="384"/>
      <c r="BR17" s="384"/>
      <c r="BS17" s="384"/>
      <c r="BT17" s="384"/>
      <c r="BU17" s="385"/>
      <c r="BV17" s="383">
        <v>2929871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5.97</v>
      </c>
      <c r="M18" s="448"/>
      <c r="N18" s="448"/>
      <c r="O18" s="448"/>
      <c r="P18" s="448"/>
      <c r="Q18" s="448"/>
      <c r="R18" s="449"/>
      <c r="S18" s="449"/>
      <c r="T18" s="449"/>
      <c r="U18" s="449"/>
      <c r="V18" s="450"/>
      <c r="W18" s="464"/>
      <c r="X18" s="465"/>
      <c r="Y18" s="465"/>
      <c r="Z18" s="465"/>
      <c r="AA18" s="465"/>
      <c r="AB18" s="473"/>
      <c r="AC18" s="347">
        <v>73.400000000000006</v>
      </c>
      <c r="AD18" s="348"/>
      <c r="AE18" s="348"/>
      <c r="AF18" s="348"/>
      <c r="AG18" s="451"/>
      <c r="AH18" s="347">
        <v>71</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3621528</v>
      </c>
      <c r="BO18" s="384"/>
      <c r="BP18" s="384"/>
      <c r="BQ18" s="384"/>
      <c r="BR18" s="384"/>
      <c r="BS18" s="384"/>
      <c r="BT18" s="384"/>
      <c r="BU18" s="385"/>
      <c r="BV18" s="383">
        <v>3608830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2533</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4029293</v>
      </c>
      <c r="BO19" s="384"/>
      <c r="BP19" s="384"/>
      <c r="BQ19" s="384"/>
      <c r="BR19" s="384"/>
      <c r="BS19" s="384"/>
      <c r="BT19" s="384"/>
      <c r="BU19" s="385"/>
      <c r="BV19" s="383">
        <v>4194402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5750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5022313</v>
      </c>
      <c r="BO23" s="384"/>
      <c r="BP23" s="384"/>
      <c r="BQ23" s="384"/>
      <c r="BR23" s="384"/>
      <c r="BS23" s="384"/>
      <c r="BT23" s="384"/>
      <c r="BU23" s="385"/>
      <c r="BV23" s="383">
        <v>4990581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6715</v>
      </c>
      <c r="R24" s="360"/>
      <c r="S24" s="360"/>
      <c r="T24" s="360"/>
      <c r="U24" s="360"/>
      <c r="V24" s="361"/>
      <c r="W24" s="425"/>
      <c r="X24" s="416"/>
      <c r="Y24" s="417"/>
      <c r="Z24" s="356" t="s">
        <v>154</v>
      </c>
      <c r="AA24" s="357"/>
      <c r="AB24" s="357"/>
      <c r="AC24" s="357"/>
      <c r="AD24" s="357"/>
      <c r="AE24" s="357"/>
      <c r="AF24" s="357"/>
      <c r="AG24" s="358"/>
      <c r="AH24" s="359">
        <v>122</v>
      </c>
      <c r="AI24" s="360"/>
      <c r="AJ24" s="360"/>
      <c r="AK24" s="360"/>
      <c r="AL24" s="361"/>
      <c r="AM24" s="359">
        <v>381738</v>
      </c>
      <c r="AN24" s="360"/>
      <c r="AO24" s="360"/>
      <c r="AP24" s="360"/>
      <c r="AQ24" s="360"/>
      <c r="AR24" s="361"/>
      <c r="AS24" s="359">
        <v>3129</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3755262</v>
      </c>
      <c r="BO24" s="384"/>
      <c r="BP24" s="384"/>
      <c r="BQ24" s="384"/>
      <c r="BR24" s="384"/>
      <c r="BS24" s="384"/>
      <c r="BT24" s="384"/>
      <c r="BU24" s="385"/>
      <c r="BV24" s="383">
        <v>3546422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5985</v>
      </c>
      <c r="R25" s="360"/>
      <c r="S25" s="360"/>
      <c r="T25" s="360"/>
      <c r="U25" s="360"/>
      <c r="V25" s="361"/>
      <c r="W25" s="425"/>
      <c r="X25" s="416"/>
      <c r="Y25" s="417"/>
      <c r="Z25" s="356" t="s">
        <v>157</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459638</v>
      </c>
      <c r="BO25" s="379"/>
      <c r="BP25" s="379"/>
      <c r="BQ25" s="379"/>
      <c r="BR25" s="379"/>
      <c r="BS25" s="379"/>
      <c r="BT25" s="379"/>
      <c r="BU25" s="380"/>
      <c r="BV25" s="378">
        <v>379020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5265</v>
      </c>
      <c r="R26" s="360"/>
      <c r="S26" s="360"/>
      <c r="T26" s="360"/>
      <c r="U26" s="360"/>
      <c r="V26" s="361"/>
      <c r="W26" s="425"/>
      <c r="X26" s="416"/>
      <c r="Y26" s="417"/>
      <c r="Z26" s="356" t="s">
        <v>160</v>
      </c>
      <c r="AA26" s="438"/>
      <c r="AB26" s="438"/>
      <c r="AC26" s="438"/>
      <c r="AD26" s="438"/>
      <c r="AE26" s="438"/>
      <c r="AF26" s="438"/>
      <c r="AG26" s="439"/>
      <c r="AH26" s="359">
        <v>6</v>
      </c>
      <c r="AI26" s="360"/>
      <c r="AJ26" s="360"/>
      <c r="AK26" s="360"/>
      <c r="AL26" s="361"/>
      <c r="AM26" s="359">
        <v>19356</v>
      </c>
      <c r="AN26" s="360"/>
      <c r="AO26" s="360"/>
      <c r="AP26" s="360"/>
      <c r="AQ26" s="360"/>
      <c r="AR26" s="361"/>
      <c r="AS26" s="359">
        <v>3226</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3800</v>
      </c>
      <c r="R27" s="360"/>
      <c r="S27" s="360"/>
      <c r="T27" s="360"/>
      <c r="U27" s="360"/>
      <c r="V27" s="361"/>
      <c r="W27" s="425"/>
      <c r="X27" s="416"/>
      <c r="Y27" s="417"/>
      <c r="Z27" s="356" t="s">
        <v>163</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3150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324033</v>
      </c>
      <c r="BO28" s="379"/>
      <c r="BP28" s="379"/>
      <c r="BQ28" s="379"/>
      <c r="BR28" s="379"/>
      <c r="BS28" s="379"/>
      <c r="BT28" s="379"/>
      <c r="BU28" s="380"/>
      <c r="BV28" s="378">
        <v>242036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10</v>
      </c>
      <c r="M29" s="360"/>
      <c r="N29" s="360"/>
      <c r="O29" s="360"/>
      <c r="P29" s="361"/>
      <c r="Q29" s="359">
        <v>2900</v>
      </c>
      <c r="R29" s="360"/>
      <c r="S29" s="360"/>
      <c r="T29" s="360"/>
      <c r="U29" s="360"/>
      <c r="V29" s="361"/>
      <c r="W29" s="426"/>
      <c r="X29" s="427"/>
      <c r="Y29" s="428"/>
      <c r="Z29" s="356" t="s">
        <v>170</v>
      </c>
      <c r="AA29" s="357"/>
      <c r="AB29" s="357"/>
      <c r="AC29" s="357"/>
      <c r="AD29" s="357"/>
      <c r="AE29" s="357"/>
      <c r="AF29" s="357"/>
      <c r="AG29" s="358"/>
      <c r="AH29" s="359">
        <v>122</v>
      </c>
      <c r="AI29" s="360"/>
      <c r="AJ29" s="360"/>
      <c r="AK29" s="360"/>
      <c r="AL29" s="361"/>
      <c r="AM29" s="359">
        <v>381738</v>
      </c>
      <c r="AN29" s="360"/>
      <c r="AO29" s="360"/>
      <c r="AP29" s="360"/>
      <c r="AQ29" s="360"/>
      <c r="AR29" s="361"/>
      <c r="AS29" s="359">
        <v>3129</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635</v>
      </c>
      <c r="BO29" s="384"/>
      <c r="BP29" s="384"/>
      <c r="BQ29" s="384"/>
      <c r="BR29" s="384"/>
      <c r="BS29" s="384"/>
      <c r="BT29" s="384"/>
      <c r="BU29" s="385"/>
      <c r="BV29" s="383">
        <v>634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103.6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91139</v>
      </c>
      <c r="BO30" s="387"/>
      <c r="BP30" s="387"/>
      <c r="BQ30" s="387"/>
      <c r="BR30" s="387"/>
      <c r="BS30" s="387"/>
      <c r="BT30" s="387"/>
      <c r="BU30" s="388"/>
      <c r="BV30" s="386">
        <v>78285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乙訓環境衛生組合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乙訓土地開発公社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乙訓福祉施設事務組合</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乙訓勤労者福祉サービスセンター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後期高齢者医療保険事業特別会計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乙訓消防組合</v>
      </c>
      <c r="BZ36" s="342"/>
      <c r="CA36" s="342"/>
      <c r="CB36" s="342"/>
      <c r="CC36" s="342"/>
      <c r="CD36" s="342"/>
      <c r="CE36" s="342"/>
      <c r="CF36" s="342"/>
      <c r="CG36" s="342"/>
      <c r="CH36" s="342"/>
      <c r="CI36" s="342"/>
      <c r="CJ36" s="342"/>
      <c r="CK36" s="342"/>
      <c r="CL36" s="342"/>
      <c r="CM36" s="342"/>
      <c r="CN36" s="165"/>
      <c r="CO36" s="343">
        <f t="shared" si="3"/>
        <v>19</v>
      </c>
      <c r="CP36" s="343"/>
      <c r="CQ36" s="342" t="str">
        <f>IF('各会計、関係団体の財政状況及び健全化判断比率'!BS9="","",'各会計、関係団体の財政状況及び健全化判断比率'!BS9)</f>
        <v>京都府長岡京記念文化事業団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京都府自治会館管理組合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京都府市町村職員退職手当組合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京都府後期高齢者医療広域連合（一般会計）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京都府後期高齢者医療広域連合（後期高齢者医療特別会計）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桂川・小畑川水防事務組合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15</v>
      </c>
      <c r="BX42" s="343"/>
      <c r="BY42" s="342" t="str">
        <f>IF('各会計、関係団体の財政状況及び健全化判断比率'!B76="","",'各会計、関係団体の財政状況及び健全化判断比率'!B76)</f>
        <v>京都府市町村議会議員公務災害補償等組合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16</v>
      </c>
      <c r="BX43" s="343"/>
      <c r="BY43" s="342" t="str">
        <f>IF('各会計、関係団体の財政状況及び健全化判断比率'!B77="","",'各会計、関係団体の財政状況及び健全化判断比率'!B77)</f>
        <v>京都地方税機構</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4" zoomScaleSheetLayoutView="100" workbookViewId="0">
      <selection activeCell="E49" sqref="E49:H4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81" t="s">
        <v>24</v>
      </c>
      <c r="C41" s="1182"/>
      <c r="D41" s="81"/>
      <c r="E41" s="1183" t="s">
        <v>25</v>
      </c>
      <c r="F41" s="1183"/>
      <c r="G41" s="1183"/>
      <c r="H41" s="1184"/>
      <c r="I41" s="82">
        <v>4867</v>
      </c>
      <c r="J41" s="83">
        <v>5006</v>
      </c>
      <c r="K41" s="83">
        <v>4998</v>
      </c>
      <c r="L41" s="83">
        <v>4991</v>
      </c>
      <c r="M41" s="84">
        <v>5022</v>
      </c>
    </row>
    <row r="42" spans="2:13" ht="27.75" customHeight="1">
      <c r="B42" s="1171"/>
      <c r="C42" s="1172"/>
      <c r="D42" s="85"/>
      <c r="E42" s="1175" t="s">
        <v>26</v>
      </c>
      <c r="F42" s="1175"/>
      <c r="G42" s="1175"/>
      <c r="H42" s="1176"/>
      <c r="I42" s="86">
        <v>725</v>
      </c>
      <c r="J42" s="87">
        <v>403</v>
      </c>
      <c r="K42" s="87">
        <v>217</v>
      </c>
      <c r="L42" s="87">
        <v>117</v>
      </c>
      <c r="M42" s="88">
        <v>116</v>
      </c>
    </row>
    <row r="43" spans="2:13" ht="27.75" customHeight="1">
      <c r="B43" s="1171"/>
      <c r="C43" s="1172"/>
      <c r="D43" s="85"/>
      <c r="E43" s="1175" t="s">
        <v>27</v>
      </c>
      <c r="F43" s="1175"/>
      <c r="G43" s="1175"/>
      <c r="H43" s="1176"/>
      <c r="I43" s="86">
        <v>1044</v>
      </c>
      <c r="J43" s="87">
        <v>935</v>
      </c>
      <c r="K43" s="87">
        <v>838</v>
      </c>
      <c r="L43" s="87">
        <v>739</v>
      </c>
      <c r="M43" s="88">
        <v>583</v>
      </c>
    </row>
    <row r="44" spans="2:13" ht="27.75" customHeight="1">
      <c r="B44" s="1171"/>
      <c r="C44" s="1172"/>
      <c r="D44" s="85"/>
      <c r="E44" s="1175" t="s">
        <v>28</v>
      </c>
      <c r="F44" s="1175"/>
      <c r="G44" s="1175"/>
      <c r="H44" s="1176"/>
      <c r="I44" s="86">
        <v>309</v>
      </c>
      <c r="J44" s="87">
        <v>345</v>
      </c>
      <c r="K44" s="87">
        <v>334</v>
      </c>
      <c r="L44" s="87">
        <v>288</v>
      </c>
      <c r="M44" s="88">
        <v>280</v>
      </c>
    </row>
    <row r="45" spans="2:13" ht="27.75" customHeight="1">
      <c r="B45" s="1171"/>
      <c r="C45" s="1172"/>
      <c r="D45" s="85"/>
      <c r="E45" s="1175" t="s">
        <v>29</v>
      </c>
      <c r="F45" s="1175"/>
      <c r="G45" s="1175"/>
      <c r="H45" s="1176"/>
      <c r="I45" s="86">
        <v>1445</v>
      </c>
      <c r="J45" s="87">
        <v>1406</v>
      </c>
      <c r="K45" s="87">
        <v>1401</v>
      </c>
      <c r="L45" s="87">
        <v>1385</v>
      </c>
      <c r="M45" s="88">
        <v>1229</v>
      </c>
    </row>
    <row r="46" spans="2:13" ht="27.75" customHeight="1">
      <c r="B46" s="1171"/>
      <c r="C46" s="1172"/>
      <c r="D46" s="85"/>
      <c r="E46" s="1175" t="s">
        <v>30</v>
      </c>
      <c r="F46" s="1175"/>
      <c r="G46" s="1175"/>
      <c r="H46" s="1176"/>
      <c r="I46" s="86" t="s">
        <v>475</v>
      </c>
      <c r="J46" s="87" t="s">
        <v>475</v>
      </c>
      <c r="K46" s="87" t="s">
        <v>475</v>
      </c>
      <c r="L46" s="87" t="s">
        <v>475</v>
      </c>
      <c r="M46" s="88" t="s">
        <v>475</v>
      </c>
    </row>
    <row r="47" spans="2:13" ht="27.75" customHeight="1">
      <c r="B47" s="1171"/>
      <c r="C47" s="1172"/>
      <c r="D47" s="85"/>
      <c r="E47" s="1175" t="s">
        <v>31</v>
      </c>
      <c r="F47" s="1175"/>
      <c r="G47" s="1175"/>
      <c r="H47" s="1176"/>
      <c r="I47" s="86" t="s">
        <v>475</v>
      </c>
      <c r="J47" s="87" t="s">
        <v>475</v>
      </c>
      <c r="K47" s="87" t="s">
        <v>475</v>
      </c>
      <c r="L47" s="87" t="s">
        <v>475</v>
      </c>
      <c r="M47" s="88" t="s">
        <v>475</v>
      </c>
    </row>
    <row r="48" spans="2:13" ht="27.75" customHeight="1">
      <c r="B48" s="1173"/>
      <c r="C48" s="1174"/>
      <c r="D48" s="85"/>
      <c r="E48" s="1175" t="s">
        <v>32</v>
      </c>
      <c r="F48" s="1175"/>
      <c r="G48" s="1175"/>
      <c r="H48" s="1176"/>
      <c r="I48" s="86" t="s">
        <v>475</v>
      </c>
      <c r="J48" s="87" t="s">
        <v>475</v>
      </c>
      <c r="K48" s="87" t="s">
        <v>475</v>
      </c>
      <c r="L48" s="87" t="s">
        <v>475</v>
      </c>
      <c r="M48" s="88" t="s">
        <v>475</v>
      </c>
    </row>
    <row r="49" spans="2:13" ht="27.75" customHeight="1">
      <c r="B49" s="1169" t="s">
        <v>33</v>
      </c>
      <c r="C49" s="1170"/>
      <c r="D49" s="89"/>
      <c r="E49" s="1175" t="s">
        <v>34</v>
      </c>
      <c r="F49" s="1175"/>
      <c r="G49" s="1175"/>
      <c r="H49" s="1176"/>
      <c r="I49" s="86">
        <v>481</v>
      </c>
      <c r="J49" s="87">
        <v>444</v>
      </c>
      <c r="K49" s="87">
        <v>449</v>
      </c>
      <c r="L49" s="87">
        <v>413</v>
      </c>
      <c r="M49" s="88">
        <v>458</v>
      </c>
    </row>
    <row r="50" spans="2:13" ht="27.75" customHeight="1">
      <c r="B50" s="1171"/>
      <c r="C50" s="1172"/>
      <c r="D50" s="85"/>
      <c r="E50" s="1175" t="s">
        <v>35</v>
      </c>
      <c r="F50" s="1175"/>
      <c r="G50" s="1175"/>
      <c r="H50" s="1176"/>
      <c r="I50" s="86" t="s">
        <v>475</v>
      </c>
      <c r="J50" s="87" t="s">
        <v>475</v>
      </c>
      <c r="K50" s="87" t="s">
        <v>475</v>
      </c>
      <c r="L50" s="87" t="s">
        <v>475</v>
      </c>
      <c r="M50" s="88" t="s">
        <v>475</v>
      </c>
    </row>
    <row r="51" spans="2:13" ht="27.75" customHeight="1">
      <c r="B51" s="1173"/>
      <c r="C51" s="1174"/>
      <c r="D51" s="85"/>
      <c r="E51" s="1175" t="s">
        <v>36</v>
      </c>
      <c r="F51" s="1175"/>
      <c r="G51" s="1175"/>
      <c r="H51" s="1176"/>
      <c r="I51" s="86">
        <v>4730</v>
      </c>
      <c r="J51" s="87">
        <v>4875</v>
      </c>
      <c r="K51" s="87">
        <v>5038</v>
      </c>
      <c r="L51" s="87">
        <v>5064</v>
      </c>
      <c r="M51" s="88">
        <v>5072</v>
      </c>
    </row>
    <row r="52" spans="2:13" ht="27.75" customHeight="1" thickBot="1">
      <c r="B52" s="1177" t="s">
        <v>37</v>
      </c>
      <c r="C52" s="1178"/>
      <c r="D52" s="90"/>
      <c r="E52" s="1179" t="s">
        <v>38</v>
      </c>
      <c r="F52" s="1179"/>
      <c r="G52" s="1179"/>
      <c r="H52" s="1180"/>
      <c r="I52" s="91">
        <v>3180</v>
      </c>
      <c r="J52" s="92">
        <v>2777</v>
      </c>
      <c r="K52" s="92">
        <v>2301</v>
      </c>
      <c r="L52" s="92">
        <v>2042</v>
      </c>
      <c r="M52" s="93">
        <v>1701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68523</v>
      </c>
      <c r="E3" s="116"/>
      <c r="F3" s="117">
        <v>64717</v>
      </c>
      <c r="G3" s="118"/>
      <c r="H3" s="119"/>
    </row>
    <row r="4" spans="1:8">
      <c r="A4" s="120"/>
      <c r="B4" s="121"/>
      <c r="C4" s="122"/>
      <c r="D4" s="123">
        <v>56058</v>
      </c>
      <c r="E4" s="124"/>
      <c r="F4" s="125">
        <v>31931</v>
      </c>
      <c r="G4" s="126"/>
      <c r="H4" s="127"/>
    </row>
    <row r="5" spans="1:8">
      <c r="A5" s="108" t="s">
        <v>508</v>
      </c>
      <c r="B5" s="113"/>
      <c r="C5" s="114"/>
      <c r="D5" s="115">
        <v>54587</v>
      </c>
      <c r="E5" s="116"/>
      <c r="F5" s="117">
        <v>61557</v>
      </c>
      <c r="G5" s="118"/>
      <c r="H5" s="119"/>
    </row>
    <row r="6" spans="1:8">
      <c r="A6" s="120"/>
      <c r="B6" s="121"/>
      <c r="C6" s="122"/>
      <c r="D6" s="123">
        <v>41959</v>
      </c>
      <c r="E6" s="124"/>
      <c r="F6" s="125">
        <v>32497</v>
      </c>
      <c r="G6" s="126"/>
      <c r="H6" s="127"/>
    </row>
    <row r="7" spans="1:8">
      <c r="A7" s="108" t="s">
        <v>509</v>
      </c>
      <c r="B7" s="113"/>
      <c r="C7" s="114"/>
      <c r="D7" s="115">
        <v>23368</v>
      </c>
      <c r="E7" s="116"/>
      <c r="F7" s="117">
        <v>69806</v>
      </c>
      <c r="G7" s="118"/>
      <c r="H7" s="119"/>
    </row>
    <row r="8" spans="1:8">
      <c r="A8" s="120"/>
      <c r="B8" s="121"/>
      <c r="C8" s="122"/>
      <c r="D8" s="123">
        <v>17628</v>
      </c>
      <c r="E8" s="124"/>
      <c r="F8" s="125">
        <v>32823</v>
      </c>
      <c r="G8" s="126"/>
      <c r="H8" s="127"/>
    </row>
    <row r="9" spans="1:8">
      <c r="A9" s="108" t="s">
        <v>510</v>
      </c>
      <c r="B9" s="113"/>
      <c r="C9" s="114"/>
      <c r="D9" s="115">
        <v>23246</v>
      </c>
      <c r="E9" s="116"/>
      <c r="F9" s="117">
        <v>74444</v>
      </c>
      <c r="G9" s="118"/>
      <c r="H9" s="119"/>
    </row>
    <row r="10" spans="1:8">
      <c r="A10" s="120"/>
      <c r="B10" s="121"/>
      <c r="C10" s="122"/>
      <c r="D10" s="123">
        <v>15522</v>
      </c>
      <c r="E10" s="124"/>
      <c r="F10" s="125">
        <v>34175</v>
      </c>
      <c r="G10" s="126"/>
      <c r="H10" s="127"/>
    </row>
    <row r="11" spans="1:8">
      <c r="A11" s="108" t="s">
        <v>511</v>
      </c>
      <c r="B11" s="113"/>
      <c r="C11" s="114"/>
      <c r="D11" s="115">
        <v>22524</v>
      </c>
      <c r="E11" s="116"/>
      <c r="F11" s="117">
        <v>85205</v>
      </c>
      <c r="G11" s="118"/>
      <c r="H11" s="119"/>
    </row>
    <row r="12" spans="1:8">
      <c r="A12" s="120"/>
      <c r="B12" s="121"/>
      <c r="C12" s="128"/>
      <c r="D12" s="123">
        <v>6144</v>
      </c>
      <c r="E12" s="124"/>
      <c r="F12" s="125">
        <v>38847</v>
      </c>
      <c r="G12" s="126"/>
      <c r="H12" s="127"/>
    </row>
    <row r="13" spans="1:8">
      <c r="A13" s="108"/>
      <c r="B13" s="113"/>
      <c r="C13" s="129"/>
      <c r="D13" s="130">
        <v>38450</v>
      </c>
      <c r="E13" s="131"/>
      <c r="F13" s="132">
        <v>71146</v>
      </c>
      <c r="G13" s="133"/>
      <c r="H13" s="119"/>
    </row>
    <row r="14" spans="1:8">
      <c r="A14" s="120"/>
      <c r="B14" s="121"/>
      <c r="C14" s="122"/>
      <c r="D14" s="123">
        <v>27462</v>
      </c>
      <c r="E14" s="124"/>
      <c r="F14" s="125">
        <v>34055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4.34</v>
      </c>
      <c r="C19" s="134">
        <f>ROUND(VALUE(SUBSTITUTE(実質収支比率等に係る経年分析!G$48,"▲","-")),2)</f>
        <v>3.68</v>
      </c>
      <c r="D19" s="134">
        <f>ROUND(VALUE(SUBSTITUTE(実質収支比率等に係る経年分析!H$48,"▲","-")),2)</f>
        <v>4.12</v>
      </c>
      <c r="E19" s="134">
        <f>ROUND(VALUE(SUBSTITUTE(実質収支比率等に係る経年分析!I$48,"▲","-")),2)</f>
        <v>2.9</v>
      </c>
      <c r="F19" s="134">
        <f>ROUND(VALUE(SUBSTITUTE(実質収支比率等に係る経年分析!J$48,"▲","-")),2)</f>
        <v>2.58</v>
      </c>
    </row>
    <row r="20" spans="1:11">
      <c r="A20" s="134" t="s">
        <v>43</v>
      </c>
      <c r="B20" s="134">
        <f>ROUND(VALUE(SUBSTITUTE(実質収支比率等に係る経年分析!F$47,"▲","-")),2)</f>
        <v>5.92</v>
      </c>
      <c r="C20" s="134">
        <f>ROUND(VALUE(SUBSTITUTE(実質収支比率等に係る経年分析!G$47,"▲","-")),2)</f>
        <v>9.06</v>
      </c>
      <c r="D20" s="134">
        <f>ROUND(VALUE(SUBSTITUTE(実質収支比率等に係る経年分析!H$47,"▲","-")),2)</f>
        <v>8.99</v>
      </c>
      <c r="E20" s="134">
        <f>ROUND(VALUE(SUBSTITUTE(実質収支比率等に係る経年分析!I$47,"▲","-")),2)</f>
        <v>6.53</v>
      </c>
      <c r="F20" s="134">
        <f>ROUND(VALUE(SUBSTITUTE(実質収支比率等に係る経年分析!J$47,"▲","-")),2)</f>
        <v>8.74</v>
      </c>
    </row>
    <row r="21" spans="1:11">
      <c r="A21" s="134" t="s">
        <v>44</v>
      </c>
      <c r="B21" s="134">
        <f>IF(ISNUMBER(VALUE(SUBSTITUTE(実質収支比率等に係る経年分析!F$49,"▲","-"))),ROUND(VALUE(SUBSTITUTE(実質収支比率等に係る経年分析!F$49,"▲","-")),2),NA())</f>
        <v>6.06</v>
      </c>
      <c r="C21" s="134">
        <f>IF(ISNUMBER(VALUE(SUBSTITUTE(実質収支比率等に係る経年分析!G$49,"▲","-"))),ROUND(VALUE(SUBSTITUTE(実質収支比率等に係る経年分析!G$49,"▲","-")),2),NA())</f>
        <v>2.72</v>
      </c>
      <c r="D21" s="134">
        <f>IF(ISNUMBER(VALUE(SUBSTITUTE(実質収支比率等に係る経年分析!H$49,"▲","-"))),ROUND(VALUE(SUBSTITUTE(実質収支比率等に係る経年分析!H$49,"▲","-")),2),NA())</f>
        <v>2.02</v>
      </c>
      <c r="E21" s="134">
        <f>IF(ISNUMBER(VALUE(SUBSTITUTE(実質収支比率等に係る経年分析!I$49,"▲","-"))),ROUND(VALUE(SUBSTITUTE(実質収支比率等に係る経年分析!I$49,"▲","-")),2),NA())</f>
        <v>-3.45</v>
      </c>
      <c r="F21" s="134">
        <f>IF(ISNUMBER(VALUE(SUBSTITUTE(実質収支比率等に係る経年分析!J$49,"▲","-"))),ROUND(VALUE(SUBSTITUTE(実質収支比率等に係る経年分析!J$49,"▲","-")),2),NA())</f>
        <v>1.9</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0.43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後期高齢者医療保険事業特別会計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0.19</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0.89</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1.94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1.98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2.0299999999999998</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4.12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2.89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2.58</v>
      </c>
    </row>
    <row r="35" spans="1:16">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2.76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2.66</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7.74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7.76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8.1999999999999993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8.6199999999999992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8.4</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424</v>
      </c>
      <c r="E42" s="136"/>
      <c r="F42" s="136"/>
      <c r="G42" s="136">
        <f>'実質公債費比率（分子）の構造'!L$52</f>
        <v>411</v>
      </c>
      <c r="H42" s="136"/>
      <c r="I42" s="136"/>
      <c r="J42" s="136">
        <f>'実質公債費比率（分子）の構造'!M$52</f>
        <v>419</v>
      </c>
      <c r="K42" s="136"/>
      <c r="L42" s="136"/>
      <c r="M42" s="136">
        <f>'実質公債費比率（分子）の構造'!N$52</f>
        <v>430</v>
      </c>
      <c r="N42" s="136"/>
      <c r="O42" s="136"/>
      <c r="P42" s="136">
        <f>'実質公債費比率（分子）の構造'!O$52</f>
        <v>444</v>
      </c>
    </row>
    <row r="43" spans="1:16">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7</v>
      </c>
      <c r="C44" s="136"/>
      <c r="D44" s="136"/>
      <c r="E44" s="136">
        <f>'実質公債費比率（分子）の構造'!L$50</f>
        <v>336</v>
      </c>
      <c r="F44" s="136"/>
      <c r="G44" s="136"/>
      <c r="H44" s="136">
        <f>'実質公債費比率（分子）の構造'!M$50</f>
        <v>204</v>
      </c>
      <c r="I44" s="136"/>
      <c r="J44" s="136"/>
      <c r="K44" s="136">
        <f>'実質公債費比率（分子）の構造'!N$50</f>
        <v>103</v>
      </c>
      <c r="L44" s="136"/>
      <c r="M44" s="136"/>
      <c r="N44" s="136">
        <f>'実質公債費比率（分子）の構造'!O$50</f>
        <v>2</v>
      </c>
      <c r="O44" s="136"/>
      <c r="P44" s="136"/>
    </row>
    <row r="45" spans="1:16">
      <c r="A45" s="136" t="s">
        <v>54</v>
      </c>
      <c r="B45" s="136">
        <f>'実質公債費比率（分子）の構造'!K$49</f>
        <v>71</v>
      </c>
      <c r="C45" s="136"/>
      <c r="D45" s="136"/>
      <c r="E45" s="136">
        <f>'実質公債費比率（分子）の構造'!L$49</f>
        <v>71</v>
      </c>
      <c r="F45" s="136"/>
      <c r="G45" s="136"/>
      <c r="H45" s="136">
        <f>'実質公債費比率（分子）の構造'!M$49</f>
        <v>68</v>
      </c>
      <c r="I45" s="136"/>
      <c r="J45" s="136"/>
      <c r="K45" s="136">
        <f>'実質公債費比率（分子）の構造'!N$49</f>
        <v>62</v>
      </c>
      <c r="L45" s="136"/>
      <c r="M45" s="136"/>
      <c r="N45" s="136">
        <f>'実質公債費比率（分子）の構造'!O$49</f>
        <v>66</v>
      </c>
      <c r="O45" s="136"/>
      <c r="P45" s="136"/>
    </row>
    <row r="46" spans="1:16">
      <c r="A46" s="136" t="s">
        <v>55</v>
      </c>
      <c r="B46" s="136">
        <f>'実質公債費比率（分子）の構造'!K$48</f>
        <v>97</v>
      </c>
      <c r="C46" s="136"/>
      <c r="D46" s="136"/>
      <c r="E46" s="136">
        <f>'実質公債費比率（分子）の構造'!L$48</f>
        <v>90</v>
      </c>
      <c r="F46" s="136"/>
      <c r="G46" s="136"/>
      <c r="H46" s="136">
        <f>'実質公債費比率（分子）の構造'!M$48</f>
        <v>90</v>
      </c>
      <c r="I46" s="136"/>
      <c r="J46" s="136"/>
      <c r="K46" s="136">
        <f>'実質公債費比率（分子）の構造'!N$48</f>
        <v>65</v>
      </c>
      <c r="L46" s="136"/>
      <c r="M46" s="136"/>
      <c r="N46" s="136">
        <f>'実質公債費比率（分子）の構造'!O$48</f>
        <v>40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469</v>
      </c>
      <c r="C49" s="136"/>
      <c r="D49" s="136"/>
      <c r="E49" s="136">
        <f>'実質公債費比率（分子）の構造'!L$45</f>
        <v>492</v>
      </c>
      <c r="F49" s="136"/>
      <c r="G49" s="136"/>
      <c r="H49" s="136">
        <f>'実質公債費比率（分子）の構造'!M$45</f>
        <v>510</v>
      </c>
      <c r="I49" s="136"/>
      <c r="J49" s="136"/>
      <c r="K49" s="136">
        <f>'実質公債費比率（分子）の構造'!N$45</f>
        <v>526</v>
      </c>
      <c r="L49" s="136"/>
      <c r="M49" s="136"/>
      <c r="N49" s="136">
        <f>'実質公債費比率（分子）の構造'!O$45</f>
        <v>515</v>
      </c>
      <c r="O49" s="136"/>
      <c r="P49" s="136"/>
    </row>
    <row r="50" spans="1:16">
      <c r="A50" s="136" t="s">
        <v>59</v>
      </c>
      <c r="B50" s="136" t="e">
        <f>NA()</f>
        <v>#N/A</v>
      </c>
      <c r="C50" s="136">
        <f>IF(ISNUMBER('実質公債費比率（分子）の構造'!K$53),'実質公債費比率（分子）の構造'!K$53,NA())</f>
        <v>221</v>
      </c>
      <c r="D50" s="136" t="e">
        <f>NA()</f>
        <v>#N/A</v>
      </c>
      <c r="E50" s="136" t="e">
        <f>NA()</f>
        <v>#N/A</v>
      </c>
      <c r="F50" s="136">
        <f>IF(ISNUMBER('実質公債費比率（分子）の構造'!L$53),'実質公債費比率（分子）の構造'!L$53,NA())</f>
        <v>578</v>
      </c>
      <c r="G50" s="136" t="e">
        <f>NA()</f>
        <v>#N/A</v>
      </c>
      <c r="H50" s="136" t="e">
        <f>NA()</f>
        <v>#N/A</v>
      </c>
      <c r="I50" s="136">
        <f>IF(ISNUMBER('実質公債費比率（分子）の構造'!M$53),'実質公債費比率（分子）の構造'!M$53,NA())</f>
        <v>453</v>
      </c>
      <c r="J50" s="136" t="e">
        <f>NA()</f>
        <v>#N/A</v>
      </c>
      <c r="K50" s="136" t="e">
        <f>NA()</f>
        <v>#N/A</v>
      </c>
      <c r="L50" s="136">
        <f>IF(ISNUMBER('実質公債費比率（分子）の構造'!N$53),'実質公債費比率（分子）の構造'!N$53,NA())</f>
        <v>326</v>
      </c>
      <c r="M50" s="136" t="e">
        <f>NA()</f>
        <v>#N/A</v>
      </c>
      <c r="N50" s="136" t="e">
        <f>NA()</f>
        <v>#N/A</v>
      </c>
      <c r="O50" s="136">
        <f>IF(ISNUMBER('実質公債費比率（分子）の構造'!O$53),'実質公債費比率（分子）の構造'!O$53,NA())</f>
        <v>179</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4730</v>
      </c>
      <c r="E56" s="135"/>
      <c r="F56" s="135"/>
      <c r="G56" s="135">
        <f>'将来負担比率（分子）の構造'!J$51</f>
        <v>4875</v>
      </c>
      <c r="H56" s="135"/>
      <c r="I56" s="135"/>
      <c r="J56" s="135">
        <f>'将来負担比率（分子）の構造'!K$51</f>
        <v>5038</v>
      </c>
      <c r="K56" s="135"/>
      <c r="L56" s="135"/>
      <c r="M56" s="135">
        <f>'将来負担比率（分子）の構造'!L$51</f>
        <v>5064</v>
      </c>
      <c r="N56" s="135"/>
      <c r="O56" s="135"/>
      <c r="P56" s="135">
        <f>'将来負担比率（分子）の構造'!M$51</f>
        <v>5072</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481</v>
      </c>
      <c r="E58" s="135"/>
      <c r="F58" s="135"/>
      <c r="G58" s="135">
        <f>'将来負担比率（分子）の構造'!J$49</f>
        <v>444</v>
      </c>
      <c r="H58" s="135"/>
      <c r="I58" s="135"/>
      <c r="J58" s="135">
        <f>'将来負担比率（分子）の構造'!K$49</f>
        <v>449</v>
      </c>
      <c r="K58" s="135"/>
      <c r="L58" s="135"/>
      <c r="M58" s="135">
        <f>'将来負担比率（分子）の構造'!L$49</f>
        <v>413</v>
      </c>
      <c r="N58" s="135"/>
      <c r="O58" s="135"/>
      <c r="P58" s="135">
        <f>'将来負担比率（分子）の構造'!M$49</f>
        <v>458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1445</v>
      </c>
      <c r="C62" s="135"/>
      <c r="D62" s="135"/>
      <c r="E62" s="135">
        <f>'将来負担比率（分子）の構造'!J$45</f>
        <v>1406</v>
      </c>
      <c r="F62" s="135"/>
      <c r="G62" s="135"/>
      <c r="H62" s="135">
        <f>'将来負担比率（分子）の構造'!K$45</f>
        <v>1401</v>
      </c>
      <c r="I62" s="135"/>
      <c r="J62" s="135"/>
      <c r="K62" s="135">
        <f>'将来負担比率（分子）の構造'!L$45</f>
        <v>1385</v>
      </c>
      <c r="L62" s="135"/>
      <c r="M62" s="135"/>
      <c r="N62" s="135">
        <f>'将来負担比率（分子）の構造'!M$45</f>
        <v>1229</v>
      </c>
      <c r="O62" s="135"/>
      <c r="P62" s="135"/>
    </row>
    <row r="63" spans="1:16">
      <c r="A63" s="135" t="s">
        <v>28</v>
      </c>
      <c r="B63" s="135">
        <f>'将来負担比率（分子）の構造'!I$44</f>
        <v>309</v>
      </c>
      <c r="C63" s="135"/>
      <c r="D63" s="135"/>
      <c r="E63" s="135">
        <f>'将来負担比率（分子）の構造'!J$44</f>
        <v>345</v>
      </c>
      <c r="F63" s="135"/>
      <c r="G63" s="135"/>
      <c r="H63" s="135">
        <f>'将来負担比率（分子）の構造'!K$44</f>
        <v>334</v>
      </c>
      <c r="I63" s="135"/>
      <c r="J63" s="135"/>
      <c r="K63" s="135">
        <f>'将来負担比率（分子）の構造'!L$44</f>
        <v>288</v>
      </c>
      <c r="L63" s="135"/>
      <c r="M63" s="135"/>
      <c r="N63" s="135">
        <f>'将来負担比率（分子）の構造'!M$44</f>
        <v>280</v>
      </c>
      <c r="O63" s="135"/>
      <c r="P63" s="135"/>
    </row>
    <row r="64" spans="1:16">
      <c r="A64" s="135" t="s">
        <v>27</v>
      </c>
      <c r="B64" s="135">
        <f>'将来負担比率（分子）の構造'!I$43</f>
        <v>1044</v>
      </c>
      <c r="C64" s="135"/>
      <c r="D64" s="135"/>
      <c r="E64" s="135">
        <f>'将来負担比率（分子）の構造'!J$43</f>
        <v>935</v>
      </c>
      <c r="F64" s="135"/>
      <c r="G64" s="135"/>
      <c r="H64" s="135">
        <f>'将来負担比率（分子）の構造'!K$43</f>
        <v>838</v>
      </c>
      <c r="I64" s="135"/>
      <c r="J64" s="135"/>
      <c r="K64" s="135">
        <f>'将来負担比率（分子）の構造'!L$43</f>
        <v>739</v>
      </c>
      <c r="L64" s="135"/>
      <c r="M64" s="135"/>
      <c r="N64" s="135">
        <f>'将来負担比率（分子）の構造'!M$43</f>
        <v>583</v>
      </c>
      <c r="O64" s="135"/>
      <c r="P64" s="135"/>
    </row>
    <row r="65" spans="1:16">
      <c r="A65" s="135" t="s">
        <v>26</v>
      </c>
      <c r="B65" s="135">
        <f>'将来負担比率（分子）の構造'!I$42</f>
        <v>725</v>
      </c>
      <c r="C65" s="135"/>
      <c r="D65" s="135"/>
      <c r="E65" s="135">
        <f>'将来負担比率（分子）の構造'!J$42</f>
        <v>403</v>
      </c>
      <c r="F65" s="135"/>
      <c r="G65" s="135"/>
      <c r="H65" s="135">
        <f>'将来負担比率（分子）の構造'!K$42</f>
        <v>217</v>
      </c>
      <c r="I65" s="135"/>
      <c r="J65" s="135"/>
      <c r="K65" s="135">
        <f>'将来負担比率（分子）の構造'!L$42</f>
        <v>117</v>
      </c>
      <c r="L65" s="135"/>
      <c r="M65" s="135"/>
      <c r="N65" s="135">
        <f>'将来負担比率（分子）の構造'!M$42</f>
        <v>116</v>
      </c>
      <c r="O65" s="135"/>
      <c r="P65" s="135"/>
    </row>
    <row r="66" spans="1:16">
      <c r="A66" s="135" t="s">
        <v>25</v>
      </c>
      <c r="B66" s="135">
        <f>'将来負担比率（分子）の構造'!I$41</f>
        <v>4867</v>
      </c>
      <c r="C66" s="135"/>
      <c r="D66" s="135"/>
      <c r="E66" s="135">
        <f>'将来負担比率（分子）の構造'!J$41</f>
        <v>5006</v>
      </c>
      <c r="F66" s="135"/>
      <c r="G66" s="135"/>
      <c r="H66" s="135">
        <f>'将来負担比率（分子）の構造'!K$41</f>
        <v>4998</v>
      </c>
      <c r="I66" s="135"/>
      <c r="J66" s="135"/>
      <c r="K66" s="135">
        <f>'将来負担比率（分子）の構造'!L$41</f>
        <v>4991</v>
      </c>
      <c r="L66" s="135"/>
      <c r="M66" s="135"/>
      <c r="N66" s="135">
        <f>'将来負担比率（分子）の構造'!M$41</f>
        <v>5022</v>
      </c>
      <c r="O66" s="135"/>
      <c r="P66" s="135"/>
    </row>
    <row r="67" spans="1:16">
      <c r="A67" s="135" t="s">
        <v>63</v>
      </c>
      <c r="B67" s="135" t="e">
        <f>NA()</f>
        <v>#N/A</v>
      </c>
      <c r="C67" s="135">
        <f>IF(ISNUMBER('将来負担比率（分子）の構造'!I$52), IF('将来負担比率（分子）の構造'!I$52 &lt; 0, 0, '将来負担比率（分子）の構造'!I$52), NA())</f>
        <v>3180</v>
      </c>
      <c r="D67" s="135" t="e">
        <f>NA()</f>
        <v>#N/A</v>
      </c>
      <c r="E67" s="135" t="e">
        <f>NA()</f>
        <v>#N/A</v>
      </c>
      <c r="F67" s="135">
        <f>IF(ISNUMBER('将来負担比率（分子）の構造'!J$52), IF('将来負担比率（分子）の構造'!J$52 &lt; 0, 0, '将来負担比率（分子）の構造'!J$52), NA())</f>
        <v>2777</v>
      </c>
      <c r="G67" s="135" t="e">
        <f>NA()</f>
        <v>#N/A</v>
      </c>
      <c r="H67" s="135" t="e">
        <f>NA()</f>
        <v>#N/A</v>
      </c>
      <c r="I67" s="135">
        <f>IF(ISNUMBER('将来負担比率（分子）の構造'!K$52), IF('将来負担比率（分子）の構造'!K$52 &lt; 0, 0, '将来負担比率（分子）の構造'!K$52), NA())</f>
        <v>2301</v>
      </c>
      <c r="J67" s="135" t="e">
        <f>NA()</f>
        <v>#N/A</v>
      </c>
      <c r="K67" s="135" t="e">
        <f>NA()</f>
        <v>#N/A</v>
      </c>
      <c r="L67" s="135">
        <f>IF(ISNUMBER('将来負担比率（分子）の構造'!L$52), IF('将来負担比率（分子）の構造'!L$52 &lt; 0, 0, '将来負担比率（分子）の構造'!L$52), NA())</f>
        <v>2042</v>
      </c>
      <c r="M67" s="135" t="e">
        <f>NA()</f>
        <v>#N/A</v>
      </c>
      <c r="N67" s="135" t="e">
        <f>NA()</f>
        <v>#N/A</v>
      </c>
      <c r="O67" s="135">
        <f>IF(ISNUMBER('将来負担比率（分子）の構造'!M$52), IF('将来負担比率（分子）の構造'!M$52 &lt; 0, 0, '将来負担比率（分子）の構造'!M$52), NA())</f>
        <v>1701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2600371</v>
      </c>
      <c r="S5" s="639"/>
      <c r="T5" s="639"/>
      <c r="U5" s="639"/>
      <c r="V5" s="639"/>
      <c r="W5" s="639"/>
      <c r="X5" s="639"/>
      <c r="Y5" s="686"/>
      <c r="Z5" s="699">
        <v>47.4</v>
      </c>
      <c r="AA5" s="699"/>
      <c r="AB5" s="699"/>
      <c r="AC5" s="699"/>
      <c r="AD5" s="700">
        <v>2600371</v>
      </c>
      <c r="AE5" s="700"/>
      <c r="AF5" s="700"/>
      <c r="AG5" s="700"/>
      <c r="AH5" s="700"/>
      <c r="AI5" s="700"/>
      <c r="AJ5" s="700"/>
      <c r="AK5" s="700"/>
      <c r="AL5" s="687">
        <v>78.5</v>
      </c>
      <c r="AM5" s="656"/>
      <c r="AN5" s="656"/>
      <c r="AO5" s="688"/>
      <c r="AP5" s="675" t="s">
        <v>208</v>
      </c>
      <c r="AQ5" s="676"/>
      <c r="AR5" s="676"/>
      <c r="AS5" s="676"/>
      <c r="AT5" s="676"/>
      <c r="AU5" s="676"/>
      <c r="AV5" s="676"/>
      <c r="AW5" s="676"/>
      <c r="AX5" s="676"/>
      <c r="AY5" s="676"/>
      <c r="AZ5" s="676"/>
      <c r="BA5" s="676"/>
      <c r="BB5" s="676"/>
      <c r="BC5" s="676"/>
      <c r="BD5" s="676"/>
      <c r="BE5" s="676"/>
      <c r="BF5" s="677"/>
      <c r="BG5" s="588">
        <v>2600371</v>
      </c>
      <c r="BH5" s="589"/>
      <c r="BI5" s="589"/>
      <c r="BJ5" s="589"/>
      <c r="BK5" s="589"/>
      <c r="BL5" s="589"/>
      <c r="BM5" s="589"/>
      <c r="BN5" s="590"/>
      <c r="BO5" s="641">
        <v>100</v>
      </c>
      <c r="BP5" s="641"/>
      <c r="BQ5" s="641"/>
      <c r="BR5" s="641"/>
      <c r="BS5" s="642">
        <v>35634</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27502</v>
      </c>
      <c r="S6" s="589"/>
      <c r="T6" s="589"/>
      <c r="U6" s="589"/>
      <c r="V6" s="589"/>
      <c r="W6" s="589"/>
      <c r="X6" s="589"/>
      <c r="Y6" s="590"/>
      <c r="Z6" s="641">
        <v>0.5</v>
      </c>
      <c r="AA6" s="641"/>
      <c r="AB6" s="641"/>
      <c r="AC6" s="641"/>
      <c r="AD6" s="642">
        <v>27502</v>
      </c>
      <c r="AE6" s="642"/>
      <c r="AF6" s="642"/>
      <c r="AG6" s="642"/>
      <c r="AH6" s="642"/>
      <c r="AI6" s="642"/>
      <c r="AJ6" s="642"/>
      <c r="AK6" s="642"/>
      <c r="AL6" s="611">
        <v>0.8</v>
      </c>
      <c r="AM6" s="643"/>
      <c r="AN6" s="643"/>
      <c r="AO6" s="644"/>
      <c r="AP6" s="585" t="s">
        <v>213</v>
      </c>
      <c r="AQ6" s="586"/>
      <c r="AR6" s="586"/>
      <c r="AS6" s="586"/>
      <c r="AT6" s="586"/>
      <c r="AU6" s="586"/>
      <c r="AV6" s="586"/>
      <c r="AW6" s="586"/>
      <c r="AX6" s="586"/>
      <c r="AY6" s="586"/>
      <c r="AZ6" s="586"/>
      <c r="BA6" s="586"/>
      <c r="BB6" s="586"/>
      <c r="BC6" s="586"/>
      <c r="BD6" s="586"/>
      <c r="BE6" s="586"/>
      <c r="BF6" s="587"/>
      <c r="BG6" s="588">
        <v>2600371</v>
      </c>
      <c r="BH6" s="589"/>
      <c r="BI6" s="589"/>
      <c r="BJ6" s="589"/>
      <c r="BK6" s="589"/>
      <c r="BL6" s="589"/>
      <c r="BM6" s="589"/>
      <c r="BN6" s="590"/>
      <c r="BO6" s="641">
        <v>100</v>
      </c>
      <c r="BP6" s="641"/>
      <c r="BQ6" s="641"/>
      <c r="BR6" s="641"/>
      <c r="BS6" s="642">
        <v>35634</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102885</v>
      </c>
      <c r="CS6" s="589"/>
      <c r="CT6" s="589"/>
      <c r="CU6" s="589"/>
      <c r="CV6" s="589"/>
      <c r="CW6" s="589"/>
      <c r="CX6" s="589"/>
      <c r="CY6" s="590"/>
      <c r="CZ6" s="641">
        <v>1.9</v>
      </c>
      <c r="DA6" s="641"/>
      <c r="DB6" s="641"/>
      <c r="DC6" s="641"/>
      <c r="DD6" s="594" t="s">
        <v>215</v>
      </c>
      <c r="DE6" s="589"/>
      <c r="DF6" s="589"/>
      <c r="DG6" s="589"/>
      <c r="DH6" s="589"/>
      <c r="DI6" s="589"/>
      <c r="DJ6" s="589"/>
      <c r="DK6" s="589"/>
      <c r="DL6" s="589"/>
      <c r="DM6" s="589"/>
      <c r="DN6" s="589"/>
      <c r="DO6" s="589"/>
      <c r="DP6" s="590"/>
      <c r="DQ6" s="594">
        <v>102885</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6066</v>
      </c>
      <c r="S7" s="589"/>
      <c r="T7" s="589"/>
      <c r="U7" s="589"/>
      <c r="V7" s="589"/>
      <c r="W7" s="589"/>
      <c r="X7" s="589"/>
      <c r="Y7" s="590"/>
      <c r="Z7" s="641">
        <v>0.1</v>
      </c>
      <c r="AA7" s="641"/>
      <c r="AB7" s="641"/>
      <c r="AC7" s="641"/>
      <c r="AD7" s="642">
        <v>6066</v>
      </c>
      <c r="AE7" s="642"/>
      <c r="AF7" s="642"/>
      <c r="AG7" s="642"/>
      <c r="AH7" s="642"/>
      <c r="AI7" s="642"/>
      <c r="AJ7" s="642"/>
      <c r="AK7" s="642"/>
      <c r="AL7" s="611">
        <v>0.2</v>
      </c>
      <c r="AM7" s="643"/>
      <c r="AN7" s="643"/>
      <c r="AO7" s="644"/>
      <c r="AP7" s="585" t="s">
        <v>217</v>
      </c>
      <c r="AQ7" s="586"/>
      <c r="AR7" s="586"/>
      <c r="AS7" s="586"/>
      <c r="AT7" s="586"/>
      <c r="AU7" s="586"/>
      <c r="AV7" s="586"/>
      <c r="AW7" s="586"/>
      <c r="AX7" s="586"/>
      <c r="AY7" s="586"/>
      <c r="AZ7" s="586"/>
      <c r="BA7" s="586"/>
      <c r="BB7" s="586"/>
      <c r="BC7" s="586"/>
      <c r="BD7" s="586"/>
      <c r="BE7" s="586"/>
      <c r="BF7" s="587"/>
      <c r="BG7" s="588">
        <v>1061471</v>
      </c>
      <c r="BH7" s="589"/>
      <c r="BI7" s="589"/>
      <c r="BJ7" s="589"/>
      <c r="BK7" s="589"/>
      <c r="BL7" s="589"/>
      <c r="BM7" s="589"/>
      <c r="BN7" s="590"/>
      <c r="BO7" s="641">
        <v>40.799999999999997</v>
      </c>
      <c r="BP7" s="641"/>
      <c r="BQ7" s="641"/>
      <c r="BR7" s="641"/>
      <c r="BS7" s="642">
        <v>35634</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823062</v>
      </c>
      <c r="CS7" s="589"/>
      <c r="CT7" s="589"/>
      <c r="CU7" s="589"/>
      <c r="CV7" s="589"/>
      <c r="CW7" s="589"/>
      <c r="CX7" s="589"/>
      <c r="CY7" s="590"/>
      <c r="CZ7" s="641">
        <v>15.3</v>
      </c>
      <c r="DA7" s="641"/>
      <c r="DB7" s="641"/>
      <c r="DC7" s="641"/>
      <c r="DD7" s="594">
        <v>1906</v>
      </c>
      <c r="DE7" s="589"/>
      <c r="DF7" s="589"/>
      <c r="DG7" s="589"/>
      <c r="DH7" s="589"/>
      <c r="DI7" s="589"/>
      <c r="DJ7" s="589"/>
      <c r="DK7" s="589"/>
      <c r="DL7" s="589"/>
      <c r="DM7" s="589"/>
      <c r="DN7" s="589"/>
      <c r="DO7" s="589"/>
      <c r="DP7" s="590"/>
      <c r="DQ7" s="594">
        <v>681199</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20368</v>
      </c>
      <c r="S8" s="589"/>
      <c r="T8" s="589"/>
      <c r="U8" s="589"/>
      <c r="V8" s="589"/>
      <c r="W8" s="589"/>
      <c r="X8" s="589"/>
      <c r="Y8" s="590"/>
      <c r="Z8" s="641">
        <v>0.4</v>
      </c>
      <c r="AA8" s="641"/>
      <c r="AB8" s="641"/>
      <c r="AC8" s="641"/>
      <c r="AD8" s="642">
        <v>20368</v>
      </c>
      <c r="AE8" s="642"/>
      <c r="AF8" s="642"/>
      <c r="AG8" s="642"/>
      <c r="AH8" s="642"/>
      <c r="AI8" s="642"/>
      <c r="AJ8" s="642"/>
      <c r="AK8" s="642"/>
      <c r="AL8" s="611">
        <v>0.6</v>
      </c>
      <c r="AM8" s="643"/>
      <c r="AN8" s="643"/>
      <c r="AO8" s="644"/>
      <c r="AP8" s="585" t="s">
        <v>220</v>
      </c>
      <c r="AQ8" s="586"/>
      <c r="AR8" s="586"/>
      <c r="AS8" s="586"/>
      <c r="AT8" s="586"/>
      <c r="AU8" s="586"/>
      <c r="AV8" s="586"/>
      <c r="AW8" s="586"/>
      <c r="AX8" s="586"/>
      <c r="AY8" s="586"/>
      <c r="AZ8" s="586"/>
      <c r="BA8" s="586"/>
      <c r="BB8" s="586"/>
      <c r="BC8" s="586"/>
      <c r="BD8" s="586"/>
      <c r="BE8" s="586"/>
      <c r="BF8" s="587"/>
      <c r="BG8" s="588">
        <v>29459</v>
      </c>
      <c r="BH8" s="589"/>
      <c r="BI8" s="589"/>
      <c r="BJ8" s="589"/>
      <c r="BK8" s="589"/>
      <c r="BL8" s="589"/>
      <c r="BM8" s="589"/>
      <c r="BN8" s="590"/>
      <c r="BO8" s="641">
        <v>1.1000000000000001</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1974122</v>
      </c>
      <c r="CS8" s="589"/>
      <c r="CT8" s="589"/>
      <c r="CU8" s="589"/>
      <c r="CV8" s="589"/>
      <c r="CW8" s="589"/>
      <c r="CX8" s="589"/>
      <c r="CY8" s="590"/>
      <c r="CZ8" s="641">
        <v>36.799999999999997</v>
      </c>
      <c r="DA8" s="641"/>
      <c r="DB8" s="641"/>
      <c r="DC8" s="641"/>
      <c r="DD8" s="594">
        <v>9806</v>
      </c>
      <c r="DE8" s="589"/>
      <c r="DF8" s="589"/>
      <c r="DG8" s="589"/>
      <c r="DH8" s="589"/>
      <c r="DI8" s="589"/>
      <c r="DJ8" s="589"/>
      <c r="DK8" s="589"/>
      <c r="DL8" s="589"/>
      <c r="DM8" s="589"/>
      <c r="DN8" s="589"/>
      <c r="DO8" s="589"/>
      <c r="DP8" s="590"/>
      <c r="DQ8" s="594">
        <v>1089899</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11494</v>
      </c>
      <c r="S9" s="589"/>
      <c r="T9" s="589"/>
      <c r="U9" s="589"/>
      <c r="V9" s="589"/>
      <c r="W9" s="589"/>
      <c r="X9" s="589"/>
      <c r="Y9" s="590"/>
      <c r="Z9" s="641">
        <v>0.2</v>
      </c>
      <c r="AA9" s="641"/>
      <c r="AB9" s="641"/>
      <c r="AC9" s="641"/>
      <c r="AD9" s="642">
        <v>11494</v>
      </c>
      <c r="AE9" s="642"/>
      <c r="AF9" s="642"/>
      <c r="AG9" s="642"/>
      <c r="AH9" s="642"/>
      <c r="AI9" s="642"/>
      <c r="AJ9" s="642"/>
      <c r="AK9" s="642"/>
      <c r="AL9" s="611">
        <v>0.3</v>
      </c>
      <c r="AM9" s="643"/>
      <c r="AN9" s="643"/>
      <c r="AO9" s="644"/>
      <c r="AP9" s="585" t="s">
        <v>224</v>
      </c>
      <c r="AQ9" s="586"/>
      <c r="AR9" s="586"/>
      <c r="AS9" s="586"/>
      <c r="AT9" s="586"/>
      <c r="AU9" s="586"/>
      <c r="AV9" s="586"/>
      <c r="AW9" s="586"/>
      <c r="AX9" s="586"/>
      <c r="AY9" s="586"/>
      <c r="AZ9" s="586"/>
      <c r="BA9" s="586"/>
      <c r="BB9" s="586"/>
      <c r="BC9" s="586"/>
      <c r="BD9" s="586"/>
      <c r="BE9" s="586"/>
      <c r="BF9" s="587"/>
      <c r="BG9" s="588">
        <v>780074</v>
      </c>
      <c r="BH9" s="589"/>
      <c r="BI9" s="589"/>
      <c r="BJ9" s="589"/>
      <c r="BK9" s="589"/>
      <c r="BL9" s="589"/>
      <c r="BM9" s="589"/>
      <c r="BN9" s="590"/>
      <c r="BO9" s="641">
        <v>30</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461015</v>
      </c>
      <c r="CS9" s="589"/>
      <c r="CT9" s="589"/>
      <c r="CU9" s="589"/>
      <c r="CV9" s="589"/>
      <c r="CW9" s="589"/>
      <c r="CX9" s="589"/>
      <c r="CY9" s="590"/>
      <c r="CZ9" s="641">
        <v>8.6</v>
      </c>
      <c r="DA9" s="641"/>
      <c r="DB9" s="641"/>
      <c r="DC9" s="641"/>
      <c r="DD9" s="594" t="s">
        <v>221</v>
      </c>
      <c r="DE9" s="589"/>
      <c r="DF9" s="589"/>
      <c r="DG9" s="589"/>
      <c r="DH9" s="589"/>
      <c r="DI9" s="589"/>
      <c r="DJ9" s="589"/>
      <c r="DK9" s="589"/>
      <c r="DL9" s="589"/>
      <c r="DM9" s="589"/>
      <c r="DN9" s="589"/>
      <c r="DO9" s="589"/>
      <c r="DP9" s="590"/>
      <c r="DQ9" s="594">
        <v>442219</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177901</v>
      </c>
      <c r="S10" s="589"/>
      <c r="T10" s="589"/>
      <c r="U10" s="589"/>
      <c r="V10" s="589"/>
      <c r="W10" s="589"/>
      <c r="X10" s="589"/>
      <c r="Y10" s="590"/>
      <c r="Z10" s="641">
        <v>3.2</v>
      </c>
      <c r="AA10" s="641"/>
      <c r="AB10" s="641"/>
      <c r="AC10" s="641"/>
      <c r="AD10" s="642">
        <v>177901</v>
      </c>
      <c r="AE10" s="642"/>
      <c r="AF10" s="642"/>
      <c r="AG10" s="642"/>
      <c r="AH10" s="642"/>
      <c r="AI10" s="642"/>
      <c r="AJ10" s="642"/>
      <c r="AK10" s="642"/>
      <c r="AL10" s="611">
        <v>5.4</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47083</v>
      </c>
      <c r="BH10" s="589"/>
      <c r="BI10" s="589"/>
      <c r="BJ10" s="589"/>
      <c r="BK10" s="589"/>
      <c r="BL10" s="589"/>
      <c r="BM10" s="589"/>
      <c r="BN10" s="590"/>
      <c r="BO10" s="641">
        <v>1.8</v>
      </c>
      <c r="BP10" s="641"/>
      <c r="BQ10" s="641"/>
      <c r="BR10" s="641"/>
      <c r="BS10" s="594">
        <v>8082</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29850</v>
      </c>
      <c r="CS10" s="589"/>
      <c r="CT10" s="589"/>
      <c r="CU10" s="589"/>
      <c r="CV10" s="589"/>
      <c r="CW10" s="589"/>
      <c r="CX10" s="589"/>
      <c r="CY10" s="590"/>
      <c r="CZ10" s="641">
        <v>0.6</v>
      </c>
      <c r="DA10" s="641"/>
      <c r="DB10" s="641"/>
      <c r="DC10" s="641"/>
      <c r="DD10" s="594" t="s">
        <v>221</v>
      </c>
      <c r="DE10" s="589"/>
      <c r="DF10" s="589"/>
      <c r="DG10" s="589"/>
      <c r="DH10" s="589"/>
      <c r="DI10" s="589"/>
      <c r="DJ10" s="589"/>
      <c r="DK10" s="589"/>
      <c r="DL10" s="589"/>
      <c r="DM10" s="589"/>
      <c r="DN10" s="589"/>
      <c r="DO10" s="589"/>
      <c r="DP10" s="590"/>
      <c r="DQ10" s="594">
        <v>4850</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t="s">
        <v>221</v>
      </c>
      <c r="S11" s="589"/>
      <c r="T11" s="589"/>
      <c r="U11" s="589"/>
      <c r="V11" s="589"/>
      <c r="W11" s="589"/>
      <c r="X11" s="589"/>
      <c r="Y11" s="590"/>
      <c r="Z11" s="641" t="s">
        <v>221</v>
      </c>
      <c r="AA11" s="641"/>
      <c r="AB11" s="641"/>
      <c r="AC11" s="641"/>
      <c r="AD11" s="642" t="s">
        <v>221</v>
      </c>
      <c r="AE11" s="642"/>
      <c r="AF11" s="642"/>
      <c r="AG11" s="642"/>
      <c r="AH11" s="642"/>
      <c r="AI11" s="642"/>
      <c r="AJ11" s="642"/>
      <c r="AK11" s="642"/>
      <c r="AL11" s="611" t="s">
        <v>221</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204855</v>
      </c>
      <c r="BH11" s="589"/>
      <c r="BI11" s="589"/>
      <c r="BJ11" s="589"/>
      <c r="BK11" s="589"/>
      <c r="BL11" s="589"/>
      <c r="BM11" s="589"/>
      <c r="BN11" s="590"/>
      <c r="BO11" s="641">
        <v>7.9</v>
      </c>
      <c r="BP11" s="641"/>
      <c r="BQ11" s="641"/>
      <c r="BR11" s="641"/>
      <c r="BS11" s="594">
        <v>27552</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35824</v>
      </c>
      <c r="CS11" s="589"/>
      <c r="CT11" s="589"/>
      <c r="CU11" s="589"/>
      <c r="CV11" s="589"/>
      <c r="CW11" s="589"/>
      <c r="CX11" s="589"/>
      <c r="CY11" s="590"/>
      <c r="CZ11" s="641">
        <v>0.7</v>
      </c>
      <c r="DA11" s="641"/>
      <c r="DB11" s="641"/>
      <c r="DC11" s="641"/>
      <c r="DD11" s="594">
        <v>5316</v>
      </c>
      <c r="DE11" s="589"/>
      <c r="DF11" s="589"/>
      <c r="DG11" s="589"/>
      <c r="DH11" s="589"/>
      <c r="DI11" s="589"/>
      <c r="DJ11" s="589"/>
      <c r="DK11" s="589"/>
      <c r="DL11" s="589"/>
      <c r="DM11" s="589"/>
      <c r="DN11" s="589"/>
      <c r="DO11" s="589"/>
      <c r="DP11" s="590"/>
      <c r="DQ11" s="594">
        <v>12468</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1427803</v>
      </c>
      <c r="BH12" s="589"/>
      <c r="BI12" s="589"/>
      <c r="BJ12" s="589"/>
      <c r="BK12" s="589"/>
      <c r="BL12" s="589"/>
      <c r="BM12" s="589"/>
      <c r="BN12" s="590"/>
      <c r="BO12" s="641">
        <v>54.9</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22814</v>
      </c>
      <c r="CS12" s="589"/>
      <c r="CT12" s="589"/>
      <c r="CU12" s="589"/>
      <c r="CV12" s="589"/>
      <c r="CW12" s="589"/>
      <c r="CX12" s="589"/>
      <c r="CY12" s="590"/>
      <c r="CZ12" s="641">
        <v>0.4</v>
      </c>
      <c r="DA12" s="641"/>
      <c r="DB12" s="641"/>
      <c r="DC12" s="641"/>
      <c r="DD12" s="594">
        <v>137</v>
      </c>
      <c r="DE12" s="589"/>
      <c r="DF12" s="589"/>
      <c r="DG12" s="589"/>
      <c r="DH12" s="589"/>
      <c r="DI12" s="589"/>
      <c r="DJ12" s="589"/>
      <c r="DK12" s="589"/>
      <c r="DL12" s="589"/>
      <c r="DM12" s="589"/>
      <c r="DN12" s="589"/>
      <c r="DO12" s="589"/>
      <c r="DP12" s="590"/>
      <c r="DQ12" s="594">
        <v>22619</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5795</v>
      </c>
      <c r="S13" s="589"/>
      <c r="T13" s="589"/>
      <c r="U13" s="589"/>
      <c r="V13" s="589"/>
      <c r="W13" s="589"/>
      <c r="X13" s="589"/>
      <c r="Y13" s="590"/>
      <c r="Z13" s="641">
        <v>0.1</v>
      </c>
      <c r="AA13" s="641"/>
      <c r="AB13" s="641"/>
      <c r="AC13" s="641"/>
      <c r="AD13" s="642">
        <v>5795</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1425252</v>
      </c>
      <c r="BH13" s="589"/>
      <c r="BI13" s="589"/>
      <c r="BJ13" s="589"/>
      <c r="BK13" s="589"/>
      <c r="BL13" s="589"/>
      <c r="BM13" s="589"/>
      <c r="BN13" s="590"/>
      <c r="BO13" s="641">
        <v>54.8</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429521</v>
      </c>
      <c r="CS13" s="589"/>
      <c r="CT13" s="589"/>
      <c r="CU13" s="589"/>
      <c r="CV13" s="589"/>
      <c r="CW13" s="589"/>
      <c r="CX13" s="589"/>
      <c r="CY13" s="590"/>
      <c r="CZ13" s="641">
        <v>8</v>
      </c>
      <c r="DA13" s="641"/>
      <c r="DB13" s="641"/>
      <c r="DC13" s="641"/>
      <c r="DD13" s="594">
        <v>206311</v>
      </c>
      <c r="DE13" s="589"/>
      <c r="DF13" s="589"/>
      <c r="DG13" s="589"/>
      <c r="DH13" s="589"/>
      <c r="DI13" s="589"/>
      <c r="DJ13" s="589"/>
      <c r="DK13" s="589"/>
      <c r="DL13" s="589"/>
      <c r="DM13" s="589"/>
      <c r="DN13" s="589"/>
      <c r="DO13" s="589"/>
      <c r="DP13" s="590"/>
      <c r="DQ13" s="594">
        <v>247431</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16658</v>
      </c>
      <c r="BH14" s="589"/>
      <c r="BI14" s="589"/>
      <c r="BJ14" s="589"/>
      <c r="BK14" s="589"/>
      <c r="BL14" s="589"/>
      <c r="BM14" s="589"/>
      <c r="BN14" s="590"/>
      <c r="BO14" s="641">
        <v>0.6</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361963</v>
      </c>
      <c r="CS14" s="589"/>
      <c r="CT14" s="589"/>
      <c r="CU14" s="589"/>
      <c r="CV14" s="589"/>
      <c r="CW14" s="589"/>
      <c r="CX14" s="589"/>
      <c r="CY14" s="590"/>
      <c r="CZ14" s="641">
        <v>6.7</v>
      </c>
      <c r="DA14" s="641"/>
      <c r="DB14" s="641"/>
      <c r="DC14" s="641"/>
      <c r="DD14" s="594">
        <v>4827</v>
      </c>
      <c r="DE14" s="589"/>
      <c r="DF14" s="589"/>
      <c r="DG14" s="589"/>
      <c r="DH14" s="589"/>
      <c r="DI14" s="589"/>
      <c r="DJ14" s="589"/>
      <c r="DK14" s="589"/>
      <c r="DL14" s="589"/>
      <c r="DM14" s="589"/>
      <c r="DN14" s="589"/>
      <c r="DO14" s="589"/>
      <c r="DP14" s="590"/>
      <c r="DQ14" s="594">
        <v>357541</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8666</v>
      </c>
      <c r="S15" s="589"/>
      <c r="T15" s="589"/>
      <c r="U15" s="589"/>
      <c r="V15" s="589"/>
      <c r="W15" s="589"/>
      <c r="X15" s="589"/>
      <c r="Y15" s="590"/>
      <c r="Z15" s="641">
        <v>0.2</v>
      </c>
      <c r="AA15" s="641"/>
      <c r="AB15" s="641"/>
      <c r="AC15" s="641"/>
      <c r="AD15" s="642">
        <v>8666</v>
      </c>
      <c r="AE15" s="642"/>
      <c r="AF15" s="642"/>
      <c r="AG15" s="642"/>
      <c r="AH15" s="642"/>
      <c r="AI15" s="642"/>
      <c r="AJ15" s="642"/>
      <c r="AK15" s="642"/>
      <c r="AL15" s="611">
        <v>0.3</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94439</v>
      </c>
      <c r="BH15" s="589"/>
      <c r="BI15" s="589"/>
      <c r="BJ15" s="589"/>
      <c r="BK15" s="589"/>
      <c r="BL15" s="589"/>
      <c r="BM15" s="589"/>
      <c r="BN15" s="590"/>
      <c r="BO15" s="641">
        <v>3.6</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608959</v>
      </c>
      <c r="CS15" s="589"/>
      <c r="CT15" s="589"/>
      <c r="CU15" s="589"/>
      <c r="CV15" s="589"/>
      <c r="CW15" s="589"/>
      <c r="CX15" s="589"/>
      <c r="CY15" s="590"/>
      <c r="CZ15" s="641">
        <v>11.4</v>
      </c>
      <c r="DA15" s="641"/>
      <c r="DB15" s="641"/>
      <c r="DC15" s="641"/>
      <c r="DD15" s="594">
        <v>120091</v>
      </c>
      <c r="DE15" s="589"/>
      <c r="DF15" s="589"/>
      <c r="DG15" s="589"/>
      <c r="DH15" s="589"/>
      <c r="DI15" s="589"/>
      <c r="DJ15" s="589"/>
      <c r="DK15" s="589"/>
      <c r="DL15" s="589"/>
      <c r="DM15" s="589"/>
      <c r="DN15" s="589"/>
      <c r="DO15" s="589"/>
      <c r="DP15" s="590"/>
      <c r="DQ15" s="594">
        <v>437850</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v>521559</v>
      </c>
      <c r="S16" s="589"/>
      <c r="T16" s="589"/>
      <c r="U16" s="589"/>
      <c r="V16" s="589"/>
      <c r="W16" s="589"/>
      <c r="X16" s="589"/>
      <c r="Y16" s="590"/>
      <c r="Z16" s="641">
        <v>9.5</v>
      </c>
      <c r="AA16" s="641"/>
      <c r="AB16" s="641"/>
      <c r="AC16" s="641"/>
      <c r="AD16" s="642">
        <v>448942</v>
      </c>
      <c r="AE16" s="642"/>
      <c r="AF16" s="642"/>
      <c r="AG16" s="642"/>
      <c r="AH16" s="642"/>
      <c r="AI16" s="642"/>
      <c r="AJ16" s="642"/>
      <c r="AK16" s="642"/>
      <c r="AL16" s="611">
        <v>13.6</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t="s">
        <v>221</v>
      </c>
      <c r="CS16" s="589"/>
      <c r="CT16" s="589"/>
      <c r="CU16" s="589"/>
      <c r="CV16" s="589"/>
      <c r="CW16" s="589"/>
      <c r="CX16" s="589"/>
      <c r="CY16" s="590"/>
      <c r="CZ16" s="641" t="s">
        <v>221</v>
      </c>
      <c r="DA16" s="641"/>
      <c r="DB16" s="641"/>
      <c r="DC16" s="641"/>
      <c r="DD16" s="594" t="s">
        <v>221</v>
      </c>
      <c r="DE16" s="589"/>
      <c r="DF16" s="589"/>
      <c r="DG16" s="589"/>
      <c r="DH16" s="589"/>
      <c r="DI16" s="589"/>
      <c r="DJ16" s="589"/>
      <c r="DK16" s="589"/>
      <c r="DL16" s="589"/>
      <c r="DM16" s="589"/>
      <c r="DN16" s="589"/>
      <c r="DO16" s="589"/>
      <c r="DP16" s="590"/>
      <c r="DQ16" s="594" t="s">
        <v>221</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v>448942</v>
      </c>
      <c r="S17" s="589"/>
      <c r="T17" s="589"/>
      <c r="U17" s="589"/>
      <c r="V17" s="589"/>
      <c r="W17" s="589"/>
      <c r="X17" s="589"/>
      <c r="Y17" s="590"/>
      <c r="Z17" s="641">
        <v>8.1999999999999993</v>
      </c>
      <c r="AA17" s="641"/>
      <c r="AB17" s="641"/>
      <c r="AC17" s="641"/>
      <c r="AD17" s="642">
        <v>448942</v>
      </c>
      <c r="AE17" s="642"/>
      <c r="AF17" s="642"/>
      <c r="AG17" s="642"/>
      <c r="AH17" s="642"/>
      <c r="AI17" s="642"/>
      <c r="AJ17" s="642"/>
      <c r="AK17" s="642"/>
      <c r="AL17" s="611">
        <v>13.6</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515162</v>
      </c>
      <c r="CS17" s="589"/>
      <c r="CT17" s="589"/>
      <c r="CU17" s="589"/>
      <c r="CV17" s="589"/>
      <c r="CW17" s="589"/>
      <c r="CX17" s="589"/>
      <c r="CY17" s="590"/>
      <c r="CZ17" s="641">
        <v>9.6</v>
      </c>
      <c r="DA17" s="641"/>
      <c r="DB17" s="641"/>
      <c r="DC17" s="641"/>
      <c r="DD17" s="594" t="s">
        <v>221</v>
      </c>
      <c r="DE17" s="589"/>
      <c r="DF17" s="589"/>
      <c r="DG17" s="589"/>
      <c r="DH17" s="589"/>
      <c r="DI17" s="589"/>
      <c r="DJ17" s="589"/>
      <c r="DK17" s="589"/>
      <c r="DL17" s="589"/>
      <c r="DM17" s="589"/>
      <c r="DN17" s="589"/>
      <c r="DO17" s="589"/>
      <c r="DP17" s="590"/>
      <c r="DQ17" s="594">
        <v>515162</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v>72617</v>
      </c>
      <c r="S18" s="589"/>
      <c r="T18" s="589"/>
      <c r="U18" s="589"/>
      <c r="V18" s="589"/>
      <c r="W18" s="589"/>
      <c r="X18" s="589"/>
      <c r="Y18" s="590"/>
      <c r="Z18" s="641">
        <v>1.3</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t="s">
        <v>221</v>
      </c>
      <c r="S19" s="589"/>
      <c r="T19" s="589"/>
      <c r="U19" s="589"/>
      <c r="V19" s="589"/>
      <c r="W19" s="589"/>
      <c r="X19" s="589"/>
      <c r="Y19" s="590"/>
      <c r="Z19" s="641" t="s">
        <v>221</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t="s">
        <v>221</v>
      </c>
      <c r="BH19" s="589"/>
      <c r="BI19" s="589"/>
      <c r="BJ19" s="589"/>
      <c r="BK19" s="589"/>
      <c r="BL19" s="589"/>
      <c r="BM19" s="589"/>
      <c r="BN19" s="590"/>
      <c r="BO19" s="641" t="s">
        <v>221</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3379722</v>
      </c>
      <c r="S20" s="589"/>
      <c r="T20" s="589"/>
      <c r="U20" s="589"/>
      <c r="V20" s="589"/>
      <c r="W20" s="589"/>
      <c r="X20" s="589"/>
      <c r="Y20" s="590"/>
      <c r="Z20" s="641">
        <v>61.7</v>
      </c>
      <c r="AA20" s="641"/>
      <c r="AB20" s="641"/>
      <c r="AC20" s="641"/>
      <c r="AD20" s="642">
        <v>3307105</v>
      </c>
      <c r="AE20" s="642"/>
      <c r="AF20" s="642"/>
      <c r="AG20" s="642"/>
      <c r="AH20" s="642"/>
      <c r="AI20" s="642"/>
      <c r="AJ20" s="642"/>
      <c r="AK20" s="642"/>
      <c r="AL20" s="611">
        <v>99.8</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t="s">
        <v>221</v>
      </c>
      <c r="BH20" s="589"/>
      <c r="BI20" s="589"/>
      <c r="BJ20" s="589"/>
      <c r="BK20" s="589"/>
      <c r="BL20" s="589"/>
      <c r="BM20" s="589"/>
      <c r="BN20" s="590"/>
      <c r="BO20" s="641" t="s">
        <v>221</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5365177</v>
      </c>
      <c r="CS20" s="589"/>
      <c r="CT20" s="589"/>
      <c r="CU20" s="589"/>
      <c r="CV20" s="589"/>
      <c r="CW20" s="589"/>
      <c r="CX20" s="589"/>
      <c r="CY20" s="590"/>
      <c r="CZ20" s="641">
        <v>100</v>
      </c>
      <c r="DA20" s="641"/>
      <c r="DB20" s="641"/>
      <c r="DC20" s="641"/>
      <c r="DD20" s="594">
        <v>348394</v>
      </c>
      <c r="DE20" s="589"/>
      <c r="DF20" s="589"/>
      <c r="DG20" s="589"/>
      <c r="DH20" s="589"/>
      <c r="DI20" s="589"/>
      <c r="DJ20" s="589"/>
      <c r="DK20" s="589"/>
      <c r="DL20" s="589"/>
      <c r="DM20" s="589"/>
      <c r="DN20" s="589"/>
      <c r="DO20" s="589"/>
      <c r="DP20" s="590"/>
      <c r="DQ20" s="594">
        <v>3914123</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2496</v>
      </c>
      <c r="S21" s="589"/>
      <c r="T21" s="589"/>
      <c r="U21" s="589"/>
      <c r="V21" s="589"/>
      <c r="W21" s="589"/>
      <c r="X21" s="589"/>
      <c r="Y21" s="590"/>
      <c r="Z21" s="641">
        <v>0</v>
      </c>
      <c r="AA21" s="641"/>
      <c r="AB21" s="641"/>
      <c r="AC21" s="641"/>
      <c r="AD21" s="642">
        <v>2496</v>
      </c>
      <c r="AE21" s="642"/>
      <c r="AF21" s="642"/>
      <c r="AG21" s="642"/>
      <c r="AH21" s="642"/>
      <c r="AI21" s="642"/>
      <c r="AJ21" s="642"/>
      <c r="AK21" s="642"/>
      <c r="AL21" s="611">
        <v>0.1</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t="s">
        <v>221</v>
      </c>
      <c r="BH21" s="589"/>
      <c r="BI21" s="589"/>
      <c r="BJ21" s="589"/>
      <c r="BK21" s="589"/>
      <c r="BL21" s="589"/>
      <c r="BM21" s="589"/>
      <c r="BN21" s="590"/>
      <c r="BO21" s="641" t="s">
        <v>221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19608</v>
      </c>
      <c r="S22" s="589"/>
      <c r="T22" s="589"/>
      <c r="U22" s="589"/>
      <c r="V22" s="589"/>
      <c r="W22" s="589"/>
      <c r="X22" s="589"/>
      <c r="Y22" s="590"/>
      <c r="Z22" s="641">
        <v>0.4</v>
      </c>
      <c r="AA22" s="641"/>
      <c r="AB22" s="641"/>
      <c r="AC22" s="641"/>
      <c r="AD22" s="642" t="s">
        <v>221</v>
      </c>
      <c r="AE22" s="642"/>
      <c r="AF22" s="642"/>
      <c r="AG22" s="642"/>
      <c r="AH22" s="642"/>
      <c r="AI22" s="642"/>
      <c r="AJ22" s="642"/>
      <c r="AK22" s="642"/>
      <c r="AL22" s="611" t="s">
        <v>221</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158817</v>
      </c>
      <c r="S23" s="589"/>
      <c r="T23" s="589"/>
      <c r="U23" s="589"/>
      <c r="V23" s="589"/>
      <c r="W23" s="589"/>
      <c r="X23" s="589"/>
      <c r="Y23" s="590"/>
      <c r="Z23" s="641">
        <v>2.9</v>
      </c>
      <c r="AA23" s="641"/>
      <c r="AB23" s="641"/>
      <c r="AC23" s="641"/>
      <c r="AD23" s="642">
        <v>2532</v>
      </c>
      <c r="AE23" s="642"/>
      <c r="AF23" s="642"/>
      <c r="AG23" s="642"/>
      <c r="AH23" s="642"/>
      <c r="AI23" s="642"/>
      <c r="AJ23" s="642"/>
      <c r="AK23" s="642"/>
      <c r="AL23" s="611">
        <v>0.1</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t="s">
        <v>221</v>
      </c>
      <c r="BH23" s="589"/>
      <c r="BI23" s="589"/>
      <c r="BJ23" s="589"/>
      <c r="BK23" s="589"/>
      <c r="BL23" s="589"/>
      <c r="BM23" s="589"/>
      <c r="BN23" s="590"/>
      <c r="BO23" s="641" t="s">
        <v>221</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10219</v>
      </c>
      <c r="S24" s="589"/>
      <c r="T24" s="589"/>
      <c r="U24" s="589"/>
      <c r="V24" s="589"/>
      <c r="W24" s="589"/>
      <c r="X24" s="589"/>
      <c r="Y24" s="590"/>
      <c r="Z24" s="641">
        <v>0.2</v>
      </c>
      <c r="AA24" s="641"/>
      <c r="AB24" s="641"/>
      <c r="AC24" s="641"/>
      <c r="AD24" s="642" t="s">
        <v>221</v>
      </c>
      <c r="AE24" s="642"/>
      <c r="AF24" s="642"/>
      <c r="AG24" s="642"/>
      <c r="AH24" s="642"/>
      <c r="AI24" s="642"/>
      <c r="AJ24" s="642"/>
      <c r="AK24" s="642"/>
      <c r="AL24" s="611" t="s">
        <v>221</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2607564</v>
      </c>
      <c r="CS24" s="639"/>
      <c r="CT24" s="639"/>
      <c r="CU24" s="639"/>
      <c r="CV24" s="639"/>
      <c r="CW24" s="639"/>
      <c r="CX24" s="639"/>
      <c r="CY24" s="686"/>
      <c r="CZ24" s="690">
        <v>48.6</v>
      </c>
      <c r="DA24" s="691"/>
      <c r="DB24" s="691"/>
      <c r="DC24" s="692"/>
      <c r="DD24" s="685">
        <v>1947007</v>
      </c>
      <c r="DE24" s="639"/>
      <c r="DF24" s="639"/>
      <c r="DG24" s="639"/>
      <c r="DH24" s="639"/>
      <c r="DI24" s="639"/>
      <c r="DJ24" s="639"/>
      <c r="DK24" s="686"/>
      <c r="DL24" s="685">
        <v>1937860</v>
      </c>
      <c r="DM24" s="639"/>
      <c r="DN24" s="639"/>
      <c r="DO24" s="639"/>
      <c r="DP24" s="639"/>
      <c r="DQ24" s="639"/>
      <c r="DR24" s="639"/>
      <c r="DS24" s="639"/>
      <c r="DT24" s="639"/>
      <c r="DU24" s="639"/>
      <c r="DV24" s="686"/>
      <c r="DW24" s="687">
        <v>53.1</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534406</v>
      </c>
      <c r="S25" s="589"/>
      <c r="T25" s="589"/>
      <c r="U25" s="589"/>
      <c r="V25" s="589"/>
      <c r="W25" s="589"/>
      <c r="X25" s="589"/>
      <c r="Y25" s="590"/>
      <c r="Z25" s="641">
        <v>9.8000000000000007</v>
      </c>
      <c r="AA25" s="641"/>
      <c r="AB25" s="641"/>
      <c r="AC25" s="641"/>
      <c r="AD25" s="642" t="s">
        <v>221</v>
      </c>
      <c r="AE25" s="642"/>
      <c r="AF25" s="642"/>
      <c r="AG25" s="642"/>
      <c r="AH25" s="642"/>
      <c r="AI25" s="642"/>
      <c r="AJ25" s="642"/>
      <c r="AK25" s="642"/>
      <c r="AL25" s="611" t="s">
        <v>221</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1192335</v>
      </c>
      <c r="CS25" s="607"/>
      <c r="CT25" s="607"/>
      <c r="CU25" s="607"/>
      <c r="CV25" s="607"/>
      <c r="CW25" s="607"/>
      <c r="CX25" s="607"/>
      <c r="CY25" s="608"/>
      <c r="CZ25" s="591">
        <v>22.2</v>
      </c>
      <c r="DA25" s="609"/>
      <c r="DB25" s="609"/>
      <c r="DC25" s="610"/>
      <c r="DD25" s="594">
        <v>1097556</v>
      </c>
      <c r="DE25" s="607"/>
      <c r="DF25" s="607"/>
      <c r="DG25" s="607"/>
      <c r="DH25" s="607"/>
      <c r="DI25" s="607"/>
      <c r="DJ25" s="607"/>
      <c r="DK25" s="608"/>
      <c r="DL25" s="594">
        <v>1088502</v>
      </c>
      <c r="DM25" s="607"/>
      <c r="DN25" s="607"/>
      <c r="DO25" s="607"/>
      <c r="DP25" s="607"/>
      <c r="DQ25" s="607"/>
      <c r="DR25" s="607"/>
      <c r="DS25" s="607"/>
      <c r="DT25" s="607"/>
      <c r="DU25" s="607"/>
      <c r="DV25" s="608"/>
      <c r="DW25" s="611">
        <v>29.8</v>
      </c>
      <c r="DX25" s="612"/>
      <c r="DY25" s="612"/>
      <c r="DZ25" s="612"/>
      <c r="EA25" s="612"/>
      <c r="EB25" s="612"/>
      <c r="EC25" s="613"/>
    </row>
    <row r="26" spans="2:133" ht="11.25" customHeight="1">
      <c r="B26" s="679" t="s">
        <v>277</v>
      </c>
      <c r="C26" s="680"/>
      <c r="D26" s="680"/>
      <c r="E26" s="680"/>
      <c r="F26" s="680"/>
      <c r="G26" s="680"/>
      <c r="H26" s="680"/>
      <c r="I26" s="680"/>
      <c r="J26" s="680"/>
      <c r="K26" s="680"/>
      <c r="L26" s="680"/>
      <c r="M26" s="680"/>
      <c r="N26" s="680"/>
      <c r="O26" s="680"/>
      <c r="P26" s="680"/>
      <c r="Q26" s="681"/>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755846</v>
      </c>
      <c r="CS26" s="589"/>
      <c r="CT26" s="589"/>
      <c r="CU26" s="589"/>
      <c r="CV26" s="589"/>
      <c r="CW26" s="589"/>
      <c r="CX26" s="589"/>
      <c r="CY26" s="590"/>
      <c r="CZ26" s="591">
        <v>14.1</v>
      </c>
      <c r="DA26" s="609"/>
      <c r="DB26" s="609"/>
      <c r="DC26" s="610"/>
      <c r="DD26" s="594">
        <v>667134</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311796</v>
      </c>
      <c r="S27" s="589"/>
      <c r="T27" s="589"/>
      <c r="U27" s="589"/>
      <c r="V27" s="589"/>
      <c r="W27" s="589"/>
      <c r="X27" s="589"/>
      <c r="Y27" s="590"/>
      <c r="Z27" s="641">
        <v>5.7</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2600371</v>
      </c>
      <c r="BH27" s="589"/>
      <c r="BI27" s="589"/>
      <c r="BJ27" s="589"/>
      <c r="BK27" s="589"/>
      <c r="BL27" s="589"/>
      <c r="BM27" s="589"/>
      <c r="BN27" s="590"/>
      <c r="BO27" s="641">
        <v>100</v>
      </c>
      <c r="BP27" s="641"/>
      <c r="BQ27" s="641"/>
      <c r="BR27" s="641"/>
      <c r="BS27" s="594">
        <v>35634</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900067</v>
      </c>
      <c r="CS27" s="607"/>
      <c r="CT27" s="607"/>
      <c r="CU27" s="607"/>
      <c r="CV27" s="607"/>
      <c r="CW27" s="607"/>
      <c r="CX27" s="607"/>
      <c r="CY27" s="608"/>
      <c r="CZ27" s="591">
        <v>16.8</v>
      </c>
      <c r="DA27" s="609"/>
      <c r="DB27" s="609"/>
      <c r="DC27" s="610"/>
      <c r="DD27" s="594">
        <v>334289</v>
      </c>
      <c r="DE27" s="607"/>
      <c r="DF27" s="607"/>
      <c r="DG27" s="607"/>
      <c r="DH27" s="607"/>
      <c r="DI27" s="607"/>
      <c r="DJ27" s="607"/>
      <c r="DK27" s="608"/>
      <c r="DL27" s="594">
        <v>334196</v>
      </c>
      <c r="DM27" s="607"/>
      <c r="DN27" s="607"/>
      <c r="DO27" s="607"/>
      <c r="DP27" s="607"/>
      <c r="DQ27" s="607"/>
      <c r="DR27" s="607"/>
      <c r="DS27" s="607"/>
      <c r="DT27" s="607"/>
      <c r="DU27" s="607"/>
      <c r="DV27" s="608"/>
      <c r="DW27" s="611">
        <v>9.1999999999999993</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184992</v>
      </c>
      <c r="S28" s="589"/>
      <c r="T28" s="589"/>
      <c r="U28" s="589"/>
      <c r="V28" s="589"/>
      <c r="W28" s="589"/>
      <c r="X28" s="589"/>
      <c r="Y28" s="590"/>
      <c r="Z28" s="641">
        <v>3.4</v>
      </c>
      <c r="AA28" s="641"/>
      <c r="AB28" s="641"/>
      <c r="AC28" s="641"/>
      <c r="AD28" s="642" t="s">
        <v>221</v>
      </c>
      <c r="AE28" s="642"/>
      <c r="AF28" s="642"/>
      <c r="AG28" s="642"/>
      <c r="AH28" s="642"/>
      <c r="AI28" s="642"/>
      <c r="AJ28" s="642"/>
      <c r="AK28" s="642"/>
      <c r="AL28" s="611" t="s">
        <v>221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515162</v>
      </c>
      <c r="CS28" s="589"/>
      <c r="CT28" s="589"/>
      <c r="CU28" s="589"/>
      <c r="CV28" s="589"/>
      <c r="CW28" s="589"/>
      <c r="CX28" s="589"/>
      <c r="CY28" s="590"/>
      <c r="CZ28" s="591">
        <v>9.6</v>
      </c>
      <c r="DA28" s="609"/>
      <c r="DB28" s="609"/>
      <c r="DC28" s="610"/>
      <c r="DD28" s="594">
        <v>515162</v>
      </c>
      <c r="DE28" s="589"/>
      <c r="DF28" s="589"/>
      <c r="DG28" s="589"/>
      <c r="DH28" s="589"/>
      <c r="DI28" s="589"/>
      <c r="DJ28" s="589"/>
      <c r="DK28" s="590"/>
      <c r="DL28" s="594">
        <v>515162</v>
      </c>
      <c r="DM28" s="589"/>
      <c r="DN28" s="589"/>
      <c r="DO28" s="589"/>
      <c r="DP28" s="589"/>
      <c r="DQ28" s="589"/>
      <c r="DR28" s="589"/>
      <c r="DS28" s="589"/>
      <c r="DT28" s="589"/>
      <c r="DU28" s="589"/>
      <c r="DV28" s="590"/>
      <c r="DW28" s="611">
        <v>14.1</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31112</v>
      </c>
      <c r="S29" s="589"/>
      <c r="T29" s="589"/>
      <c r="U29" s="589"/>
      <c r="V29" s="589"/>
      <c r="W29" s="589"/>
      <c r="X29" s="589"/>
      <c r="Y29" s="590"/>
      <c r="Z29" s="641">
        <v>0.6</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514903</v>
      </c>
      <c r="CS29" s="607"/>
      <c r="CT29" s="607"/>
      <c r="CU29" s="607"/>
      <c r="CV29" s="607"/>
      <c r="CW29" s="607"/>
      <c r="CX29" s="607"/>
      <c r="CY29" s="608"/>
      <c r="CZ29" s="591">
        <v>9.6</v>
      </c>
      <c r="DA29" s="609"/>
      <c r="DB29" s="609"/>
      <c r="DC29" s="610"/>
      <c r="DD29" s="594">
        <v>514903</v>
      </c>
      <c r="DE29" s="607"/>
      <c r="DF29" s="607"/>
      <c r="DG29" s="607"/>
      <c r="DH29" s="607"/>
      <c r="DI29" s="607"/>
      <c r="DJ29" s="607"/>
      <c r="DK29" s="608"/>
      <c r="DL29" s="594">
        <v>514903</v>
      </c>
      <c r="DM29" s="607"/>
      <c r="DN29" s="607"/>
      <c r="DO29" s="607"/>
      <c r="DP29" s="607"/>
      <c r="DQ29" s="607"/>
      <c r="DR29" s="607"/>
      <c r="DS29" s="607"/>
      <c r="DT29" s="607"/>
      <c r="DU29" s="607"/>
      <c r="DV29" s="608"/>
      <c r="DW29" s="611">
        <v>14.1</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25352</v>
      </c>
      <c r="S30" s="589"/>
      <c r="T30" s="589"/>
      <c r="U30" s="589"/>
      <c r="V30" s="589"/>
      <c r="W30" s="589"/>
      <c r="X30" s="589"/>
      <c r="Y30" s="590"/>
      <c r="Z30" s="641">
        <v>0.5</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99.5</v>
      </c>
      <c r="BH30" s="655"/>
      <c r="BI30" s="655"/>
      <c r="BJ30" s="655"/>
      <c r="BK30" s="655"/>
      <c r="BL30" s="655"/>
      <c r="BM30" s="656">
        <v>98.3</v>
      </c>
      <c r="BN30" s="655"/>
      <c r="BO30" s="655"/>
      <c r="BP30" s="655"/>
      <c r="BQ30" s="657"/>
      <c r="BR30" s="654">
        <v>99.3</v>
      </c>
      <c r="BS30" s="655"/>
      <c r="BT30" s="655"/>
      <c r="BU30" s="655"/>
      <c r="BV30" s="655"/>
      <c r="BW30" s="655"/>
      <c r="BX30" s="656">
        <v>97.6</v>
      </c>
      <c r="BY30" s="655"/>
      <c r="BZ30" s="655"/>
      <c r="CA30" s="655"/>
      <c r="CB30" s="657"/>
      <c r="CD30" s="660"/>
      <c r="CE30" s="661"/>
      <c r="CF30" s="625" t="s">
        <v>293</v>
      </c>
      <c r="CG30" s="622"/>
      <c r="CH30" s="622"/>
      <c r="CI30" s="622"/>
      <c r="CJ30" s="622"/>
      <c r="CK30" s="622"/>
      <c r="CL30" s="622"/>
      <c r="CM30" s="622"/>
      <c r="CN30" s="622"/>
      <c r="CO30" s="622"/>
      <c r="CP30" s="622"/>
      <c r="CQ30" s="623"/>
      <c r="CR30" s="588">
        <v>451468</v>
      </c>
      <c r="CS30" s="589"/>
      <c r="CT30" s="589"/>
      <c r="CU30" s="589"/>
      <c r="CV30" s="589"/>
      <c r="CW30" s="589"/>
      <c r="CX30" s="589"/>
      <c r="CY30" s="590"/>
      <c r="CZ30" s="591">
        <v>8.4</v>
      </c>
      <c r="DA30" s="609"/>
      <c r="DB30" s="609"/>
      <c r="DC30" s="610"/>
      <c r="DD30" s="594">
        <v>451468</v>
      </c>
      <c r="DE30" s="589"/>
      <c r="DF30" s="589"/>
      <c r="DG30" s="589"/>
      <c r="DH30" s="589"/>
      <c r="DI30" s="589"/>
      <c r="DJ30" s="589"/>
      <c r="DK30" s="590"/>
      <c r="DL30" s="594">
        <v>451468</v>
      </c>
      <c r="DM30" s="589"/>
      <c r="DN30" s="589"/>
      <c r="DO30" s="589"/>
      <c r="DP30" s="589"/>
      <c r="DQ30" s="589"/>
      <c r="DR30" s="589"/>
      <c r="DS30" s="589"/>
      <c r="DT30" s="589"/>
      <c r="DU30" s="589"/>
      <c r="DV30" s="590"/>
      <c r="DW30" s="611">
        <v>12.4</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250189</v>
      </c>
      <c r="S31" s="589"/>
      <c r="T31" s="589"/>
      <c r="U31" s="589"/>
      <c r="V31" s="589"/>
      <c r="W31" s="589"/>
      <c r="X31" s="589"/>
      <c r="Y31" s="590"/>
      <c r="Z31" s="641">
        <v>4.5999999999999996</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99.4</v>
      </c>
      <c r="BH31" s="607"/>
      <c r="BI31" s="607"/>
      <c r="BJ31" s="607"/>
      <c r="BK31" s="607"/>
      <c r="BL31" s="607"/>
      <c r="BM31" s="643">
        <v>97.9</v>
      </c>
      <c r="BN31" s="653"/>
      <c r="BO31" s="653"/>
      <c r="BP31" s="653"/>
      <c r="BQ31" s="617"/>
      <c r="BR31" s="652">
        <v>99.2</v>
      </c>
      <c r="BS31" s="607"/>
      <c r="BT31" s="607"/>
      <c r="BU31" s="607"/>
      <c r="BV31" s="607"/>
      <c r="BW31" s="607"/>
      <c r="BX31" s="643">
        <v>97.3</v>
      </c>
      <c r="BY31" s="653"/>
      <c r="BZ31" s="653"/>
      <c r="CA31" s="653"/>
      <c r="CB31" s="617"/>
      <c r="CD31" s="660"/>
      <c r="CE31" s="661"/>
      <c r="CF31" s="625" t="s">
        <v>297</v>
      </c>
      <c r="CG31" s="622"/>
      <c r="CH31" s="622"/>
      <c r="CI31" s="622"/>
      <c r="CJ31" s="622"/>
      <c r="CK31" s="622"/>
      <c r="CL31" s="622"/>
      <c r="CM31" s="622"/>
      <c r="CN31" s="622"/>
      <c r="CO31" s="622"/>
      <c r="CP31" s="622"/>
      <c r="CQ31" s="623"/>
      <c r="CR31" s="588">
        <v>63435</v>
      </c>
      <c r="CS31" s="607"/>
      <c r="CT31" s="607"/>
      <c r="CU31" s="607"/>
      <c r="CV31" s="607"/>
      <c r="CW31" s="607"/>
      <c r="CX31" s="607"/>
      <c r="CY31" s="608"/>
      <c r="CZ31" s="591">
        <v>1.2</v>
      </c>
      <c r="DA31" s="609"/>
      <c r="DB31" s="609"/>
      <c r="DC31" s="610"/>
      <c r="DD31" s="594">
        <v>63435</v>
      </c>
      <c r="DE31" s="607"/>
      <c r="DF31" s="607"/>
      <c r="DG31" s="607"/>
      <c r="DH31" s="607"/>
      <c r="DI31" s="607"/>
      <c r="DJ31" s="607"/>
      <c r="DK31" s="608"/>
      <c r="DL31" s="594">
        <v>63435</v>
      </c>
      <c r="DM31" s="607"/>
      <c r="DN31" s="607"/>
      <c r="DO31" s="607"/>
      <c r="DP31" s="607"/>
      <c r="DQ31" s="607"/>
      <c r="DR31" s="607"/>
      <c r="DS31" s="607"/>
      <c r="DT31" s="607"/>
      <c r="DU31" s="607"/>
      <c r="DV31" s="608"/>
      <c r="DW31" s="611">
        <v>1.7</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88438</v>
      </c>
      <c r="S32" s="589"/>
      <c r="T32" s="589"/>
      <c r="U32" s="589"/>
      <c r="V32" s="589"/>
      <c r="W32" s="589"/>
      <c r="X32" s="589"/>
      <c r="Y32" s="590"/>
      <c r="Z32" s="641">
        <v>1.6</v>
      </c>
      <c r="AA32" s="641"/>
      <c r="AB32" s="641"/>
      <c r="AC32" s="641"/>
      <c r="AD32" s="642">
        <v>89</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99.6</v>
      </c>
      <c r="BH32" s="573"/>
      <c r="BI32" s="573"/>
      <c r="BJ32" s="573"/>
      <c r="BK32" s="573"/>
      <c r="BL32" s="573"/>
      <c r="BM32" s="636">
        <v>98.5</v>
      </c>
      <c r="BN32" s="573"/>
      <c r="BO32" s="573"/>
      <c r="BP32" s="573"/>
      <c r="BQ32" s="630"/>
      <c r="BR32" s="651">
        <v>99.3</v>
      </c>
      <c r="BS32" s="573"/>
      <c r="BT32" s="573"/>
      <c r="BU32" s="573"/>
      <c r="BV32" s="573"/>
      <c r="BW32" s="573"/>
      <c r="BX32" s="636">
        <v>97.6</v>
      </c>
      <c r="BY32" s="573"/>
      <c r="BZ32" s="573"/>
      <c r="CA32" s="573"/>
      <c r="CB32" s="630"/>
      <c r="CD32" s="662"/>
      <c r="CE32" s="663"/>
      <c r="CF32" s="625" t="s">
        <v>300</v>
      </c>
      <c r="CG32" s="622"/>
      <c r="CH32" s="622"/>
      <c r="CI32" s="622"/>
      <c r="CJ32" s="622"/>
      <c r="CK32" s="622"/>
      <c r="CL32" s="622"/>
      <c r="CM32" s="622"/>
      <c r="CN32" s="622"/>
      <c r="CO32" s="622"/>
      <c r="CP32" s="622"/>
      <c r="CQ32" s="623"/>
      <c r="CR32" s="588">
        <v>259</v>
      </c>
      <c r="CS32" s="589"/>
      <c r="CT32" s="589"/>
      <c r="CU32" s="589"/>
      <c r="CV32" s="589"/>
      <c r="CW32" s="589"/>
      <c r="CX32" s="589"/>
      <c r="CY32" s="590"/>
      <c r="CZ32" s="591">
        <v>0</v>
      </c>
      <c r="DA32" s="609"/>
      <c r="DB32" s="609"/>
      <c r="DC32" s="610"/>
      <c r="DD32" s="594">
        <v>259</v>
      </c>
      <c r="DE32" s="589"/>
      <c r="DF32" s="589"/>
      <c r="DG32" s="589"/>
      <c r="DH32" s="589"/>
      <c r="DI32" s="589"/>
      <c r="DJ32" s="589"/>
      <c r="DK32" s="590"/>
      <c r="DL32" s="594">
        <v>259</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483200</v>
      </c>
      <c r="S33" s="589"/>
      <c r="T33" s="589"/>
      <c r="U33" s="589"/>
      <c r="V33" s="589"/>
      <c r="W33" s="589"/>
      <c r="X33" s="589"/>
      <c r="Y33" s="590"/>
      <c r="Z33" s="641">
        <v>8.8000000000000007</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2409219</v>
      </c>
      <c r="CS33" s="607"/>
      <c r="CT33" s="607"/>
      <c r="CU33" s="607"/>
      <c r="CV33" s="607"/>
      <c r="CW33" s="607"/>
      <c r="CX33" s="607"/>
      <c r="CY33" s="608"/>
      <c r="CZ33" s="591">
        <v>44.9</v>
      </c>
      <c r="DA33" s="609"/>
      <c r="DB33" s="609"/>
      <c r="DC33" s="610"/>
      <c r="DD33" s="594">
        <v>1897922</v>
      </c>
      <c r="DE33" s="607"/>
      <c r="DF33" s="607"/>
      <c r="DG33" s="607"/>
      <c r="DH33" s="607"/>
      <c r="DI33" s="607"/>
      <c r="DJ33" s="607"/>
      <c r="DK33" s="608"/>
      <c r="DL33" s="594">
        <v>1683668</v>
      </c>
      <c r="DM33" s="607"/>
      <c r="DN33" s="607"/>
      <c r="DO33" s="607"/>
      <c r="DP33" s="607"/>
      <c r="DQ33" s="607"/>
      <c r="DR33" s="607"/>
      <c r="DS33" s="607"/>
      <c r="DT33" s="607"/>
      <c r="DU33" s="607"/>
      <c r="DV33" s="608"/>
      <c r="DW33" s="611">
        <v>46.1</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901524</v>
      </c>
      <c r="CS34" s="589"/>
      <c r="CT34" s="589"/>
      <c r="CU34" s="589"/>
      <c r="CV34" s="589"/>
      <c r="CW34" s="589"/>
      <c r="CX34" s="589"/>
      <c r="CY34" s="590"/>
      <c r="CZ34" s="591">
        <v>16.8</v>
      </c>
      <c r="DA34" s="609"/>
      <c r="DB34" s="609"/>
      <c r="DC34" s="610"/>
      <c r="DD34" s="594">
        <v>677522</v>
      </c>
      <c r="DE34" s="589"/>
      <c r="DF34" s="589"/>
      <c r="DG34" s="589"/>
      <c r="DH34" s="589"/>
      <c r="DI34" s="589"/>
      <c r="DJ34" s="589"/>
      <c r="DK34" s="590"/>
      <c r="DL34" s="594">
        <v>631937</v>
      </c>
      <c r="DM34" s="589"/>
      <c r="DN34" s="589"/>
      <c r="DO34" s="589"/>
      <c r="DP34" s="589"/>
      <c r="DQ34" s="589"/>
      <c r="DR34" s="589"/>
      <c r="DS34" s="589"/>
      <c r="DT34" s="589"/>
      <c r="DU34" s="589"/>
      <c r="DV34" s="590"/>
      <c r="DW34" s="611">
        <v>17.3</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338100</v>
      </c>
      <c r="S35" s="589"/>
      <c r="T35" s="589"/>
      <c r="U35" s="589"/>
      <c r="V35" s="589"/>
      <c r="W35" s="589"/>
      <c r="X35" s="589"/>
      <c r="Y35" s="590"/>
      <c r="Z35" s="641">
        <v>6.2</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522155</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98724</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46553</v>
      </c>
      <c r="CS35" s="607"/>
      <c r="CT35" s="607"/>
      <c r="CU35" s="607"/>
      <c r="CV35" s="607"/>
      <c r="CW35" s="607"/>
      <c r="CX35" s="607"/>
      <c r="CY35" s="608"/>
      <c r="CZ35" s="591">
        <v>0.9</v>
      </c>
      <c r="DA35" s="609"/>
      <c r="DB35" s="609"/>
      <c r="DC35" s="610"/>
      <c r="DD35" s="594">
        <v>35033</v>
      </c>
      <c r="DE35" s="607"/>
      <c r="DF35" s="607"/>
      <c r="DG35" s="607"/>
      <c r="DH35" s="607"/>
      <c r="DI35" s="607"/>
      <c r="DJ35" s="607"/>
      <c r="DK35" s="608"/>
      <c r="DL35" s="594">
        <v>35033</v>
      </c>
      <c r="DM35" s="607"/>
      <c r="DN35" s="607"/>
      <c r="DO35" s="607"/>
      <c r="DP35" s="607"/>
      <c r="DQ35" s="607"/>
      <c r="DR35" s="607"/>
      <c r="DS35" s="607"/>
      <c r="DT35" s="607"/>
      <c r="DU35" s="607"/>
      <c r="DV35" s="608"/>
      <c r="DW35" s="611">
        <v>1</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5480347</v>
      </c>
      <c r="S36" s="629"/>
      <c r="T36" s="629"/>
      <c r="U36" s="629"/>
      <c r="V36" s="629"/>
      <c r="W36" s="629"/>
      <c r="X36" s="629"/>
      <c r="Y36" s="632"/>
      <c r="Z36" s="633">
        <v>100</v>
      </c>
      <c r="AA36" s="633"/>
      <c r="AB36" s="633"/>
      <c r="AC36" s="633"/>
      <c r="AD36" s="634">
        <v>3312222</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40000</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90500</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801844</v>
      </c>
      <c r="CS36" s="589"/>
      <c r="CT36" s="589"/>
      <c r="CU36" s="589"/>
      <c r="CV36" s="589"/>
      <c r="CW36" s="589"/>
      <c r="CX36" s="589"/>
      <c r="CY36" s="590"/>
      <c r="CZ36" s="591">
        <v>14.9</v>
      </c>
      <c r="DA36" s="609"/>
      <c r="DB36" s="609"/>
      <c r="DC36" s="610"/>
      <c r="DD36" s="594">
        <v>642534</v>
      </c>
      <c r="DE36" s="589"/>
      <c r="DF36" s="589"/>
      <c r="DG36" s="589"/>
      <c r="DH36" s="589"/>
      <c r="DI36" s="589"/>
      <c r="DJ36" s="589"/>
      <c r="DK36" s="590"/>
      <c r="DL36" s="594">
        <v>582554</v>
      </c>
      <c r="DM36" s="589"/>
      <c r="DN36" s="589"/>
      <c r="DO36" s="589"/>
      <c r="DP36" s="589"/>
      <c r="DQ36" s="589"/>
      <c r="DR36" s="589"/>
      <c r="DS36" s="589"/>
      <c r="DT36" s="589"/>
      <c r="DU36" s="589"/>
      <c r="DV36" s="590"/>
      <c r="DW36" s="611">
        <v>16</v>
      </c>
      <c r="DX36" s="612"/>
      <c r="DY36" s="612"/>
      <c r="DZ36" s="612"/>
      <c r="EA36" s="612"/>
      <c r="EB36" s="612"/>
      <c r="EC36" s="613"/>
    </row>
    <row r="37" spans="2:133" ht="11.25" customHeight="1">
      <c r="AQ37" s="614" t="s">
        <v>315</v>
      </c>
      <c r="AR37" s="615"/>
      <c r="AS37" s="615"/>
      <c r="AT37" s="615"/>
      <c r="AU37" s="615"/>
      <c r="AV37" s="615"/>
      <c r="AW37" s="615"/>
      <c r="AX37" s="615"/>
      <c r="AY37" s="616"/>
      <c r="AZ37" s="588">
        <v>5420</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2142</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528093</v>
      </c>
      <c r="CS37" s="607"/>
      <c r="CT37" s="607"/>
      <c r="CU37" s="607"/>
      <c r="CV37" s="607"/>
      <c r="CW37" s="607"/>
      <c r="CX37" s="607"/>
      <c r="CY37" s="608"/>
      <c r="CZ37" s="591">
        <v>9.8000000000000007</v>
      </c>
      <c r="DA37" s="609"/>
      <c r="DB37" s="609"/>
      <c r="DC37" s="610"/>
      <c r="DD37" s="594">
        <v>512425</v>
      </c>
      <c r="DE37" s="607"/>
      <c r="DF37" s="607"/>
      <c r="DG37" s="607"/>
      <c r="DH37" s="607"/>
      <c r="DI37" s="607"/>
      <c r="DJ37" s="607"/>
      <c r="DK37" s="608"/>
      <c r="DL37" s="594">
        <v>472583</v>
      </c>
      <c r="DM37" s="607"/>
      <c r="DN37" s="607"/>
      <c r="DO37" s="607"/>
      <c r="DP37" s="607"/>
      <c r="DQ37" s="607"/>
      <c r="DR37" s="607"/>
      <c r="DS37" s="607"/>
      <c r="DT37" s="607"/>
      <c r="DU37" s="607"/>
      <c r="DV37" s="608"/>
      <c r="DW37" s="611">
        <v>12.9</v>
      </c>
      <c r="DX37" s="612"/>
      <c r="DY37" s="612"/>
      <c r="DZ37" s="612"/>
      <c r="EA37" s="612"/>
      <c r="EB37" s="612"/>
      <c r="EC37" s="613"/>
    </row>
    <row r="38" spans="2:133" ht="11.25" customHeight="1">
      <c r="AQ38" s="614" t="s">
        <v>318</v>
      </c>
      <c r="AR38" s="615"/>
      <c r="AS38" s="615"/>
      <c r="AT38" s="615"/>
      <c r="AU38" s="615"/>
      <c r="AV38" s="615"/>
      <c r="AW38" s="615"/>
      <c r="AX38" s="615"/>
      <c r="AY38" s="616"/>
      <c r="AZ38" s="588" t="s">
        <v>319</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3615</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516735</v>
      </c>
      <c r="CS38" s="589"/>
      <c r="CT38" s="589"/>
      <c r="CU38" s="589"/>
      <c r="CV38" s="589"/>
      <c r="CW38" s="589"/>
      <c r="CX38" s="589"/>
      <c r="CY38" s="590"/>
      <c r="CZ38" s="591">
        <v>9.6</v>
      </c>
      <c r="DA38" s="609"/>
      <c r="DB38" s="609"/>
      <c r="DC38" s="610"/>
      <c r="DD38" s="594">
        <v>460869</v>
      </c>
      <c r="DE38" s="589"/>
      <c r="DF38" s="589"/>
      <c r="DG38" s="589"/>
      <c r="DH38" s="589"/>
      <c r="DI38" s="589"/>
      <c r="DJ38" s="589"/>
      <c r="DK38" s="590"/>
      <c r="DL38" s="594">
        <v>433944</v>
      </c>
      <c r="DM38" s="589"/>
      <c r="DN38" s="589"/>
      <c r="DO38" s="589"/>
      <c r="DP38" s="589"/>
      <c r="DQ38" s="589"/>
      <c r="DR38" s="589"/>
      <c r="DS38" s="589"/>
      <c r="DT38" s="589"/>
      <c r="DU38" s="589"/>
      <c r="DV38" s="590"/>
      <c r="DW38" s="611">
        <v>11.9</v>
      </c>
      <c r="DX38" s="612"/>
      <c r="DY38" s="612"/>
      <c r="DZ38" s="612"/>
      <c r="EA38" s="612"/>
      <c r="EB38" s="612"/>
      <c r="EC38" s="613"/>
    </row>
    <row r="39" spans="2:133" ht="11.25" customHeight="1">
      <c r="AQ39" s="614" t="s">
        <v>322</v>
      </c>
      <c r="AR39" s="615"/>
      <c r="AS39" s="615"/>
      <c r="AT39" s="615"/>
      <c r="AU39" s="615"/>
      <c r="AV39" s="615"/>
      <c r="AW39" s="615"/>
      <c r="AX39" s="615"/>
      <c r="AY39" s="616"/>
      <c r="AZ39" s="588" t="s">
        <v>319</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94</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117363</v>
      </c>
      <c r="CS39" s="607"/>
      <c r="CT39" s="607"/>
      <c r="CU39" s="607"/>
      <c r="CV39" s="607"/>
      <c r="CW39" s="607"/>
      <c r="CX39" s="607"/>
      <c r="CY39" s="608"/>
      <c r="CZ39" s="591">
        <v>2.2000000000000002</v>
      </c>
      <c r="DA39" s="609"/>
      <c r="DB39" s="609"/>
      <c r="DC39" s="610"/>
      <c r="DD39" s="594">
        <v>81764</v>
      </c>
      <c r="DE39" s="607"/>
      <c r="DF39" s="607"/>
      <c r="DG39" s="607"/>
      <c r="DH39" s="607"/>
      <c r="DI39" s="607"/>
      <c r="DJ39" s="607"/>
      <c r="DK39" s="608"/>
      <c r="DL39" s="594" t="s">
        <v>319</v>
      </c>
      <c r="DM39" s="607"/>
      <c r="DN39" s="607"/>
      <c r="DO39" s="607"/>
      <c r="DP39" s="607"/>
      <c r="DQ39" s="607"/>
      <c r="DR39" s="607"/>
      <c r="DS39" s="607"/>
      <c r="DT39" s="607"/>
      <c r="DU39" s="607"/>
      <c r="DV39" s="608"/>
      <c r="DW39" s="611" t="s">
        <v>319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85507</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78</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25200</v>
      </c>
      <c r="CS40" s="589"/>
      <c r="CT40" s="589"/>
      <c r="CU40" s="589"/>
      <c r="CV40" s="589"/>
      <c r="CW40" s="589"/>
      <c r="CX40" s="589"/>
      <c r="CY40" s="590"/>
      <c r="CZ40" s="591">
        <v>0.5</v>
      </c>
      <c r="DA40" s="609"/>
      <c r="DB40" s="609"/>
      <c r="DC40" s="610"/>
      <c r="DD40" s="594">
        <v>200</v>
      </c>
      <c r="DE40" s="589"/>
      <c r="DF40" s="589"/>
      <c r="DG40" s="589"/>
      <c r="DH40" s="589"/>
      <c r="DI40" s="589"/>
      <c r="DJ40" s="589"/>
      <c r="DK40" s="590"/>
      <c r="DL40" s="594">
        <v>200</v>
      </c>
      <c r="DM40" s="589"/>
      <c r="DN40" s="589"/>
      <c r="DO40" s="589"/>
      <c r="DP40" s="589"/>
      <c r="DQ40" s="589"/>
      <c r="DR40" s="589"/>
      <c r="DS40" s="589"/>
      <c r="DT40" s="589"/>
      <c r="DU40" s="589"/>
      <c r="DV40" s="590"/>
      <c r="DW40" s="611">
        <v>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391228</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315</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348394</v>
      </c>
      <c r="CS42" s="589"/>
      <c r="CT42" s="589"/>
      <c r="CU42" s="589"/>
      <c r="CV42" s="589"/>
      <c r="CW42" s="589"/>
      <c r="CX42" s="589"/>
      <c r="CY42" s="590"/>
      <c r="CZ42" s="591">
        <v>6.5</v>
      </c>
      <c r="DA42" s="592"/>
      <c r="DB42" s="592"/>
      <c r="DC42" s="593"/>
      <c r="DD42" s="594">
        <v>69194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6936</v>
      </c>
      <c r="CS43" s="607"/>
      <c r="CT43" s="607"/>
      <c r="CU43" s="607"/>
      <c r="CV43" s="607"/>
      <c r="CW43" s="607"/>
      <c r="CX43" s="607"/>
      <c r="CY43" s="608"/>
      <c r="CZ43" s="591">
        <v>0.1</v>
      </c>
      <c r="DA43" s="609"/>
      <c r="DB43" s="609"/>
      <c r="DC43" s="610"/>
      <c r="DD43" s="594">
        <v>6936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288</v>
      </c>
      <c r="CE44" s="602"/>
      <c r="CF44" s="585" t="s">
        <v>338</v>
      </c>
      <c r="CG44" s="586"/>
      <c r="CH44" s="586"/>
      <c r="CI44" s="586"/>
      <c r="CJ44" s="586"/>
      <c r="CK44" s="586"/>
      <c r="CL44" s="586"/>
      <c r="CM44" s="586"/>
      <c r="CN44" s="586"/>
      <c r="CO44" s="586"/>
      <c r="CP44" s="586"/>
      <c r="CQ44" s="587"/>
      <c r="CR44" s="588">
        <v>348394</v>
      </c>
      <c r="CS44" s="589"/>
      <c r="CT44" s="589"/>
      <c r="CU44" s="589"/>
      <c r="CV44" s="589"/>
      <c r="CW44" s="589"/>
      <c r="CX44" s="589"/>
      <c r="CY44" s="590"/>
      <c r="CZ44" s="591">
        <v>6.5</v>
      </c>
      <c r="DA44" s="592"/>
      <c r="DB44" s="592"/>
      <c r="DC44" s="593"/>
      <c r="DD44" s="594">
        <v>69194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253351</v>
      </c>
      <c r="CS45" s="607"/>
      <c r="CT45" s="607"/>
      <c r="CU45" s="607"/>
      <c r="CV45" s="607"/>
      <c r="CW45" s="607"/>
      <c r="CX45" s="607"/>
      <c r="CY45" s="608"/>
      <c r="CZ45" s="591">
        <v>4.7</v>
      </c>
      <c r="DA45" s="609"/>
      <c r="DB45" s="609"/>
      <c r="DC45" s="610"/>
      <c r="DD45" s="594">
        <v>43306</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95043</v>
      </c>
      <c r="CS46" s="589"/>
      <c r="CT46" s="589"/>
      <c r="CU46" s="589"/>
      <c r="CV46" s="589"/>
      <c r="CW46" s="589"/>
      <c r="CX46" s="589"/>
      <c r="CY46" s="590"/>
      <c r="CZ46" s="591">
        <v>1.8</v>
      </c>
      <c r="DA46" s="592"/>
      <c r="DB46" s="592"/>
      <c r="DC46" s="593"/>
      <c r="DD46" s="594">
        <v>25888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t="s">
        <v>319</v>
      </c>
      <c r="CS47" s="607"/>
      <c r="CT47" s="607"/>
      <c r="CU47" s="607"/>
      <c r="CV47" s="607"/>
      <c r="CW47" s="607"/>
      <c r="CX47" s="607"/>
      <c r="CY47" s="608"/>
      <c r="CZ47" s="591" t="s">
        <v>319</v>
      </c>
      <c r="DA47" s="609"/>
      <c r="DB47" s="609"/>
      <c r="DC47" s="610"/>
      <c r="DD47" s="594" t="s">
        <v>319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319</v>
      </c>
      <c r="CS48" s="589"/>
      <c r="CT48" s="589"/>
      <c r="CU48" s="589"/>
      <c r="CV48" s="589"/>
      <c r="CW48" s="589"/>
      <c r="CX48" s="589"/>
      <c r="CY48" s="590"/>
      <c r="CZ48" s="591" t="s">
        <v>319</v>
      </c>
      <c r="DA48" s="592"/>
      <c r="DB48" s="592"/>
      <c r="DC48" s="593"/>
      <c r="DD48" s="594" t="s">
        <v>319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5365177</v>
      </c>
      <c r="CS49" s="573"/>
      <c r="CT49" s="573"/>
      <c r="CU49" s="573"/>
      <c r="CV49" s="573"/>
      <c r="CW49" s="573"/>
      <c r="CX49" s="573"/>
      <c r="CY49" s="574"/>
      <c r="CZ49" s="575">
        <v>100</v>
      </c>
      <c r="DA49" s="576"/>
      <c r="DB49" s="576"/>
      <c r="DC49" s="577"/>
      <c r="DD49" s="578">
        <v>3914123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25" zoomScaleSheetLayoutView="70" workbookViewId="0">
      <selection activeCell="BL37" sqref="BL3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366</v>
      </c>
      <c r="C7" s="1047"/>
      <c r="D7" s="1047"/>
      <c r="E7" s="1047"/>
      <c r="F7" s="1047"/>
      <c r="G7" s="1047"/>
      <c r="H7" s="1047"/>
      <c r="I7" s="1047"/>
      <c r="J7" s="1047"/>
      <c r="K7" s="1047"/>
      <c r="L7" s="1047"/>
      <c r="M7" s="1047"/>
      <c r="N7" s="1047"/>
      <c r="O7" s="1047"/>
      <c r="P7" s="1048"/>
      <c r="Q7" s="1100">
        <v>5594</v>
      </c>
      <c r="R7" s="1101"/>
      <c r="S7" s="1101"/>
      <c r="T7" s="1101"/>
      <c r="U7" s="1101"/>
      <c r="V7" s="1101">
        <v>5479</v>
      </c>
      <c r="W7" s="1101"/>
      <c r="X7" s="1101"/>
      <c r="Y7" s="1101"/>
      <c r="Z7" s="1101"/>
      <c r="AA7" s="1101">
        <v>115</v>
      </c>
      <c r="AB7" s="1101"/>
      <c r="AC7" s="1101"/>
      <c r="AD7" s="1101"/>
      <c r="AE7" s="1102"/>
      <c r="AF7" s="1103">
        <v>96</v>
      </c>
      <c r="AG7" s="1104"/>
      <c r="AH7" s="1104"/>
      <c r="AI7" s="1104"/>
      <c r="AJ7" s="1105"/>
      <c r="AK7" s="1087">
        <v>25</v>
      </c>
      <c r="AL7" s="1088"/>
      <c r="AM7" s="1088"/>
      <c r="AN7" s="1088"/>
      <c r="AO7" s="1088"/>
      <c r="AP7" s="1088">
        <v>5022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544</v>
      </c>
      <c r="BS7" s="1091" t="s">
        <v>541</v>
      </c>
      <c r="BT7" s="1092"/>
      <c r="BU7" s="1092"/>
      <c r="BV7" s="1092"/>
      <c r="BW7" s="1092"/>
      <c r="BX7" s="1092"/>
      <c r="BY7" s="1092"/>
      <c r="BZ7" s="1092"/>
      <c r="CA7" s="1092"/>
      <c r="CB7" s="1092"/>
      <c r="CC7" s="1092"/>
      <c r="CD7" s="1092"/>
      <c r="CE7" s="1092"/>
      <c r="CF7" s="1092"/>
      <c r="CG7" s="1093"/>
      <c r="CH7" s="1084">
        <v>0</v>
      </c>
      <c r="CI7" s="1085"/>
      <c r="CJ7" s="1085"/>
      <c r="CK7" s="1085"/>
      <c r="CL7" s="1086"/>
      <c r="CM7" s="1084">
        <v>21</v>
      </c>
      <c r="CN7" s="1085"/>
      <c r="CO7" s="1085"/>
      <c r="CP7" s="1085"/>
      <c r="CQ7" s="1086"/>
      <c r="CR7" s="1084">
        <v>2</v>
      </c>
      <c r="CS7" s="1085"/>
      <c r="CT7" s="1085"/>
      <c r="CU7" s="1085"/>
      <c r="CV7" s="1086"/>
      <c r="CW7" s="1084">
        <v>4</v>
      </c>
      <c r="CX7" s="1085"/>
      <c r="CY7" s="1085"/>
      <c r="CZ7" s="1085"/>
      <c r="DA7" s="1086"/>
      <c r="DB7" s="1084" t="s">
        <v>475</v>
      </c>
      <c r="DC7" s="1085"/>
      <c r="DD7" s="1085"/>
      <c r="DE7" s="1085"/>
      <c r="DF7" s="1086"/>
      <c r="DG7" s="1084">
        <v>107</v>
      </c>
      <c r="DH7" s="1085"/>
      <c r="DI7" s="1085"/>
      <c r="DJ7" s="1085"/>
      <c r="DK7" s="1086"/>
      <c r="DL7" s="1084" t="s">
        <v>475</v>
      </c>
      <c r="DM7" s="1085"/>
      <c r="DN7" s="1085"/>
      <c r="DO7" s="1085"/>
      <c r="DP7" s="1086"/>
      <c r="DQ7" s="1084" t="s">
        <v>475</v>
      </c>
      <c r="DR7" s="1085"/>
      <c r="DS7" s="1085"/>
      <c r="DT7" s="1085"/>
      <c r="DU7" s="1086"/>
      <c r="DV7" s="1111"/>
      <c r="DW7" s="1112"/>
      <c r="DX7" s="1112"/>
      <c r="DY7" s="1112"/>
      <c r="DZ7" s="1113"/>
      <c r="EA7" s="205"/>
    </row>
    <row r="8" spans="1:131" s="206" customFormat="1" ht="26.25" customHeight="1">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542</v>
      </c>
      <c r="BT8" s="1011"/>
      <c r="BU8" s="1011"/>
      <c r="BV8" s="1011"/>
      <c r="BW8" s="1011"/>
      <c r="BX8" s="1011"/>
      <c r="BY8" s="1011"/>
      <c r="BZ8" s="1011"/>
      <c r="CA8" s="1011"/>
      <c r="CB8" s="1011"/>
      <c r="CC8" s="1011"/>
      <c r="CD8" s="1011"/>
      <c r="CE8" s="1011"/>
      <c r="CF8" s="1011"/>
      <c r="CG8" s="1012"/>
      <c r="CH8" s="985">
        <v>1</v>
      </c>
      <c r="CI8" s="986"/>
      <c r="CJ8" s="986"/>
      <c r="CK8" s="986"/>
      <c r="CL8" s="987"/>
      <c r="CM8" s="985">
        <v>67</v>
      </c>
      <c r="CN8" s="986"/>
      <c r="CO8" s="986"/>
      <c r="CP8" s="986"/>
      <c r="CQ8" s="987"/>
      <c r="CR8" s="985">
        <v>5</v>
      </c>
      <c r="CS8" s="986"/>
      <c r="CT8" s="986"/>
      <c r="CU8" s="986"/>
      <c r="CV8" s="987"/>
      <c r="CW8" s="985">
        <v>2</v>
      </c>
      <c r="CX8" s="986"/>
      <c r="CY8" s="986"/>
      <c r="CZ8" s="986"/>
      <c r="DA8" s="987"/>
      <c r="DB8" s="985" t="s">
        <v>475</v>
      </c>
      <c r="DC8" s="986"/>
      <c r="DD8" s="986"/>
      <c r="DE8" s="986"/>
      <c r="DF8" s="987"/>
      <c r="DG8" s="985" t="s">
        <v>475</v>
      </c>
      <c r="DH8" s="986"/>
      <c r="DI8" s="986"/>
      <c r="DJ8" s="986"/>
      <c r="DK8" s="987"/>
      <c r="DL8" s="985" t="s">
        <v>475</v>
      </c>
      <c r="DM8" s="986"/>
      <c r="DN8" s="986"/>
      <c r="DO8" s="986"/>
      <c r="DP8" s="987"/>
      <c r="DQ8" s="985" t="s">
        <v>475</v>
      </c>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543</v>
      </c>
      <c r="BT9" s="1011"/>
      <c r="BU9" s="1011"/>
      <c r="BV9" s="1011"/>
      <c r="BW9" s="1011"/>
      <c r="BX9" s="1011"/>
      <c r="BY9" s="1011"/>
      <c r="BZ9" s="1011"/>
      <c r="CA9" s="1011"/>
      <c r="CB9" s="1011"/>
      <c r="CC9" s="1011"/>
      <c r="CD9" s="1011"/>
      <c r="CE9" s="1011"/>
      <c r="CF9" s="1011"/>
      <c r="CG9" s="1012"/>
      <c r="CH9" s="985">
        <v>0</v>
      </c>
      <c r="CI9" s="986"/>
      <c r="CJ9" s="986"/>
      <c r="CK9" s="986"/>
      <c r="CL9" s="987"/>
      <c r="CM9" s="985">
        <v>24</v>
      </c>
      <c r="CN9" s="986"/>
      <c r="CO9" s="986"/>
      <c r="CP9" s="986"/>
      <c r="CQ9" s="987"/>
      <c r="CR9" s="985">
        <v>2</v>
      </c>
      <c r="CS9" s="986"/>
      <c r="CT9" s="986"/>
      <c r="CU9" s="986"/>
      <c r="CV9" s="987"/>
      <c r="CW9" s="985">
        <v>0</v>
      </c>
      <c r="CX9" s="986"/>
      <c r="CY9" s="986"/>
      <c r="CZ9" s="986"/>
      <c r="DA9" s="987"/>
      <c r="DB9" s="985" t="s">
        <v>475</v>
      </c>
      <c r="DC9" s="986"/>
      <c r="DD9" s="986"/>
      <c r="DE9" s="986"/>
      <c r="DF9" s="987"/>
      <c r="DG9" s="985" t="s">
        <v>475</v>
      </c>
      <c r="DH9" s="986"/>
      <c r="DI9" s="986"/>
      <c r="DJ9" s="986"/>
      <c r="DK9" s="987"/>
      <c r="DL9" s="985" t="s">
        <v>475</v>
      </c>
      <c r="DM9" s="986"/>
      <c r="DN9" s="986"/>
      <c r="DO9" s="986"/>
      <c r="DP9" s="987"/>
      <c r="DQ9" s="985" t="s">
        <v>475</v>
      </c>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4">
        <v>5480</v>
      </c>
      <c r="R23" s="1065"/>
      <c r="S23" s="1065"/>
      <c r="T23" s="1065"/>
      <c r="U23" s="1065"/>
      <c r="V23" s="1065">
        <v>5365</v>
      </c>
      <c r="W23" s="1065"/>
      <c r="X23" s="1065"/>
      <c r="Y23" s="1065"/>
      <c r="Z23" s="1065"/>
      <c r="AA23" s="1065">
        <v>115</v>
      </c>
      <c r="AB23" s="1065"/>
      <c r="AC23" s="1065"/>
      <c r="AD23" s="1065"/>
      <c r="AE23" s="1066"/>
      <c r="AF23" s="1067">
        <v>96</v>
      </c>
      <c r="AG23" s="1065"/>
      <c r="AH23" s="1065"/>
      <c r="AI23" s="1065"/>
      <c r="AJ23" s="1068"/>
      <c r="AK23" s="1069"/>
      <c r="AL23" s="1070"/>
      <c r="AM23" s="1070"/>
      <c r="AN23" s="1070"/>
      <c r="AO23" s="1070"/>
      <c r="AP23" s="1065">
        <v>5022</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349</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380</v>
      </c>
      <c r="C28" s="1047"/>
      <c r="D28" s="1047"/>
      <c r="E28" s="1047"/>
      <c r="F28" s="1047"/>
      <c r="G28" s="1047"/>
      <c r="H28" s="1047"/>
      <c r="I28" s="1047"/>
      <c r="J28" s="1047"/>
      <c r="K28" s="1047"/>
      <c r="L28" s="1047"/>
      <c r="M28" s="1047"/>
      <c r="N28" s="1047"/>
      <c r="O28" s="1047"/>
      <c r="P28" s="1048"/>
      <c r="Q28" s="1049">
        <v>1721</v>
      </c>
      <c r="R28" s="1050"/>
      <c r="S28" s="1050"/>
      <c r="T28" s="1050"/>
      <c r="U28" s="1050"/>
      <c r="V28" s="1050">
        <v>1623</v>
      </c>
      <c r="W28" s="1050"/>
      <c r="X28" s="1050"/>
      <c r="Y28" s="1050"/>
      <c r="Z28" s="1050"/>
      <c r="AA28" s="1050">
        <v>99</v>
      </c>
      <c r="AB28" s="1050"/>
      <c r="AC28" s="1050"/>
      <c r="AD28" s="1050"/>
      <c r="AE28" s="1051"/>
      <c r="AF28" s="1052">
        <v>99</v>
      </c>
      <c r="AG28" s="1050"/>
      <c r="AH28" s="1050"/>
      <c r="AI28" s="1050"/>
      <c r="AJ28" s="1053"/>
      <c r="AK28" s="1054">
        <v>106</v>
      </c>
      <c r="AL28" s="1042"/>
      <c r="AM28" s="1042"/>
      <c r="AN28" s="1042"/>
      <c r="AO28" s="1042"/>
      <c r="AP28" s="1042" t="s">
        <v>528</v>
      </c>
      <c r="AQ28" s="1042"/>
      <c r="AR28" s="1042"/>
      <c r="AS28" s="1042"/>
      <c r="AT28" s="1042"/>
      <c r="AU28" s="1042" t="s">
        <v>530</v>
      </c>
      <c r="AV28" s="1042"/>
      <c r="AW28" s="1042"/>
      <c r="AX28" s="1042"/>
      <c r="AY28" s="1042"/>
      <c r="AZ28" s="1043" t="s">
        <v>530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381</v>
      </c>
      <c r="C29" s="1028"/>
      <c r="D29" s="1028"/>
      <c r="E29" s="1028"/>
      <c r="F29" s="1028"/>
      <c r="G29" s="1028"/>
      <c r="H29" s="1028"/>
      <c r="I29" s="1028"/>
      <c r="J29" s="1028"/>
      <c r="K29" s="1028"/>
      <c r="L29" s="1028"/>
      <c r="M29" s="1028"/>
      <c r="N29" s="1028"/>
      <c r="O29" s="1028"/>
      <c r="P29" s="1029"/>
      <c r="Q29" s="1039">
        <v>1250</v>
      </c>
      <c r="R29" s="1040"/>
      <c r="S29" s="1040"/>
      <c r="T29" s="1040"/>
      <c r="U29" s="1040"/>
      <c r="V29" s="1040">
        <v>1172</v>
      </c>
      <c r="W29" s="1040"/>
      <c r="X29" s="1040"/>
      <c r="Y29" s="1040"/>
      <c r="Z29" s="1040"/>
      <c r="AA29" s="1040">
        <v>78</v>
      </c>
      <c r="AB29" s="1040"/>
      <c r="AC29" s="1040"/>
      <c r="AD29" s="1040"/>
      <c r="AE29" s="1041"/>
      <c r="AF29" s="1033">
        <v>75</v>
      </c>
      <c r="AG29" s="1034"/>
      <c r="AH29" s="1034"/>
      <c r="AI29" s="1034"/>
      <c r="AJ29" s="1035"/>
      <c r="AK29" s="976">
        <v>207</v>
      </c>
      <c r="AL29" s="967"/>
      <c r="AM29" s="967"/>
      <c r="AN29" s="967"/>
      <c r="AO29" s="967"/>
      <c r="AP29" s="967" t="s">
        <v>529</v>
      </c>
      <c r="AQ29" s="967"/>
      <c r="AR29" s="967"/>
      <c r="AS29" s="967"/>
      <c r="AT29" s="967"/>
      <c r="AU29" s="967" t="s">
        <v>529</v>
      </c>
      <c r="AV29" s="967"/>
      <c r="AW29" s="967"/>
      <c r="AX29" s="967"/>
      <c r="AY29" s="967"/>
      <c r="AZ29" s="1038" t="s">
        <v>530</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382</v>
      </c>
      <c r="C30" s="1028"/>
      <c r="D30" s="1028"/>
      <c r="E30" s="1028"/>
      <c r="F30" s="1028"/>
      <c r="G30" s="1028"/>
      <c r="H30" s="1028"/>
      <c r="I30" s="1028"/>
      <c r="J30" s="1028"/>
      <c r="K30" s="1028"/>
      <c r="L30" s="1028"/>
      <c r="M30" s="1028"/>
      <c r="N30" s="1028"/>
      <c r="O30" s="1028"/>
      <c r="P30" s="1029"/>
      <c r="Q30" s="1039">
        <v>227</v>
      </c>
      <c r="R30" s="1040"/>
      <c r="S30" s="1040"/>
      <c r="T30" s="1040"/>
      <c r="U30" s="1040"/>
      <c r="V30" s="1040">
        <v>220</v>
      </c>
      <c r="W30" s="1040"/>
      <c r="X30" s="1040"/>
      <c r="Y30" s="1040"/>
      <c r="Z30" s="1040"/>
      <c r="AA30" s="1040">
        <v>7</v>
      </c>
      <c r="AB30" s="1040"/>
      <c r="AC30" s="1040"/>
      <c r="AD30" s="1040"/>
      <c r="AE30" s="1041"/>
      <c r="AF30" s="1033">
        <v>7</v>
      </c>
      <c r="AG30" s="1034"/>
      <c r="AH30" s="1034"/>
      <c r="AI30" s="1034"/>
      <c r="AJ30" s="1035"/>
      <c r="AK30" s="976">
        <v>48</v>
      </c>
      <c r="AL30" s="967"/>
      <c r="AM30" s="967"/>
      <c r="AN30" s="967"/>
      <c r="AO30" s="967"/>
      <c r="AP30" s="967" t="s">
        <v>529</v>
      </c>
      <c r="AQ30" s="967"/>
      <c r="AR30" s="967"/>
      <c r="AS30" s="967"/>
      <c r="AT30" s="967"/>
      <c r="AU30" s="967" t="s">
        <v>530</v>
      </c>
      <c r="AV30" s="967"/>
      <c r="AW30" s="967"/>
      <c r="AX30" s="967"/>
      <c r="AY30" s="967"/>
      <c r="AZ30" s="1038" t="s">
        <v>529</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383</v>
      </c>
      <c r="C31" s="1028"/>
      <c r="D31" s="1028"/>
      <c r="E31" s="1028"/>
      <c r="F31" s="1028"/>
      <c r="G31" s="1028"/>
      <c r="H31" s="1028"/>
      <c r="I31" s="1028"/>
      <c r="J31" s="1028"/>
      <c r="K31" s="1028"/>
      <c r="L31" s="1028"/>
      <c r="M31" s="1028"/>
      <c r="N31" s="1028"/>
      <c r="O31" s="1028"/>
      <c r="P31" s="1029"/>
      <c r="Q31" s="1039">
        <v>424</v>
      </c>
      <c r="R31" s="1040"/>
      <c r="S31" s="1040"/>
      <c r="T31" s="1040"/>
      <c r="U31" s="1040"/>
      <c r="V31" s="1040">
        <v>453</v>
      </c>
      <c r="W31" s="1040"/>
      <c r="X31" s="1040"/>
      <c r="Y31" s="1040"/>
      <c r="Z31" s="1040"/>
      <c r="AA31" s="1040" t="s">
        <v>545</v>
      </c>
      <c r="AB31" s="1040"/>
      <c r="AC31" s="1040"/>
      <c r="AD31" s="1040"/>
      <c r="AE31" s="1041"/>
      <c r="AF31" s="1033">
        <v>312</v>
      </c>
      <c r="AG31" s="1034"/>
      <c r="AH31" s="1034"/>
      <c r="AI31" s="1034"/>
      <c r="AJ31" s="1035"/>
      <c r="AK31" s="976">
        <v>5</v>
      </c>
      <c r="AL31" s="967"/>
      <c r="AM31" s="967"/>
      <c r="AN31" s="967"/>
      <c r="AO31" s="967"/>
      <c r="AP31" s="967">
        <v>583</v>
      </c>
      <c r="AQ31" s="967"/>
      <c r="AR31" s="967"/>
      <c r="AS31" s="967"/>
      <c r="AT31" s="967"/>
      <c r="AU31" s="967">
        <v>23</v>
      </c>
      <c r="AV31" s="967"/>
      <c r="AW31" s="967"/>
      <c r="AX31" s="967"/>
      <c r="AY31" s="967"/>
      <c r="AZ31" s="1038" t="s">
        <v>530</v>
      </c>
      <c r="BA31" s="1038"/>
      <c r="BB31" s="1038"/>
      <c r="BC31" s="1038"/>
      <c r="BD31" s="1038"/>
      <c r="BE31" s="1022" t="s">
        <v>384</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385</v>
      </c>
      <c r="C32" s="1028"/>
      <c r="D32" s="1028"/>
      <c r="E32" s="1028"/>
      <c r="F32" s="1028"/>
      <c r="G32" s="1028"/>
      <c r="H32" s="1028"/>
      <c r="I32" s="1028"/>
      <c r="J32" s="1028"/>
      <c r="K32" s="1028"/>
      <c r="L32" s="1028"/>
      <c r="M32" s="1028"/>
      <c r="N32" s="1028"/>
      <c r="O32" s="1028"/>
      <c r="P32" s="1029"/>
      <c r="Q32" s="1039">
        <v>503</v>
      </c>
      <c r="R32" s="1040"/>
      <c r="S32" s="1040"/>
      <c r="T32" s="1040"/>
      <c r="U32" s="1040"/>
      <c r="V32" s="1040">
        <v>470</v>
      </c>
      <c r="W32" s="1040"/>
      <c r="X32" s="1040"/>
      <c r="Y32" s="1040"/>
      <c r="Z32" s="1040"/>
      <c r="AA32" s="1040">
        <v>33</v>
      </c>
      <c r="AB32" s="1040"/>
      <c r="AC32" s="1040"/>
      <c r="AD32" s="1040"/>
      <c r="AE32" s="1041"/>
      <c r="AF32" s="1033">
        <v>33</v>
      </c>
      <c r="AG32" s="1034"/>
      <c r="AH32" s="1034"/>
      <c r="AI32" s="1034"/>
      <c r="AJ32" s="1035"/>
      <c r="AK32" s="976">
        <v>40</v>
      </c>
      <c r="AL32" s="967"/>
      <c r="AM32" s="967"/>
      <c r="AN32" s="967"/>
      <c r="AO32" s="967"/>
      <c r="AP32" s="967">
        <v>1728</v>
      </c>
      <c r="AQ32" s="967"/>
      <c r="AR32" s="967"/>
      <c r="AS32" s="967"/>
      <c r="AT32" s="967"/>
      <c r="AU32" s="967">
        <v>560</v>
      </c>
      <c r="AV32" s="967"/>
      <c r="AW32" s="967"/>
      <c r="AX32" s="967"/>
      <c r="AY32" s="967"/>
      <c r="AZ32" s="1038" t="s">
        <v>530</v>
      </c>
      <c r="BA32" s="1038"/>
      <c r="BB32" s="1038"/>
      <c r="BC32" s="1038"/>
      <c r="BD32" s="1038"/>
      <c r="BE32" s="1022" t="s">
        <v>386</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387</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526</v>
      </c>
      <c r="AG63" s="955"/>
      <c r="AH63" s="955"/>
      <c r="AI63" s="955"/>
      <c r="AJ63" s="1020"/>
      <c r="AK63" s="1021"/>
      <c r="AL63" s="959"/>
      <c r="AM63" s="959"/>
      <c r="AN63" s="959"/>
      <c r="AO63" s="959"/>
      <c r="AP63" s="955">
        <v>2311</v>
      </c>
      <c r="AQ63" s="955"/>
      <c r="AR63" s="955"/>
      <c r="AS63" s="955"/>
      <c r="AT63" s="955"/>
      <c r="AU63" s="955">
        <v>583</v>
      </c>
      <c r="AV63" s="955"/>
      <c r="AW63" s="955"/>
      <c r="AX63" s="955"/>
      <c r="AY63" s="955"/>
      <c r="AZ63" s="1015"/>
      <c r="BA63" s="1015"/>
      <c r="BB63" s="1015"/>
      <c r="BC63" s="1015"/>
      <c r="BD63" s="1015"/>
      <c r="BE63" s="956"/>
      <c r="BF63" s="956"/>
      <c r="BG63" s="956"/>
      <c r="BH63" s="956"/>
      <c r="BI63" s="957"/>
      <c r="BJ63" s="1016" t="s">
        <v>111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390</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391</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531</v>
      </c>
      <c r="C68" s="982"/>
      <c r="D68" s="982"/>
      <c r="E68" s="982"/>
      <c r="F68" s="982"/>
      <c r="G68" s="982"/>
      <c r="H68" s="982"/>
      <c r="I68" s="982"/>
      <c r="J68" s="982"/>
      <c r="K68" s="982"/>
      <c r="L68" s="982"/>
      <c r="M68" s="982"/>
      <c r="N68" s="982"/>
      <c r="O68" s="982"/>
      <c r="P68" s="983"/>
      <c r="Q68" s="984">
        <v>2096</v>
      </c>
      <c r="R68" s="978"/>
      <c r="S68" s="978"/>
      <c r="T68" s="978"/>
      <c r="U68" s="978"/>
      <c r="V68" s="978">
        <v>2082</v>
      </c>
      <c r="W68" s="978"/>
      <c r="X68" s="978"/>
      <c r="Y68" s="978"/>
      <c r="Z68" s="978"/>
      <c r="AA68" s="978">
        <v>13</v>
      </c>
      <c r="AB68" s="978"/>
      <c r="AC68" s="978"/>
      <c r="AD68" s="978"/>
      <c r="AE68" s="978"/>
      <c r="AF68" s="978">
        <v>13</v>
      </c>
      <c r="AG68" s="978"/>
      <c r="AH68" s="978"/>
      <c r="AI68" s="978"/>
      <c r="AJ68" s="978"/>
      <c r="AK68" s="978">
        <v>10</v>
      </c>
      <c r="AL68" s="978"/>
      <c r="AM68" s="978"/>
      <c r="AN68" s="978"/>
      <c r="AO68" s="978"/>
      <c r="AP68" s="978">
        <v>1649</v>
      </c>
      <c r="AQ68" s="978"/>
      <c r="AR68" s="978"/>
      <c r="AS68" s="978"/>
      <c r="AT68" s="978"/>
      <c r="AU68" s="978">
        <v>170</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532</v>
      </c>
      <c r="C69" s="971"/>
      <c r="D69" s="971"/>
      <c r="E69" s="971"/>
      <c r="F69" s="971"/>
      <c r="G69" s="971"/>
      <c r="H69" s="971"/>
      <c r="I69" s="971"/>
      <c r="J69" s="971"/>
      <c r="K69" s="971"/>
      <c r="L69" s="971"/>
      <c r="M69" s="971"/>
      <c r="N69" s="971"/>
      <c r="O69" s="971"/>
      <c r="P69" s="972"/>
      <c r="Q69" s="973">
        <v>394</v>
      </c>
      <c r="R69" s="967"/>
      <c r="S69" s="967"/>
      <c r="T69" s="967"/>
      <c r="U69" s="967"/>
      <c r="V69" s="967">
        <v>391</v>
      </c>
      <c r="W69" s="967"/>
      <c r="X69" s="967"/>
      <c r="Y69" s="967"/>
      <c r="Z69" s="967"/>
      <c r="AA69" s="967">
        <v>2</v>
      </c>
      <c r="AB69" s="967"/>
      <c r="AC69" s="967"/>
      <c r="AD69" s="967"/>
      <c r="AE69" s="967"/>
      <c r="AF69" s="967">
        <v>2</v>
      </c>
      <c r="AG69" s="967"/>
      <c r="AH69" s="967"/>
      <c r="AI69" s="967"/>
      <c r="AJ69" s="967"/>
      <c r="AK69" s="967" t="s">
        <v>528</v>
      </c>
      <c r="AL69" s="967"/>
      <c r="AM69" s="967"/>
      <c r="AN69" s="967"/>
      <c r="AO69" s="967"/>
      <c r="AP69" s="967" t="s">
        <v>530</v>
      </c>
      <c r="AQ69" s="967"/>
      <c r="AR69" s="967"/>
      <c r="AS69" s="967"/>
      <c r="AT69" s="967"/>
      <c r="AU69" s="967" t="s">
        <v>530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533</v>
      </c>
      <c r="C70" s="971"/>
      <c r="D70" s="971"/>
      <c r="E70" s="971"/>
      <c r="F70" s="971"/>
      <c r="G70" s="971"/>
      <c r="H70" s="971"/>
      <c r="I70" s="971"/>
      <c r="J70" s="971"/>
      <c r="K70" s="971"/>
      <c r="L70" s="971"/>
      <c r="M70" s="971"/>
      <c r="N70" s="971"/>
      <c r="O70" s="971"/>
      <c r="P70" s="972"/>
      <c r="Q70" s="973">
        <v>1953</v>
      </c>
      <c r="R70" s="967"/>
      <c r="S70" s="967"/>
      <c r="T70" s="967"/>
      <c r="U70" s="967"/>
      <c r="V70" s="967">
        <v>1942</v>
      </c>
      <c r="W70" s="967"/>
      <c r="X70" s="967"/>
      <c r="Y70" s="967"/>
      <c r="Z70" s="967"/>
      <c r="AA70" s="967">
        <v>11</v>
      </c>
      <c r="AB70" s="967"/>
      <c r="AC70" s="967"/>
      <c r="AD70" s="967"/>
      <c r="AE70" s="967"/>
      <c r="AF70" s="967">
        <v>11</v>
      </c>
      <c r="AG70" s="967"/>
      <c r="AH70" s="967"/>
      <c r="AI70" s="967"/>
      <c r="AJ70" s="967"/>
      <c r="AK70" s="967">
        <v>3</v>
      </c>
      <c r="AL70" s="967"/>
      <c r="AM70" s="967"/>
      <c r="AN70" s="967"/>
      <c r="AO70" s="967"/>
      <c r="AP70" s="967">
        <v>1064</v>
      </c>
      <c r="AQ70" s="967"/>
      <c r="AR70" s="967"/>
      <c r="AS70" s="967"/>
      <c r="AT70" s="967"/>
      <c r="AU70" s="967">
        <v>110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534</v>
      </c>
      <c r="C71" s="971"/>
      <c r="D71" s="971"/>
      <c r="E71" s="971"/>
      <c r="F71" s="971"/>
      <c r="G71" s="971"/>
      <c r="H71" s="971"/>
      <c r="I71" s="971"/>
      <c r="J71" s="971"/>
      <c r="K71" s="971"/>
      <c r="L71" s="971"/>
      <c r="M71" s="971"/>
      <c r="N71" s="971"/>
      <c r="O71" s="971"/>
      <c r="P71" s="972"/>
      <c r="Q71" s="973">
        <v>105</v>
      </c>
      <c r="R71" s="967"/>
      <c r="S71" s="967"/>
      <c r="T71" s="967"/>
      <c r="U71" s="967"/>
      <c r="V71" s="967">
        <v>93</v>
      </c>
      <c r="W71" s="967"/>
      <c r="X71" s="967"/>
      <c r="Y71" s="967"/>
      <c r="Z71" s="967"/>
      <c r="AA71" s="967">
        <v>12</v>
      </c>
      <c r="AB71" s="967"/>
      <c r="AC71" s="967"/>
      <c r="AD71" s="967"/>
      <c r="AE71" s="967"/>
      <c r="AF71" s="967">
        <v>12</v>
      </c>
      <c r="AG71" s="967"/>
      <c r="AH71" s="967"/>
      <c r="AI71" s="967"/>
      <c r="AJ71" s="967"/>
      <c r="AK71" s="967" t="s">
        <v>530</v>
      </c>
      <c r="AL71" s="967"/>
      <c r="AM71" s="967"/>
      <c r="AN71" s="967"/>
      <c r="AO71" s="967"/>
      <c r="AP71" s="967" t="s">
        <v>530</v>
      </c>
      <c r="AQ71" s="967"/>
      <c r="AR71" s="967"/>
      <c r="AS71" s="967"/>
      <c r="AT71" s="967"/>
      <c r="AU71" s="967" t="s">
        <v>530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535</v>
      </c>
      <c r="C72" s="971"/>
      <c r="D72" s="971"/>
      <c r="E72" s="971"/>
      <c r="F72" s="971"/>
      <c r="G72" s="971"/>
      <c r="H72" s="971"/>
      <c r="I72" s="971"/>
      <c r="J72" s="971"/>
      <c r="K72" s="971"/>
      <c r="L72" s="971"/>
      <c r="M72" s="971"/>
      <c r="N72" s="971"/>
      <c r="O72" s="971"/>
      <c r="P72" s="972"/>
      <c r="Q72" s="973">
        <v>4885</v>
      </c>
      <c r="R72" s="967"/>
      <c r="S72" s="967"/>
      <c r="T72" s="967"/>
      <c r="U72" s="967"/>
      <c r="V72" s="967">
        <v>4744</v>
      </c>
      <c r="W72" s="967"/>
      <c r="X72" s="967"/>
      <c r="Y72" s="967"/>
      <c r="Z72" s="967"/>
      <c r="AA72" s="967">
        <v>141</v>
      </c>
      <c r="AB72" s="967"/>
      <c r="AC72" s="967"/>
      <c r="AD72" s="967"/>
      <c r="AE72" s="967"/>
      <c r="AF72" s="967">
        <v>141</v>
      </c>
      <c r="AG72" s="967"/>
      <c r="AH72" s="967"/>
      <c r="AI72" s="967"/>
      <c r="AJ72" s="967"/>
      <c r="AK72" s="967">
        <v>100</v>
      </c>
      <c r="AL72" s="967"/>
      <c r="AM72" s="967"/>
      <c r="AN72" s="967"/>
      <c r="AO72" s="967"/>
      <c r="AP72" s="967" t="s">
        <v>530</v>
      </c>
      <c r="AQ72" s="967"/>
      <c r="AR72" s="967"/>
      <c r="AS72" s="967"/>
      <c r="AT72" s="967"/>
      <c r="AU72" s="967" t="s">
        <v>530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536</v>
      </c>
      <c r="C73" s="971"/>
      <c r="D73" s="971"/>
      <c r="E73" s="971"/>
      <c r="F73" s="971"/>
      <c r="G73" s="971"/>
      <c r="H73" s="971"/>
      <c r="I73" s="971"/>
      <c r="J73" s="971"/>
      <c r="K73" s="971"/>
      <c r="L73" s="971"/>
      <c r="M73" s="971"/>
      <c r="N73" s="971"/>
      <c r="O73" s="971"/>
      <c r="P73" s="972"/>
      <c r="Q73" s="973">
        <v>2614</v>
      </c>
      <c r="R73" s="967"/>
      <c r="S73" s="967"/>
      <c r="T73" s="967"/>
      <c r="U73" s="967"/>
      <c r="V73" s="967">
        <v>2558</v>
      </c>
      <c r="W73" s="967"/>
      <c r="X73" s="967"/>
      <c r="Y73" s="967"/>
      <c r="Z73" s="967"/>
      <c r="AA73" s="967">
        <v>55</v>
      </c>
      <c r="AB73" s="967"/>
      <c r="AC73" s="967"/>
      <c r="AD73" s="967"/>
      <c r="AE73" s="967"/>
      <c r="AF73" s="967">
        <v>55</v>
      </c>
      <c r="AG73" s="967"/>
      <c r="AH73" s="967"/>
      <c r="AI73" s="967"/>
      <c r="AJ73" s="967"/>
      <c r="AK73" s="967">
        <v>18</v>
      </c>
      <c r="AL73" s="967"/>
      <c r="AM73" s="967"/>
      <c r="AN73" s="967"/>
      <c r="AO73" s="967"/>
      <c r="AP73" s="967" t="s">
        <v>530</v>
      </c>
      <c r="AQ73" s="967"/>
      <c r="AR73" s="967"/>
      <c r="AS73" s="967"/>
      <c r="AT73" s="967"/>
      <c r="AU73" s="967" t="s">
        <v>529</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537</v>
      </c>
      <c r="C74" s="971"/>
      <c r="D74" s="971"/>
      <c r="E74" s="971"/>
      <c r="F74" s="971"/>
      <c r="G74" s="971"/>
      <c r="H74" s="971"/>
      <c r="I74" s="971"/>
      <c r="J74" s="971"/>
      <c r="K74" s="971"/>
      <c r="L74" s="971"/>
      <c r="M74" s="971"/>
      <c r="N74" s="971"/>
      <c r="O74" s="971"/>
      <c r="P74" s="972"/>
      <c r="Q74" s="973">
        <v>325977</v>
      </c>
      <c r="R74" s="967"/>
      <c r="S74" s="967"/>
      <c r="T74" s="967"/>
      <c r="U74" s="967"/>
      <c r="V74" s="967">
        <v>309321</v>
      </c>
      <c r="W74" s="967"/>
      <c r="X74" s="967"/>
      <c r="Y74" s="967"/>
      <c r="Z74" s="967"/>
      <c r="AA74" s="967">
        <v>16656</v>
      </c>
      <c r="AB74" s="967"/>
      <c r="AC74" s="967"/>
      <c r="AD74" s="967"/>
      <c r="AE74" s="967"/>
      <c r="AF74" s="967">
        <v>16656</v>
      </c>
      <c r="AG74" s="967"/>
      <c r="AH74" s="967"/>
      <c r="AI74" s="967"/>
      <c r="AJ74" s="967"/>
      <c r="AK74" s="967">
        <v>1899</v>
      </c>
      <c r="AL74" s="967"/>
      <c r="AM74" s="967"/>
      <c r="AN74" s="967"/>
      <c r="AO74" s="967"/>
      <c r="AP74" s="967" t="s">
        <v>530</v>
      </c>
      <c r="AQ74" s="967"/>
      <c r="AR74" s="967"/>
      <c r="AS74" s="967"/>
      <c r="AT74" s="967"/>
      <c r="AU74" s="967" t="s">
        <v>530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538</v>
      </c>
      <c r="C75" s="971"/>
      <c r="D75" s="971"/>
      <c r="E75" s="971"/>
      <c r="F75" s="971"/>
      <c r="G75" s="971"/>
      <c r="H75" s="971"/>
      <c r="I75" s="971"/>
      <c r="J75" s="971"/>
      <c r="K75" s="971"/>
      <c r="L75" s="971"/>
      <c r="M75" s="971"/>
      <c r="N75" s="971"/>
      <c r="O75" s="971"/>
      <c r="P75" s="972"/>
      <c r="Q75" s="974">
        <v>10</v>
      </c>
      <c r="R75" s="975"/>
      <c r="S75" s="975"/>
      <c r="T75" s="975"/>
      <c r="U75" s="976"/>
      <c r="V75" s="977">
        <v>9</v>
      </c>
      <c r="W75" s="975"/>
      <c r="X75" s="975"/>
      <c r="Y75" s="975"/>
      <c r="Z75" s="976"/>
      <c r="AA75" s="977">
        <v>2</v>
      </c>
      <c r="AB75" s="975"/>
      <c r="AC75" s="975"/>
      <c r="AD75" s="975"/>
      <c r="AE75" s="976"/>
      <c r="AF75" s="977">
        <v>2</v>
      </c>
      <c r="AG75" s="975"/>
      <c r="AH75" s="975"/>
      <c r="AI75" s="975"/>
      <c r="AJ75" s="976"/>
      <c r="AK75" s="977" t="s">
        <v>530</v>
      </c>
      <c r="AL75" s="975"/>
      <c r="AM75" s="975"/>
      <c r="AN75" s="975"/>
      <c r="AO75" s="976"/>
      <c r="AP75" s="977" t="s">
        <v>530</v>
      </c>
      <c r="AQ75" s="975"/>
      <c r="AR75" s="975"/>
      <c r="AS75" s="975"/>
      <c r="AT75" s="976"/>
      <c r="AU75" s="977" t="s">
        <v>530</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539</v>
      </c>
      <c r="C76" s="971"/>
      <c r="D76" s="971"/>
      <c r="E76" s="971"/>
      <c r="F76" s="971"/>
      <c r="G76" s="971"/>
      <c r="H76" s="971"/>
      <c r="I76" s="971"/>
      <c r="J76" s="971"/>
      <c r="K76" s="971"/>
      <c r="L76" s="971"/>
      <c r="M76" s="971"/>
      <c r="N76" s="971"/>
      <c r="O76" s="971"/>
      <c r="P76" s="972"/>
      <c r="Q76" s="974">
        <v>10</v>
      </c>
      <c r="R76" s="975"/>
      <c r="S76" s="975"/>
      <c r="T76" s="975"/>
      <c r="U76" s="976"/>
      <c r="V76" s="977">
        <v>7</v>
      </c>
      <c r="W76" s="975"/>
      <c r="X76" s="975"/>
      <c r="Y76" s="975"/>
      <c r="Z76" s="976"/>
      <c r="AA76" s="977">
        <v>2</v>
      </c>
      <c r="AB76" s="975"/>
      <c r="AC76" s="975"/>
      <c r="AD76" s="975"/>
      <c r="AE76" s="976"/>
      <c r="AF76" s="977">
        <v>2</v>
      </c>
      <c r="AG76" s="975"/>
      <c r="AH76" s="975"/>
      <c r="AI76" s="975"/>
      <c r="AJ76" s="976"/>
      <c r="AK76" s="977" t="s">
        <v>530</v>
      </c>
      <c r="AL76" s="975"/>
      <c r="AM76" s="975"/>
      <c r="AN76" s="975"/>
      <c r="AO76" s="976"/>
      <c r="AP76" s="977" t="s">
        <v>530</v>
      </c>
      <c r="AQ76" s="975"/>
      <c r="AR76" s="975"/>
      <c r="AS76" s="975"/>
      <c r="AT76" s="976"/>
      <c r="AU76" s="977" t="s">
        <v>530</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540</v>
      </c>
      <c r="C77" s="971"/>
      <c r="D77" s="971"/>
      <c r="E77" s="971"/>
      <c r="F77" s="971"/>
      <c r="G77" s="971"/>
      <c r="H77" s="971"/>
      <c r="I77" s="971"/>
      <c r="J77" s="971"/>
      <c r="K77" s="971"/>
      <c r="L77" s="971"/>
      <c r="M77" s="971"/>
      <c r="N77" s="971"/>
      <c r="O77" s="971"/>
      <c r="P77" s="972"/>
      <c r="Q77" s="974">
        <v>2466</v>
      </c>
      <c r="R77" s="975"/>
      <c r="S77" s="975"/>
      <c r="T77" s="975"/>
      <c r="U77" s="976"/>
      <c r="V77" s="977">
        <v>2465</v>
      </c>
      <c r="W77" s="975"/>
      <c r="X77" s="975"/>
      <c r="Y77" s="975"/>
      <c r="Z77" s="976"/>
      <c r="AA77" s="977">
        <v>1</v>
      </c>
      <c r="AB77" s="975"/>
      <c r="AC77" s="975"/>
      <c r="AD77" s="975"/>
      <c r="AE77" s="976"/>
      <c r="AF77" s="977">
        <v>1</v>
      </c>
      <c r="AG77" s="975"/>
      <c r="AH77" s="975"/>
      <c r="AI77" s="975"/>
      <c r="AJ77" s="976"/>
      <c r="AK77" s="977" t="s">
        <v>530</v>
      </c>
      <c r="AL77" s="975"/>
      <c r="AM77" s="975"/>
      <c r="AN77" s="975"/>
      <c r="AO77" s="976"/>
      <c r="AP77" s="977" t="s">
        <v>530</v>
      </c>
      <c r="AQ77" s="975"/>
      <c r="AR77" s="975"/>
      <c r="AS77" s="975"/>
      <c r="AT77" s="976"/>
      <c r="AU77" s="977" t="s">
        <v>529</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16896</v>
      </c>
      <c r="AG88" s="955"/>
      <c r="AH88" s="955"/>
      <c r="AI88" s="955"/>
      <c r="AJ88" s="955"/>
      <c r="AK88" s="959"/>
      <c r="AL88" s="959"/>
      <c r="AM88" s="959"/>
      <c r="AN88" s="959"/>
      <c r="AO88" s="959"/>
      <c r="AP88" s="955">
        <v>2713</v>
      </c>
      <c r="AQ88" s="955"/>
      <c r="AR88" s="955"/>
      <c r="AS88" s="955"/>
      <c r="AT88" s="955"/>
      <c r="AU88" s="955">
        <v>280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8</v>
      </c>
      <c r="CS102" s="947"/>
      <c r="CT102" s="947"/>
      <c r="CU102" s="947"/>
      <c r="CV102" s="948"/>
      <c r="CW102" s="946">
        <v>6</v>
      </c>
      <c r="CX102" s="947"/>
      <c r="CY102" s="947"/>
      <c r="CZ102" s="947"/>
      <c r="DA102" s="948"/>
      <c r="DB102" s="946" t="s">
        <v>546</v>
      </c>
      <c r="DC102" s="947"/>
      <c r="DD102" s="947"/>
      <c r="DE102" s="947"/>
      <c r="DF102" s="948"/>
      <c r="DG102" s="946">
        <v>107</v>
      </c>
      <c r="DH102" s="947"/>
      <c r="DI102" s="947"/>
      <c r="DJ102" s="947"/>
      <c r="DK102" s="948"/>
      <c r="DL102" s="946" t="s">
        <v>547</v>
      </c>
      <c r="DM102" s="947"/>
      <c r="DN102" s="947"/>
      <c r="DO102" s="947"/>
      <c r="DP102" s="948"/>
      <c r="DQ102" s="946" t="s">
        <v>548</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287</v>
      </c>
      <c r="AG109" s="888"/>
      <c r="AH109" s="888"/>
      <c r="AI109" s="888"/>
      <c r="AJ109" s="889"/>
      <c r="AK109" s="890" t="s">
        <v>286</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287</v>
      </c>
      <c r="BW109" s="888"/>
      <c r="BX109" s="888"/>
      <c r="BY109" s="888"/>
      <c r="BZ109" s="889"/>
      <c r="CA109" s="890" t="s">
        <v>286</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287</v>
      </c>
      <c r="DM109" s="888"/>
      <c r="DN109" s="888"/>
      <c r="DO109" s="888"/>
      <c r="DP109" s="889"/>
      <c r="DQ109" s="890" t="s">
        <v>286</v>
      </c>
      <c r="DR109" s="888"/>
      <c r="DS109" s="888"/>
      <c r="DT109" s="888"/>
      <c r="DU109" s="889"/>
      <c r="DV109" s="890" t="s">
        <v>402</v>
      </c>
      <c r="DW109" s="888"/>
      <c r="DX109" s="888"/>
      <c r="DY109" s="888"/>
      <c r="DZ109" s="919"/>
    </row>
    <row r="110" spans="1:131" s="197" customFormat="1" ht="26.25" customHeight="1">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509976</v>
      </c>
      <c r="AB110" s="873"/>
      <c r="AC110" s="873"/>
      <c r="AD110" s="873"/>
      <c r="AE110" s="874"/>
      <c r="AF110" s="875">
        <v>526243</v>
      </c>
      <c r="AG110" s="873"/>
      <c r="AH110" s="873"/>
      <c r="AI110" s="873"/>
      <c r="AJ110" s="874"/>
      <c r="AK110" s="875">
        <v>514903</v>
      </c>
      <c r="AL110" s="873"/>
      <c r="AM110" s="873"/>
      <c r="AN110" s="873"/>
      <c r="AO110" s="874"/>
      <c r="AP110" s="876">
        <v>15.8</v>
      </c>
      <c r="AQ110" s="877"/>
      <c r="AR110" s="877"/>
      <c r="AS110" s="877"/>
      <c r="AT110" s="878"/>
      <c r="AU110" s="920" t="s">
        <v>61</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4997679</v>
      </c>
      <c r="BR110" s="800"/>
      <c r="BS110" s="800"/>
      <c r="BT110" s="800"/>
      <c r="BU110" s="800"/>
      <c r="BV110" s="800">
        <v>4990581</v>
      </c>
      <c r="BW110" s="800"/>
      <c r="BX110" s="800"/>
      <c r="BY110" s="800"/>
      <c r="BZ110" s="800"/>
      <c r="CA110" s="800">
        <v>5022313</v>
      </c>
      <c r="CB110" s="800"/>
      <c r="CC110" s="800"/>
      <c r="CD110" s="800"/>
      <c r="CE110" s="800"/>
      <c r="CF110" s="861">
        <v>154</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217246</v>
      </c>
      <c r="BR111" s="771"/>
      <c r="BS111" s="771"/>
      <c r="BT111" s="771"/>
      <c r="BU111" s="771"/>
      <c r="BV111" s="771">
        <v>117236</v>
      </c>
      <c r="BW111" s="771"/>
      <c r="BX111" s="771"/>
      <c r="BY111" s="771"/>
      <c r="BZ111" s="771"/>
      <c r="CA111" s="771">
        <v>116282</v>
      </c>
      <c r="CB111" s="771"/>
      <c r="CC111" s="771"/>
      <c r="CD111" s="771"/>
      <c r="CE111" s="771"/>
      <c r="CF111" s="848">
        <v>3.6</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838180</v>
      </c>
      <c r="BR112" s="771"/>
      <c r="BS112" s="771"/>
      <c r="BT112" s="771"/>
      <c r="BU112" s="771"/>
      <c r="BV112" s="771">
        <v>738950</v>
      </c>
      <c r="BW112" s="771"/>
      <c r="BX112" s="771"/>
      <c r="BY112" s="771"/>
      <c r="BZ112" s="771"/>
      <c r="CA112" s="771">
        <v>583142</v>
      </c>
      <c r="CB112" s="771"/>
      <c r="CC112" s="771"/>
      <c r="CD112" s="771"/>
      <c r="CE112" s="771"/>
      <c r="CF112" s="848">
        <v>17.899999999999999</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89624</v>
      </c>
      <c r="AB113" s="909"/>
      <c r="AC113" s="909"/>
      <c r="AD113" s="909"/>
      <c r="AE113" s="910"/>
      <c r="AF113" s="911">
        <v>65049</v>
      </c>
      <c r="AG113" s="909"/>
      <c r="AH113" s="909"/>
      <c r="AI113" s="909"/>
      <c r="AJ113" s="910"/>
      <c r="AK113" s="911">
        <v>39675</v>
      </c>
      <c r="AL113" s="909"/>
      <c r="AM113" s="909"/>
      <c r="AN113" s="909"/>
      <c r="AO113" s="910"/>
      <c r="AP113" s="912">
        <v>1.2</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334493</v>
      </c>
      <c r="BR113" s="771"/>
      <c r="BS113" s="771"/>
      <c r="BT113" s="771"/>
      <c r="BU113" s="771"/>
      <c r="BV113" s="771">
        <v>287931</v>
      </c>
      <c r="BW113" s="771"/>
      <c r="BX113" s="771"/>
      <c r="BY113" s="771"/>
      <c r="BZ113" s="771"/>
      <c r="CA113" s="771">
        <v>279794</v>
      </c>
      <c r="CB113" s="771"/>
      <c r="CC113" s="771"/>
      <c r="CD113" s="771"/>
      <c r="CE113" s="771"/>
      <c r="CF113" s="848">
        <v>8.6</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67650</v>
      </c>
      <c r="AB114" s="784"/>
      <c r="AC114" s="784"/>
      <c r="AD114" s="784"/>
      <c r="AE114" s="785"/>
      <c r="AF114" s="786">
        <v>61839</v>
      </c>
      <c r="AG114" s="784"/>
      <c r="AH114" s="784"/>
      <c r="AI114" s="784"/>
      <c r="AJ114" s="785"/>
      <c r="AK114" s="786">
        <v>65739</v>
      </c>
      <c r="AL114" s="784"/>
      <c r="AM114" s="784"/>
      <c r="AN114" s="784"/>
      <c r="AO114" s="785"/>
      <c r="AP114" s="754">
        <v>2</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1400576</v>
      </c>
      <c r="BR114" s="771"/>
      <c r="BS114" s="771"/>
      <c r="BT114" s="771"/>
      <c r="BU114" s="771"/>
      <c r="BV114" s="771">
        <v>1385101</v>
      </c>
      <c r="BW114" s="771"/>
      <c r="BX114" s="771"/>
      <c r="BY114" s="771"/>
      <c r="BZ114" s="771"/>
      <c r="CA114" s="771">
        <v>1229181</v>
      </c>
      <c r="CB114" s="771"/>
      <c r="CC114" s="771"/>
      <c r="CD114" s="771"/>
      <c r="CE114" s="771"/>
      <c r="CF114" s="848">
        <v>37.700000000000003</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204015</v>
      </c>
      <c r="AB115" s="909"/>
      <c r="AC115" s="909"/>
      <c r="AD115" s="909"/>
      <c r="AE115" s="910"/>
      <c r="AF115" s="911">
        <v>102955</v>
      </c>
      <c r="AG115" s="909"/>
      <c r="AH115" s="909"/>
      <c r="AI115" s="909"/>
      <c r="AJ115" s="910"/>
      <c r="AK115" s="911">
        <v>1841</v>
      </c>
      <c r="AL115" s="909"/>
      <c r="AM115" s="909"/>
      <c r="AN115" s="909"/>
      <c r="AO115" s="910"/>
      <c r="AP115" s="912">
        <v>0.1</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206750</v>
      </c>
      <c r="DH115" s="784"/>
      <c r="DI115" s="784"/>
      <c r="DJ115" s="784"/>
      <c r="DK115" s="785"/>
      <c r="DL115" s="786">
        <v>106750</v>
      </c>
      <c r="DM115" s="784"/>
      <c r="DN115" s="784"/>
      <c r="DO115" s="784"/>
      <c r="DP115" s="785"/>
      <c r="DQ115" s="786">
        <v>106751</v>
      </c>
      <c r="DR115" s="784"/>
      <c r="DS115" s="784"/>
      <c r="DT115" s="784"/>
      <c r="DU115" s="785"/>
      <c r="DV115" s="754">
        <v>3.3</v>
      </c>
      <c r="DW115" s="755"/>
      <c r="DX115" s="755"/>
      <c r="DY115" s="755"/>
      <c r="DZ115" s="756"/>
    </row>
    <row r="116" spans="1:130" s="197" customFormat="1" ht="26.25" customHeight="1">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349</v>
      </c>
      <c r="AB116" s="784"/>
      <c r="AC116" s="784"/>
      <c r="AD116" s="784"/>
      <c r="AE116" s="785"/>
      <c r="AF116" s="786">
        <v>14</v>
      </c>
      <c r="AG116" s="784"/>
      <c r="AH116" s="784"/>
      <c r="AI116" s="784"/>
      <c r="AJ116" s="785"/>
      <c r="AK116" s="786">
        <v>244</v>
      </c>
      <c r="AL116" s="784"/>
      <c r="AM116" s="784"/>
      <c r="AN116" s="784"/>
      <c r="AO116" s="785"/>
      <c r="AP116" s="754">
        <v>0</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10496</v>
      </c>
      <c r="DH116" s="784"/>
      <c r="DI116" s="784"/>
      <c r="DJ116" s="784"/>
      <c r="DK116" s="785"/>
      <c r="DL116" s="786">
        <v>10486</v>
      </c>
      <c r="DM116" s="784"/>
      <c r="DN116" s="784"/>
      <c r="DO116" s="784"/>
      <c r="DP116" s="785"/>
      <c r="DQ116" s="786">
        <v>9531</v>
      </c>
      <c r="DR116" s="784"/>
      <c r="DS116" s="784"/>
      <c r="DT116" s="784"/>
      <c r="DU116" s="785"/>
      <c r="DV116" s="754">
        <v>0.3</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871614</v>
      </c>
      <c r="AB117" s="895"/>
      <c r="AC117" s="895"/>
      <c r="AD117" s="895"/>
      <c r="AE117" s="896"/>
      <c r="AF117" s="898">
        <v>756100</v>
      </c>
      <c r="AG117" s="895"/>
      <c r="AH117" s="895"/>
      <c r="AI117" s="895"/>
      <c r="AJ117" s="896"/>
      <c r="AK117" s="898">
        <v>622402</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287</v>
      </c>
      <c r="AG118" s="888"/>
      <c r="AH118" s="888"/>
      <c r="AI118" s="888"/>
      <c r="AJ118" s="889"/>
      <c r="AK118" s="890" t="s">
        <v>286</v>
      </c>
      <c r="AL118" s="888"/>
      <c r="AM118" s="888"/>
      <c r="AN118" s="888"/>
      <c r="AO118" s="889"/>
      <c r="AP118" s="891" t="s">
        <v>402</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430</v>
      </c>
      <c r="BP118" s="838"/>
      <c r="BQ118" s="857">
        <v>7788174</v>
      </c>
      <c r="BR118" s="858"/>
      <c r="BS118" s="858"/>
      <c r="BT118" s="858"/>
      <c r="BU118" s="858"/>
      <c r="BV118" s="858">
        <v>7519799</v>
      </c>
      <c r="BW118" s="858"/>
      <c r="BX118" s="858"/>
      <c r="BY118" s="858"/>
      <c r="BZ118" s="858"/>
      <c r="CA118" s="858">
        <v>7230712</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449154</v>
      </c>
      <c r="BR119" s="800"/>
      <c r="BS119" s="800"/>
      <c r="BT119" s="800"/>
      <c r="BU119" s="800"/>
      <c r="BV119" s="800">
        <v>413380</v>
      </c>
      <c r="BW119" s="800"/>
      <c r="BX119" s="800"/>
      <c r="BY119" s="800"/>
      <c r="BZ119" s="800"/>
      <c r="CA119" s="800">
        <v>458305</v>
      </c>
      <c r="CB119" s="800"/>
      <c r="CC119" s="800"/>
      <c r="CD119" s="800"/>
      <c r="CE119" s="800"/>
      <c r="CF119" s="861">
        <v>14</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t="s">
        <v>111</v>
      </c>
      <c r="BR120" s="771"/>
      <c r="BS120" s="771"/>
      <c r="BT120" s="771"/>
      <c r="BU120" s="771"/>
      <c r="BV120" s="771" t="s">
        <v>111</v>
      </c>
      <c r="BW120" s="771"/>
      <c r="BX120" s="771"/>
      <c r="BY120" s="771"/>
      <c r="BZ120" s="771"/>
      <c r="CA120" s="771" t="s">
        <v>111</v>
      </c>
      <c r="CB120" s="771"/>
      <c r="CC120" s="771"/>
      <c r="CD120" s="771"/>
      <c r="CE120" s="771"/>
      <c r="CF120" s="848" t="s">
        <v>111</v>
      </c>
      <c r="CG120" s="849"/>
      <c r="CH120" s="849"/>
      <c r="CI120" s="849"/>
      <c r="CJ120" s="849"/>
      <c r="CK120" s="850" t="s">
        <v>436</v>
      </c>
      <c r="CL120" s="810"/>
      <c r="CM120" s="810"/>
      <c r="CN120" s="810"/>
      <c r="CO120" s="811"/>
      <c r="CP120" s="854" t="s">
        <v>385</v>
      </c>
      <c r="CQ120" s="855"/>
      <c r="CR120" s="855"/>
      <c r="CS120" s="855"/>
      <c r="CT120" s="855"/>
      <c r="CU120" s="855"/>
      <c r="CV120" s="855"/>
      <c r="CW120" s="855"/>
      <c r="CX120" s="855"/>
      <c r="CY120" s="855"/>
      <c r="CZ120" s="855"/>
      <c r="DA120" s="855"/>
      <c r="DB120" s="855"/>
      <c r="DC120" s="855"/>
      <c r="DD120" s="855"/>
      <c r="DE120" s="855"/>
      <c r="DF120" s="856"/>
      <c r="DG120" s="799">
        <v>816156</v>
      </c>
      <c r="DH120" s="800"/>
      <c r="DI120" s="800"/>
      <c r="DJ120" s="800"/>
      <c r="DK120" s="800"/>
      <c r="DL120" s="800">
        <v>707867</v>
      </c>
      <c r="DM120" s="800"/>
      <c r="DN120" s="800"/>
      <c r="DO120" s="800"/>
      <c r="DP120" s="800"/>
      <c r="DQ120" s="800">
        <v>559828</v>
      </c>
      <c r="DR120" s="800"/>
      <c r="DS120" s="800"/>
      <c r="DT120" s="800"/>
      <c r="DU120" s="800"/>
      <c r="DV120" s="801">
        <v>17.2</v>
      </c>
      <c r="DW120" s="801"/>
      <c r="DX120" s="801"/>
      <c r="DY120" s="801"/>
      <c r="DZ120" s="802"/>
    </row>
    <row r="121" spans="1:130" s="197" customFormat="1" ht="26.25" customHeight="1">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5038355</v>
      </c>
      <c r="BR121" s="858"/>
      <c r="BS121" s="858"/>
      <c r="BT121" s="858"/>
      <c r="BU121" s="858"/>
      <c r="BV121" s="858">
        <v>5063937</v>
      </c>
      <c r="BW121" s="858"/>
      <c r="BX121" s="858"/>
      <c r="BY121" s="858"/>
      <c r="BZ121" s="858"/>
      <c r="CA121" s="858">
        <v>5071767</v>
      </c>
      <c r="CB121" s="858"/>
      <c r="CC121" s="858"/>
      <c r="CD121" s="858"/>
      <c r="CE121" s="858"/>
      <c r="CF121" s="859">
        <v>155.5</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v>22024</v>
      </c>
      <c r="DH121" s="771"/>
      <c r="DI121" s="771"/>
      <c r="DJ121" s="771"/>
      <c r="DK121" s="771"/>
      <c r="DL121" s="771">
        <v>31083</v>
      </c>
      <c r="DM121" s="771"/>
      <c r="DN121" s="771"/>
      <c r="DO121" s="771"/>
      <c r="DP121" s="771"/>
      <c r="DQ121" s="771">
        <v>23314</v>
      </c>
      <c r="DR121" s="771"/>
      <c r="DS121" s="771"/>
      <c r="DT121" s="771"/>
      <c r="DU121" s="771"/>
      <c r="DV121" s="823">
        <v>0.7</v>
      </c>
      <c r="DW121" s="823"/>
      <c r="DX121" s="823"/>
      <c r="DY121" s="823"/>
      <c r="DZ121" s="824"/>
    </row>
    <row r="122" spans="1:130" s="197" customFormat="1" ht="26.25" customHeight="1">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439</v>
      </c>
      <c r="BP122" s="838"/>
      <c r="BQ122" s="839">
        <v>5487509</v>
      </c>
      <c r="BR122" s="840"/>
      <c r="BS122" s="840"/>
      <c r="BT122" s="840"/>
      <c r="BU122" s="840"/>
      <c r="BV122" s="840">
        <v>5477317</v>
      </c>
      <c r="BW122" s="840"/>
      <c r="BX122" s="840"/>
      <c r="BY122" s="840"/>
      <c r="BZ122" s="840"/>
      <c r="CA122" s="840">
        <v>5530072</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686</v>
      </c>
      <c r="AB123" s="784"/>
      <c r="AC123" s="784"/>
      <c r="AD123" s="784"/>
      <c r="AE123" s="785"/>
      <c r="AF123" s="786">
        <v>1031</v>
      </c>
      <c r="AG123" s="784"/>
      <c r="AH123" s="784"/>
      <c r="AI123" s="784"/>
      <c r="AJ123" s="785"/>
      <c r="AK123" s="786">
        <v>731</v>
      </c>
      <c r="AL123" s="784"/>
      <c r="AM123" s="784"/>
      <c r="AN123" s="784"/>
      <c r="AO123" s="785"/>
      <c r="AP123" s="754">
        <v>0</v>
      </c>
      <c r="AQ123" s="755"/>
      <c r="AR123" s="755"/>
      <c r="AS123" s="755"/>
      <c r="AT123" s="756"/>
      <c r="AU123" s="834" t="s">
        <v>440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71.400000000000006</v>
      </c>
      <c r="BR123" s="832"/>
      <c r="BS123" s="832"/>
      <c r="BT123" s="832"/>
      <c r="BU123" s="832"/>
      <c r="BV123" s="832">
        <v>62.3</v>
      </c>
      <c r="BW123" s="832"/>
      <c r="BX123" s="832"/>
      <c r="BY123" s="832"/>
      <c r="BZ123" s="832"/>
      <c r="CA123" s="832">
        <v>52.1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441</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442</v>
      </c>
      <c r="CL125" s="810"/>
      <c r="CM125" s="810"/>
      <c r="CN125" s="810"/>
      <c r="CO125" s="811"/>
      <c r="CP125" s="816" t="s">
        <v>443</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203329</v>
      </c>
      <c r="AB126" s="784"/>
      <c r="AC126" s="784"/>
      <c r="AD126" s="784"/>
      <c r="AE126" s="785"/>
      <c r="AF126" s="786">
        <v>101924</v>
      </c>
      <c r="AG126" s="784"/>
      <c r="AH126" s="784"/>
      <c r="AI126" s="784"/>
      <c r="AJ126" s="785"/>
      <c r="AK126" s="786">
        <v>1110</v>
      </c>
      <c r="AL126" s="784"/>
      <c r="AM126" s="784"/>
      <c r="AN126" s="784"/>
      <c r="AO126" s="785"/>
      <c r="AP126" s="754">
        <v>0</v>
      </c>
      <c r="AQ126" s="755"/>
      <c r="AR126" s="755"/>
      <c r="AS126" s="755"/>
      <c r="AT126" s="756"/>
      <c r="AU126" s="233"/>
      <c r="AV126" s="233"/>
      <c r="AW126" s="233"/>
      <c r="AX126" s="806" t="s">
        <v>444</v>
      </c>
      <c r="AY126" s="764"/>
      <c r="AZ126" s="764"/>
      <c r="BA126" s="764"/>
      <c r="BB126" s="764"/>
      <c r="BC126" s="764"/>
      <c r="BD126" s="764"/>
      <c r="BE126" s="765"/>
      <c r="BF126" s="763" t="s">
        <v>445</v>
      </c>
      <c r="BG126" s="764"/>
      <c r="BH126" s="764"/>
      <c r="BI126" s="764"/>
      <c r="BJ126" s="764"/>
      <c r="BK126" s="764"/>
      <c r="BL126" s="765"/>
      <c r="BM126" s="763" t="s">
        <v>446</v>
      </c>
      <c r="BN126" s="764"/>
      <c r="BO126" s="764"/>
      <c r="BP126" s="764"/>
      <c r="BQ126" s="764"/>
      <c r="BR126" s="764"/>
      <c r="BS126" s="765"/>
      <c r="BT126" s="763" t="s">
        <v>447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448</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449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450</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451</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452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453</v>
      </c>
      <c r="X128" s="797"/>
      <c r="Y128" s="797"/>
      <c r="Z128" s="798"/>
      <c r="AA128" s="723" t="s">
        <v>111</v>
      </c>
      <c r="AB128" s="724"/>
      <c r="AC128" s="724"/>
      <c r="AD128" s="724"/>
      <c r="AE128" s="725"/>
      <c r="AF128" s="726" t="s">
        <v>111</v>
      </c>
      <c r="AG128" s="724"/>
      <c r="AH128" s="724"/>
      <c r="AI128" s="724"/>
      <c r="AJ128" s="725"/>
      <c r="AK128" s="726" t="s">
        <v>111</v>
      </c>
      <c r="AL128" s="724"/>
      <c r="AM128" s="724"/>
      <c r="AN128" s="724"/>
      <c r="AO128" s="725"/>
      <c r="AP128" s="727"/>
      <c r="AQ128" s="728"/>
      <c r="AR128" s="728"/>
      <c r="AS128" s="728"/>
      <c r="AT128" s="729"/>
      <c r="AU128" s="235"/>
      <c r="AV128" s="235"/>
      <c r="AW128" s="235"/>
      <c r="AX128" s="772" t="s">
        <v>454</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455</v>
      </c>
      <c r="X129" s="781"/>
      <c r="Y129" s="781"/>
      <c r="Z129" s="782"/>
      <c r="AA129" s="783">
        <v>3639704</v>
      </c>
      <c r="AB129" s="784"/>
      <c r="AC129" s="784"/>
      <c r="AD129" s="784"/>
      <c r="AE129" s="785"/>
      <c r="AF129" s="786">
        <v>3705473</v>
      </c>
      <c r="AG129" s="784"/>
      <c r="AH129" s="784"/>
      <c r="AI129" s="784"/>
      <c r="AJ129" s="785"/>
      <c r="AK129" s="786">
        <v>3706497</v>
      </c>
      <c r="AL129" s="784"/>
      <c r="AM129" s="784"/>
      <c r="AN129" s="784"/>
      <c r="AO129" s="785"/>
      <c r="AP129" s="787"/>
      <c r="AQ129" s="788"/>
      <c r="AR129" s="788"/>
      <c r="AS129" s="788"/>
      <c r="AT129" s="789"/>
      <c r="AU129" s="235"/>
      <c r="AV129" s="235"/>
      <c r="AW129" s="235"/>
      <c r="AX129" s="772" t="s">
        <v>456</v>
      </c>
      <c r="AY129" s="768"/>
      <c r="AZ129" s="768"/>
      <c r="BA129" s="768"/>
      <c r="BB129" s="768"/>
      <c r="BC129" s="768"/>
      <c r="BD129" s="768"/>
      <c r="BE129" s="769"/>
      <c r="BF129" s="773">
        <v>9.8000000000000007</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458</v>
      </c>
      <c r="X130" s="781"/>
      <c r="Y130" s="781"/>
      <c r="Z130" s="782"/>
      <c r="AA130" s="783">
        <v>418589</v>
      </c>
      <c r="AB130" s="784"/>
      <c r="AC130" s="784"/>
      <c r="AD130" s="784"/>
      <c r="AE130" s="785"/>
      <c r="AF130" s="786">
        <v>430526</v>
      </c>
      <c r="AG130" s="784"/>
      <c r="AH130" s="784"/>
      <c r="AI130" s="784"/>
      <c r="AJ130" s="785"/>
      <c r="AK130" s="786">
        <v>444295</v>
      </c>
      <c r="AL130" s="784"/>
      <c r="AM130" s="784"/>
      <c r="AN130" s="784"/>
      <c r="AO130" s="785"/>
      <c r="AP130" s="787"/>
      <c r="AQ130" s="788"/>
      <c r="AR130" s="788"/>
      <c r="AS130" s="788"/>
      <c r="AT130" s="789"/>
      <c r="AU130" s="235"/>
      <c r="AV130" s="235"/>
      <c r="AW130" s="235"/>
      <c r="AX130" s="751" t="s">
        <v>459</v>
      </c>
      <c r="AY130" s="752"/>
      <c r="AZ130" s="752"/>
      <c r="BA130" s="752"/>
      <c r="BB130" s="752"/>
      <c r="BC130" s="752"/>
      <c r="BD130" s="752"/>
      <c r="BE130" s="753"/>
      <c r="BF130" s="705">
        <v>52.1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460</v>
      </c>
      <c r="X131" s="714"/>
      <c r="Y131" s="714"/>
      <c r="Z131" s="715"/>
      <c r="AA131" s="716">
        <v>3221115</v>
      </c>
      <c r="AB131" s="717"/>
      <c r="AC131" s="717"/>
      <c r="AD131" s="717"/>
      <c r="AE131" s="718"/>
      <c r="AF131" s="719">
        <v>3274947</v>
      </c>
      <c r="AG131" s="717"/>
      <c r="AH131" s="717"/>
      <c r="AI131" s="717"/>
      <c r="AJ131" s="718"/>
      <c r="AK131" s="719">
        <v>3262202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462</v>
      </c>
      <c r="W132" s="737"/>
      <c r="X132" s="737"/>
      <c r="Y132" s="737"/>
      <c r="Z132" s="738"/>
      <c r="AA132" s="739">
        <v>14.06422931</v>
      </c>
      <c r="AB132" s="740"/>
      <c r="AC132" s="740"/>
      <c r="AD132" s="740"/>
      <c r="AE132" s="741"/>
      <c r="AF132" s="742">
        <v>9.9413517230000004</v>
      </c>
      <c r="AG132" s="740"/>
      <c r="AH132" s="740"/>
      <c r="AI132" s="740"/>
      <c r="AJ132" s="741"/>
      <c r="AK132" s="742">
        <v>5.4597170869999996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463</v>
      </c>
      <c r="W133" s="746"/>
      <c r="X133" s="746"/>
      <c r="Y133" s="746"/>
      <c r="Z133" s="747"/>
      <c r="AA133" s="748">
        <v>13</v>
      </c>
      <c r="AB133" s="749"/>
      <c r="AC133" s="749"/>
      <c r="AD133" s="749"/>
      <c r="AE133" s="750"/>
      <c r="AF133" s="748">
        <v>14</v>
      </c>
      <c r="AG133" s="749"/>
      <c r="AH133" s="749"/>
      <c r="AI133" s="749"/>
      <c r="AJ133" s="750"/>
      <c r="AK133" s="748">
        <v>9.8000000000000007</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58" zoomScale="80" zoomScaleNormal="85" zoomScaleSheetLayoutView="80" workbookViewId="0">
      <selection activeCell="AH77" sqref="AH77"/>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57"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28"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9" t="s">
        <v>466</v>
      </c>
      <c r="L7" s="254"/>
      <c r="M7" s="255" t="s">
        <v>467</v>
      </c>
      <c r="N7" s="256"/>
    </row>
    <row r="8" spans="1:16">
      <c r="A8" s="248"/>
      <c r="B8" s="244"/>
      <c r="C8" s="244"/>
      <c r="D8" s="244"/>
      <c r="E8" s="244"/>
      <c r="F8" s="244"/>
      <c r="G8" s="257"/>
      <c r="H8" s="258"/>
      <c r="I8" s="258"/>
      <c r="J8" s="259"/>
      <c r="K8" s="1120"/>
      <c r="L8" s="260" t="s">
        <v>468</v>
      </c>
      <c r="M8" s="261" t="s">
        <v>469</v>
      </c>
      <c r="N8" s="262" t="s">
        <v>470</v>
      </c>
    </row>
    <row r="9" spans="1:16">
      <c r="A9" s="248"/>
      <c r="B9" s="244"/>
      <c r="C9" s="244"/>
      <c r="D9" s="244"/>
      <c r="E9" s="244"/>
      <c r="F9" s="244"/>
      <c r="G9" s="1133" t="s">
        <v>471</v>
      </c>
      <c r="H9" s="1134"/>
      <c r="I9" s="1134"/>
      <c r="J9" s="1135"/>
      <c r="K9" s="263">
        <v>1192335</v>
      </c>
      <c r="L9" s="264">
        <v>77084</v>
      </c>
      <c r="M9" s="265">
        <v>77799</v>
      </c>
      <c r="N9" s="266">
        <v>-0.9</v>
      </c>
    </row>
    <row r="10" spans="1:16">
      <c r="A10" s="248"/>
      <c r="B10" s="244"/>
      <c r="C10" s="244"/>
      <c r="D10" s="244"/>
      <c r="E10" s="244"/>
      <c r="F10" s="244"/>
      <c r="G10" s="1133" t="s">
        <v>472</v>
      </c>
      <c r="H10" s="1134"/>
      <c r="I10" s="1134"/>
      <c r="J10" s="1135"/>
      <c r="K10" s="267">
        <v>52392</v>
      </c>
      <c r="L10" s="268">
        <v>3387</v>
      </c>
      <c r="M10" s="269">
        <v>8141</v>
      </c>
      <c r="N10" s="270">
        <v>-58.4</v>
      </c>
    </row>
    <row r="11" spans="1:16" ht="13.5" customHeight="1">
      <c r="A11" s="248"/>
      <c r="B11" s="244"/>
      <c r="C11" s="244"/>
      <c r="D11" s="244"/>
      <c r="E11" s="244"/>
      <c r="F11" s="244"/>
      <c r="G11" s="1133" t="s">
        <v>473</v>
      </c>
      <c r="H11" s="1134"/>
      <c r="I11" s="1134"/>
      <c r="J11" s="1135"/>
      <c r="K11" s="267">
        <v>312577</v>
      </c>
      <c r="L11" s="268">
        <v>20208</v>
      </c>
      <c r="M11" s="269">
        <v>11503</v>
      </c>
      <c r="N11" s="270">
        <v>75.7</v>
      </c>
    </row>
    <row r="12" spans="1:16" ht="13.5" customHeight="1">
      <c r="A12" s="248"/>
      <c r="B12" s="244"/>
      <c r="C12" s="244"/>
      <c r="D12" s="244"/>
      <c r="E12" s="244"/>
      <c r="F12" s="244"/>
      <c r="G12" s="1133" t="s">
        <v>474</v>
      </c>
      <c r="H12" s="1134"/>
      <c r="I12" s="1134"/>
      <c r="J12" s="1135"/>
      <c r="K12" s="267" t="s">
        <v>475</v>
      </c>
      <c r="L12" s="268" t="s">
        <v>475</v>
      </c>
      <c r="M12" s="269">
        <v>578</v>
      </c>
      <c r="N12" s="270" t="s">
        <v>475</v>
      </c>
    </row>
    <row r="13" spans="1:16" ht="13.5" customHeight="1">
      <c r="A13" s="248"/>
      <c r="B13" s="244"/>
      <c r="C13" s="244"/>
      <c r="D13" s="244"/>
      <c r="E13" s="244"/>
      <c r="F13" s="244"/>
      <c r="G13" s="1133" t="s">
        <v>476</v>
      </c>
      <c r="H13" s="1134"/>
      <c r="I13" s="1134"/>
      <c r="J13" s="1135"/>
      <c r="K13" s="267" t="s">
        <v>475</v>
      </c>
      <c r="L13" s="268" t="s">
        <v>475</v>
      </c>
      <c r="M13" s="269" t="s">
        <v>475</v>
      </c>
      <c r="N13" s="270" t="s">
        <v>475</v>
      </c>
    </row>
    <row r="14" spans="1:16" ht="13.5" customHeight="1">
      <c r="A14" s="248"/>
      <c r="B14" s="244"/>
      <c r="C14" s="244"/>
      <c r="D14" s="244"/>
      <c r="E14" s="244"/>
      <c r="F14" s="244"/>
      <c r="G14" s="1133" t="s">
        <v>477</v>
      </c>
      <c r="H14" s="1134"/>
      <c r="I14" s="1134"/>
      <c r="J14" s="1135"/>
      <c r="K14" s="267">
        <v>76461</v>
      </c>
      <c r="L14" s="268">
        <v>4943</v>
      </c>
      <c r="M14" s="269">
        <v>3404</v>
      </c>
      <c r="N14" s="270">
        <v>45.2</v>
      </c>
    </row>
    <row r="15" spans="1:16" ht="13.5" customHeight="1">
      <c r="A15" s="248"/>
      <c r="B15" s="244"/>
      <c r="C15" s="244"/>
      <c r="D15" s="244"/>
      <c r="E15" s="244"/>
      <c r="F15" s="244"/>
      <c r="G15" s="1133" t="s">
        <v>478</v>
      </c>
      <c r="H15" s="1134"/>
      <c r="I15" s="1134"/>
      <c r="J15" s="1135"/>
      <c r="K15" s="267">
        <v>6936</v>
      </c>
      <c r="L15" s="268">
        <v>448</v>
      </c>
      <c r="M15" s="269">
        <v>1859</v>
      </c>
      <c r="N15" s="270">
        <v>-75.900000000000006</v>
      </c>
    </row>
    <row r="16" spans="1:16">
      <c r="A16" s="248"/>
      <c r="B16" s="244"/>
      <c r="C16" s="244"/>
      <c r="D16" s="244"/>
      <c r="E16" s="244"/>
      <c r="F16" s="244"/>
      <c r="G16" s="1136" t="s">
        <v>479</v>
      </c>
      <c r="H16" s="1137"/>
      <c r="I16" s="1137"/>
      <c r="J16" s="1138"/>
      <c r="K16" s="268">
        <v>-132803</v>
      </c>
      <c r="L16" s="268">
        <v>-8586</v>
      </c>
      <c r="M16" s="269">
        <v>-8484</v>
      </c>
      <c r="N16" s="270">
        <v>1.2</v>
      </c>
    </row>
    <row r="17" spans="1:16">
      <c r="A17" s="248"/>
      <c r="B17" s="244"/>
      <c r="C17" s="244"/>
      <c r="D17" s="244"/>
      <c r="E17" s="244"/>
      <c r="F17" s="244"/>
      <c r="G17" s="1136" t="s">
        <v>170</v>
      </c>
      <c r="H17" s="1137"/>
      <c r="I17" s="1137"/>
      <c r="J17" s="1138"/>
      <c r="K17" s="268">
        <v>1507898</v>
      </c>
      <c r="L17" s="268">
        <v>97485</v>
      </c>
      <c r="M17" s="269">
        <v>94801</v>
      </c>
      <c r="N17" s="270">
        <v>2.8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30" t="s">
        <v>484</v>
      </c>
      <c r="H21" s="1131"/>
      <c r="I21" s="1131"/>
      <c r="J21" s="1132"/>
      <c r="K21" s="280">
        <v>7.89</v>
      </c>
      <c r="L21" s="281">
        <v>8.7799999999999994</v>
      </c>
      <c r="M21" s="282">
        <v>-0.89</v>
      </c>
      <c r="N21" s="249"/>
      <c r="O21" s="283"/>
      <c r="P21" s="279"/>
    </row>
    <row r="22" spans="1:16" s="284" customFormat="1">
      <c r="A22" s="279"/>
      <c r="B22" s="249"/>
      <c r="C22" s="249"/>
      <c r="D22" s="249"/>
      <c r="E22" s="249"/>
      <c r="F22" s="249"/>
      <c r="G22" s="1130" t="s">
        <v>485</v>
      </c>
      <c r="H22" s="1131"/>
      <c r="I22" s="1131"/>
      <c r="J22" s="1132"/>
      <c r="K22" s="285">
        <v>103.6</v>
      </c>
      <c r="L22" s="286">
        <v>96.7</v>
      </c>
      <c r="M22" s="287">
        <v>6.9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9" t="s">
        <v>466</v>
      </c>
      <c r="L30" s="254"/>
      <c r="M30" s="255" t="s">
        <v>467</v>
      </c>
      <c r="N30" s="256"/>
    </row>
    <row r="31" spans="1:16">
      <c r="A31" s="248"/>
      <c r="B31" s="244"/>
      <c r="C31" s="244"/>
      <c r="D31" s="244"/>
      <c r="E31" s="244"/>
      <c r="F31" s="244"/>
      <c r="G31" s="257"/>
      <c r="H31" s="258"/>
      <c r="I31" s="258"/>
      <c r="J31" s="259"/>
      <c r="K31" s="1120"/>
      <c r="L31" s="260" t="s">
        <v>468</v>
      </c>
      <c r="M31" s="261" t="s">
        <v>469</v>
      </c>
      <c r="N31" s="262" t="s">
        <v>470</v>
      </c>
    </row>
    <row r="32" spans="1:16" ht="27" customHeight="1">
      <c r="A32" s="248"/>
      <c r="B32" s="244"/>
      <c r="C32" s="244"/>
      <c r="D32" s="244"/>
      <c r="E32" s="244"/>
      <c r="F32" s="244"/>
      <c r="G32" s="1121" t="s">
        <v>488</v>
      </c>
      <c r="H32" s="1122"/>
      <c r="I32" s="1122"/>
      <c r="J32" s="1123"/>
      <c r="K32" s="294">
        <v>514903</v>
      </c>
      <c r="L32" s="294">
        <v>33288</v>
      </c>
      <c r="M32" s="295">
        <v>52939</v>
      </c>
      <c r="N32" s="296">
        <v>-37.1</v>
      </c>
    </row>
    <row r="33" spans="1:16" ht="13.5" customHeight="1">
      <c r="A33" s="248"/>
      <c r="B33" s="244"/>
      <c r="C33" s="244"/>
      <c r="D33" s="244"/>
      <c r="E33" s="244"/>
      <c r="F33" s="244"/>
      <c r="G33" s="1121" t="s">
        <v>489</v>
      </c>
      <c r="H33" s="1122"/>
      <c r="I33" s="1122"/>
      <c r="J33" s="1123"/>
      <c r="K33" s="294" t="s">
        <v>475</v>
      </c>
      <c r="L33" s="294" t="s">
        <v>475</v>
      </c>
      <c r="M33" s="295" t="s">
        <v>475</v>
      </c>
      <c r="N33" s="296" t="s">
        <v>475</v>
      </c>
    </row>
    <row r="34" spans="1:16" ht="27" customHeight="1">
      <c r="A34" s="248"/>
      <c r="B34" s="244"/>
      <c r="C34" s="244"/>
      <c r="D34" s="244"/>
      <c r="E34" s="244"/>
      <c r="F34" s="244"/>
      <c r="G34" s="1121" t="s">
        <v>490</v>
      </c>
      <c r="H34" s="1122"/>
      <c r="I34" s="1122"/>
      <c r="J34" s="1123"/>
      <c r="K34" s="294" t="s">
        <v>475</v>
      </c>
      <c r="L34" s="294" t="s">
        <v>475</v>
      </c>
      <c r="M34" s="295">
        <v>6</v>
      </c>
      <c r="N34" s="296" t="s">
        <v>475</v>
      </c>
    </row>
    <row r="35" spans="1:16" ht="27" customHeight="1">
      <c r="A35" s="248"/>
      <c r="B35" s="244"/>
      <c r="C35" s="244"/>
      <c r="D35" s="244"/>
      <c r="E35" s="244"/>
      <c r="F35" s="244"/>
      <c r="G35" s="1121" t="s">
        <v>491</v>
      </c>
      <c r="H35" s="1122"/>
      <c r="I35" s="1122"/>
      <c r="J35" s="1123"/>
      <c r="K35" s="294">
        <v>39675</v>
      </c>
      <c r="L35" s="294">
        <v>2565</v>
      </c>
      <c r="M35" s="295">
        <v>16218</v>
      </c>
      <c r="N35" s="296">
        <v>-84.2</v>
      </c>
    </row>
    <row r="36" spans="1:16" ht="27" customHeight="1">
      <c r="A36" s="248"/>
      <c r="B36" s="244"/>
      <c r="C36" s="244"/>
      <c r="D36" s="244"/>
      <c r="E36" s="244"/>
      <c r="F36" s="244"/>
      <c r="G36" s="1121" t="s">
        <v>492</v>
      </c>
      <c r="H36" s="1122"/>
      <c r="I36" s="1122"/>
      <c r="J36" s="1123"/>
      <c r="K36" s="294">
        <v>65739</v>
      </c>
      <c r="L36" s="294">
        <v>4250</v>
      </c>
      <c r="M36" s="295">
        <v>3341</v>
      </c>
      <c r="N36" s="296">
        <v>27.2</v>
      </c>
    </row>
    <row r="37" spans="1:16" ht="13.5" customHeight="1">
      <c r="A37" s="248"/>
      <c r="B37" s="244"/>
      <c r="C37" s="244"/>
      <c r="D37" s="244"/>
      <c r="E37" s="244"/>
      <c r="F37" s="244"/>
      <c r="G37" s="1121" t="s">
        <v>493</v>
      </c>
      <c r="H37" s="1122"/>
      <c r="I37" s="1122"/>
      <c r="J37" s="1123"/>
      <c r="K37" s="294">
        <v>1841</v>
      </c>
      <c r="L37" s="294">
        <v>119</v>
      </c>
      <c r="M37" s="295">
        <v>1023</v>
      </c>
      <c r="N37" s="296">
        <v>-88.4</v>
      </c>
    </row>
    <row r="38" spans="1:16" ht="27" customHeight="1">
      <c r="A38" s="248"/>
      <c r="B38" s="244"/>
      <c r="C38" s="244"/>
      <c r="D38" s="244"/>
      <c r="E38" s="244"/>
      <c r="F38" s="244"/>
      <c r="G38" s="1124" t="s">
        <v>494</v>
      </c>
      <c r="H38" s="1125"/>
      <c r="I38" s="1125"/>
      <c r="J38" s="1126"/>
      <c r="K38" s="297">
        <v>244</v>
      </c>
      <c r="L38" s="297">
        <v>16</v>
      </c>
      <c r="M38" s="298">
        <v>7</v>
      </c>
      <c r="N38" s="299">
        <v>128.6</v>
      </c>
      <c r="O38" s="293"/>
    </row>
    <row r="39" spans="1:16">
      <c r="A39" s="248"/>
      <c r="B39" s="244"/>
      <c r="C39" s="244"/>
      <c r="D39" s="244"/>
      <c r="E39" s="244"/>
      <c r="F39" s="244"/>
      <c r="G39" s="1124" t="s">
        <v>495</v>
      </c>
      <c r="H39" s="1125"/>
      <c r="I39" s="1125"/>
      <c r="J39" s="1126"/>
      <c r="K39" s="300" t="s">
        <v>475</v>
      </c>
      <c r="L39" s="300" t="s">
        <v>475</v>
      </c>
      <c r="M39" s="301">
        <v>-3044</v>
      </c>
      <c r="N39" s="302" t="s">
        <v>475</v>
      </c>
      <c r="O39" s="293"/>
    </row>
    <row r="40" spans="1:16" ht="27" customHeight="1">
      <c r="A40" s="248"/>
      <c r="B40" s="244"/>
      <c r="C40" s="244"/>
      <c r="D40" s="244"/>
      <c r="E40" s="244"/>
      <c r="F40" s="244"/>
      <c r="G40" s="1121" t="s">
        <v>496</v>
      </c>
      <c r="H40" s="1122"/>
      <c r="I40" s="1122"/>
      <c r="J40" s="1123"/>
      <c r="K40" s="300">
        <v>-444295</v>
      </c>
      <c r="L40" s="300">
        <v>-28723</v>
      </c>
      <c r="M40" s="301">
        <v>-47792</v>
      </c>
      <c r="N40" s="302">
        <v>-39.9</v>
      </c>
      <c r="O40" s="293"/>
    </row>
    <row r="41" spans="1:16">
      <c r="A41" s="248"/>
      <c r="B41" s="244"/>
      <c r="C41" s="244"/>
      <c r="D41" s="244"/>
      <c r="E41" s="244"/>
      <c r="F41" s="244"/>
      <c r="G41" s="1127" t="s">
        <v>281</v>
      </c>
      <c r="H41" s="1128"/>
      <c r="I41" s="1128"/>
      <c r="J41" s="1129"/>
      <c r="K41" s="294">
        <v>178107</v>
      </c>
      <c r="L41" s="300">
        <v>11515</v>
      </c>
      <c r="M41" s="301">
        <v>22698</v>
      </c>
      <c r="N41" s="302">
        <v>-49.3</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14" t="s">
        <v>466</v>
      </c>
      <c r="J49" s="1116" t="s">
        <v>500</v>
      </c>
      <c r="K49" s="1117"/>
      <c r="L49" s="1117"/>
      <c r="M49" s="1117"/>
      <c r="N49" s="1118"/>
    </row>
    <row r="50" spans="1:14">
      <c r="A50" s="248"/>
      <c r="B50" s="244"/>
      <c r="C50" s="244"/>
      <c r="D50" s="244"/>
      <c r="E50" s="244"/>
      <c r="F50" s="244"/>
      <c r="G50" s="312"/>
      <c r="H50" s="313"/>
      <c r="I50" s="1115"/>
      <c r="J50" s="314" t="s">
        <v>501</v>
      </c>
      <c r="K50" s="315" t="s">
        <v>502</v>
      </c>
      <c r="L50" s="316" t="s">
        <v>503</v>
      </c>
      <c r="M50" s="317" t="s">
        <v>504</v>
      </c>
      <c r="N50" s="318" t="s">
        <v>505</v>
      </c>
    </row>
    <row r="51" spans="1:14">
      <c r="A51" s="248"/>
      <c r="B51" s="244"/>
      <c r="C51" s="244"/>
      <c r="D51" s="244"/>
      <c r="E51" s="244"/>
      <c r="F51" s="244"/>
      <c r="G51" s="310" t="s">
        <v>506</v>
      </c>
      <c r="H51" s="311"/>
      <c r="I51" s="319">
        <v>1051898</v>
      </c>
      <c r="J51" s="320">
        <v>68523</v>
      </c>
      <c r="K51" s="321">
        <v>-32.200000000000003</v>
      </c>
      <c r="L51" s="322">
        <v>64717</v>
      </c>
      <c r="M51" s="323">
        <v>-1.2</v>
      </c>
      <c r="N51" s="324">
        <v>-31</v>
      </c>
    </row>
    <row r="52" spans="1:14">
      <c r="A52" s="248"/>
      <c r="B52" s="244"/>
      <c r="C52" s="244"/>
      <c r="D52" s="244"/>
      <c r="E52" s="244"/>
      <c r="F52" s="244"/>
      <c r="G52" s="325"/>
      <c r="H52" s="326" t="s">
        <v>507</v>
      </c>
      <c r="I52" s="327">
        <v>860554</v>
      </c>
      <c r="J52" s="328">
        <v>56058</v>
      </c>
      <c r="K52" s="329">
        <v>164.2</v>
      </c>
      <c r="L52" s="330">
        <v>31931</v>
      </c>
      <c r="M52" s="331">
        <v>-2.8</v>
      </c>
      <c r="N52" s="332">
        <v>167</v>
      </c>
    </row>
    <row r="53" spans="1:14">
      <c r="A53" s="248"/>
      <c r="B53" s="244"/>
      <c r="C53" s="244"/>
      <c r="D53" s="244"/>
      <c r="E53" s="244"/>
      <c r="F53" s="244"/>
      <c r="G53" s="310" t="s">
        <v>508</v>
      </c>
      <c r="H53" s="311"/>
      <c r="I53" s="319">
        <v>837694</v>
      </c>
      <c r="J53" s="320">
        <v>54587</v>
      </c>
      <c r="K53" s="321">
        <v>-20.3</v>
      </c>
      <c r="L53" s="322">
        <v>61557</v>
      </c>
      <c r="M53" s="323">
        <v>-4.9000000000000004</v>
      </c>
      <c r="N53" s="324">
        <v>-15.4</v>
      </c>
    </row>
    <row r="54" spans="1:14">
      <c r="A54" s="248"/>
      <c r="B54" s="244"/>
      <c r="C54" s="244"/>
      <c r="D54" s="244"/>
      <c r="E54" s="244"/>
      <c r="F54" s="244"/>
      <c r="G54" s="325"/>
      <c r="H54" s="326" t="s">
        <v>507</v>
      </c>
      <c r="I54" s="327">
        <v>643902</v>
      </c>
      <c r="J54" s="328">
        <v>41959</v>
      </c>
      <c r="K54" s="329">
        <v>-25.2</v>
      </c>
      <c r="L54" s="330">
        <v>32497</v>
      </c>
      <c r="M54" s="331">
        <v>1.8</v>
      </c>
      <c r="N54" s="332">
        <v>-27</v>
      </c>
    </row>
    <row r="55" spans="1:14">
      <c r="A55" s="248"/>
      <c r="B55" s="244"/>
      <c r="C55" s="244"/>
      <c r="D55" s="244"/>
      <c r="E55" s="244"/>
      <c r="F55" s="244"/>
      <c r="G55" s="310" t="s">
        <v>509</v>
      </c>
      <c r="H55" s="311"/>
      <c r="I55" s="319">
        <v>360146</v>
      </c>
      <c r="J55" s="320">
        <v>23368</v>
      </c>
      <c r="K55" s="321">
        <v>-57.2</v>
      </c>
      <c r="L55" s="322">
        <v>69806</v>
      </c>
      <c r="M55" s="323">
        <v>13.4</v>
      </c>
      <c r="N55" s="324">
        <v>-70.599999999999994</v>
      </c>
    </row>
    <row r="56" spans="1:14">
      <c r="A56" s="248"/>
      <c r="B56" s="244"/>
      <c r="C56" s="244"/>
      <c r="D56" s="244"/>
      <c r="E56" s="244"/>
      <c r="F56" s="244"/>
      <c r="G56" s="325"/>
      <c r="H56" s="326" t="s">
        <v>507</v>
      </c>
      <c r="I56" s="327">
        <v>271685</v>
      </c>
      <c r="J56" s="328">
        <v>17628</v>
      </c>
      <c r="K56" s="329">
        <v>-58</v>
      </c>
      <c r="L56" s="330">
        <v>32823</v>
      </c>
      <c r="M56" s="331">
        <v>1</v>
      </c>
      <c r="N56" s="332">
        <v>-59</v>
      </c>
    </row>
    <row r="57" spans="1:14">
      <c r="A57" s="248"/>
      <c r="B57" s="244"/>
      <c r="C57" s="244"/>
      <c r="D57" s="244"/>
      <c r="E57" s="244"/>
      <c r="F57" s="244"/>
      <c r="G57" s="310" t="s">
        <v>510</v>
      </c>
      <c r="H57" s="311"/>
      <c r="I57" s="319">
        <v>358844</v>
      </c>
      <c r="J57" s="320">
        <v>23246</v>
      </c>
      <c r="K57" s="321">
        <v>-0.5</v>
      </c>
      <c r="L57" s="322">
        <v>74444</v>
      </c>
      <c r="M57" s="323">
        <v>6.6</v>
      </c>
      <c r="N57" s="324">
        <v>-7.1</v>
      </c>
    </row>
    <row r="58" spans="1:14">
      <c r="A58" s="248"/>
      <c r="B58" s="244"/>
      <c r="C58" s="244"/>
      <c r="D58" s="244"/>
      <c r="E58" s="244"/>
      <c r="F58" s="244"/>
      <c r="G58" s="325"/>
      <c r="H58" s="326" t="s">
        <v>507</v>
      </c>
      <c r="I58" s="327">
        <v>239613</v>
      </c>
      <c r="J58" s="328">
        <v>15522</v>
      </c>
      <c r="K58" s="329">
        <v>-11.9</v>
      </c>
      <c r="L58" s="330">
        <v>34175</v>
      </c>
      <c r="M58" s="331">
        <v>4.0999999999999996</v>
      </c>
      <c r="N58" s="332">
        <v>-16</v>
      </c>
    </row>
    <row r="59" spans="1:14">
      <c r="A59" s="248"/>
      <c r="B59" s="244"/>
      <c r="C59" s="244"/>
      <c r="D59" s="244"/>
      <c r="E59" s="244"/>
      <c r="F59" s="244"/>
      <c r="G59" s="310" t="s">
        <v>511</v>
      </c>
      <c r="H59" s="311"/>
      <c r="I59" s="319">
        <v>348394</v>
      </c>
      <c r="J59" s="320">
        <v>22524</v>
      </c>
      <c r="K59" s="321">
        <v>-3.1</v>
      </c>
      <c r="L59" s="322">
        <v>85205</v>
      </c>
      <c r="M59" s="323">
        <v>14.5</v>
      </c>
      <c r="N59" s="324">
        <v>-17.600000000000001</v>
      </c>
    </row>
    <row r="60" spans="1:14">
      <c r="A60" s="248"/>
      <c r="B60" s="244"/>
      <c r="C60" s="244"/>
      <c r="D60" s="244"/>
      <c r="E60" s="244"/>
      <c r="F60" s="244"/>
      <c r="G60" s="325"/>
      <c r="H60" s="326" t="s">
        <v>507</v>
      </c>
      <c r="I60" s="333">
        <v>95043</v>
      </c>
      <c r="J60" s="328">
        <v>6144</v>
      </c>
      <c r="K60" s="329">
        <v>-60.4</v>
      </c>
      <c r="L60" s="330">
        <v>38847</v>
      </c>
      <c r="M60" s="331">
        <v>13.7</v>
      </c>
      <c r="N60" s="332">
        <v>-74.099999999999994</v>
      </c>
    </row>
    <row r="61" spans="1:14">
      <c r="A61" s="248"/>
      <c r="B61" s="244"/>
      <c r="C61" s="244"/>
      <c r="D61" s="244"/>
      <c r="E61" s="244"/>
      <c r="F61" s="244"/>
      <c r="G61" s="310" t="s">
        <v>512</v>
      </c>
      <c r="H61" s="334"/>
      <c r="I61" s="335">
        <v>591395</v>
      </c>
      <c r="J61" s="336">
        <v>38450</v>
      </c>
      <c r="K61" s="337">
        <v>-22.7</v>
      </c>
      <c r="L61" s="338">
        <v>71146</v>
      </c>
      <c r="M61" s="339">
        <v>5.7</v>
      </c>
      <c r="N61" s="324">
        <v>-28.4</v>
      </c>
    </row>
    <row r="62" spans="1:14">
      <c r="A62" s="248"/>
      <c r="B62" s="244"/>
      <c r="C62" s="244"/>
      <c r="D62" s="244"/>
      <c r="E62" s="244"/>
      <c r="F62" s="244"/>
      <c r="G62" s="325"/>
      <c r="H62" s="326" t="s">
        <v>507</v>
      </c>
      <c r="I62" s="327">
        <v>422159</v>
      </c>
      <c r="J62" s="328">
        <v>27462</v>
      </c>
      <c r="K62" s="329">
        <v>1.7</v>
      </c>
      <c r="L62" s="330">
        <v>34055</v>
      </c>
      <c r="M62" s="331">
        <v>3.6</v>
      </c>
      <c r="N62" s="332">
        <v>-1.9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2"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9" t="s">
        <v>3</v>
      </c>
      <c r="D47" s="1139"/>
      <c r="E47" s="1140"/>
      <c r="F47" s="11">
        <v>5.92</v>
      </c>
      <c r="G47" s="12">
        <v>9.06</v>
      </c>
      <c r="H47" s="12">
        <v>8.99</v>
      </c>
      <c r="I47" s="12">
        <v>6.53</v>
      </c>
      <c r="J47" s="13">
        <v>8.74</v>
      </c>
    </row>
    <row r="48" spans="2:10" ht="57.75" customHeight="1">
      <c r="B48" s="14"/>
      <c r="C48" s="1141" t="s">
        <v>4</v>
      </c>
      <c r="D48" s="1141"/>
      <c r="E48" s="1142"/>
      <c r="F48" s="15">
        <v>4.34</v>
      </c>
      <c r="G48" s="16">
        <v>3.68</v>
      </c>
      <c r="H48" s="16">
        <v>4.12</v>
      </c>
      <c r="I48" s="16">
        <v>2.9</v>
      </c>
      <c r="J48" s="17">
        <v>2.58</v>
      </c>
    </row>
    <row r="49" spans="2:10" ht="57.75" customHeight="1" thickBot="1">
      <c r="B49" s="18"/>
      <c r="C49" s="1143" t="s">
        <v>5</v>
      </c>
      <c r="D49" s="1143"/>
      <c r="E49" s="1144"/>
      <c r="F49" s="19">
        <v>6.06</v>
      </c>
      <c r="G49" s="20">
        <v>2.72</v>
      </c>
      <c r="H49" s="20">
        <v>2.02</v>
      </c>
      <c r="I49" s="20" t="s">
        <v>519</v>
      </c>
      <c r="J49" s="21">
        <v>1.9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6"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51" t="s">
        <v>520</v>
      </c>
      <c r="D34" s="1151"/>
      <c r="E34" s="1152"/>
      <c r="F34" s="32">
        <v>7.74</v>
      </c>
      <c r="G34" s="33">
        <v>7.76</v>
      </c>
      <c r="H34" s="33">
        <v>8.1999999999999993</v>
      </c>
      <c r="I34" s="33">
        <v>8.6199999999999992</v>
      </c>
      <c r="J34" s="34">
        <v>8.4</v>
      </c>
      <c r="K34" s="22"/>
      <c r="L34" s="22"/>
      <c r="M34" s="22"/>
      <c r="N34" s="22"/>
      <c r="O34" s="22"/>
      <c r="P34" s="22"/>
    </row>
    <row r="35" spans="1:16" ht="39" customHeight="1">
      <c r="A35" s="22"/>
      <c r="B35" s="35"/>
      <c r="C35" s="1145" t="s">
        <v>521</v>
      </c>
      <c r="D35" s="1146"/>
      <c r="E35" s="1147"/>
      <c r="F35" s="36">
        <v>0.96</v>
      </c>
      <c r="G35" s="37">
        <v>2.08</v>
      </c>
      <c r="H35" s="37">
        <v>2.76</v>
      </c>
      <c r="I35" s="37">
        <v>2.6</v>
      </c>
      <c r="J35" s="38">
        <v>2.66</v>
      </c>
      <c r="K35" s="22"/>
      <c r="L35" s="22"/>
      <c r="M35" s="22"/>
      <c r="N35" s="22"/>
      <c r="O35" s="22"/>
      <c r="P35" s="22"/>
    </row>
    <row r="36" spans="1:16" ht="39" customHeight="1">
      <c r="A36" s="22"/>
      <c r="B36" s="35"/>
      <c r="C36" s="1145" t="s">
        <v>522</v>
      </c>
      <c r="D36" s="1146"/>
      <c r="E36" s="1147"/>
      <c r="F36" s="36">
        <v>4.12</v>
      </c>
      <c r="G36" s="37">
        <v>3.24</v>
      </c>
      <c r="H36" s="37">
        <v>4.12</v>
      </c>
      <c r="I36" s="37">
        <v>2.89</v>
      </c>
      <c r="J36" s="38">
        <v>2.58</v>
      </c>
      <c r="K36" s="22"/>
      <c r="L36" s="22"/>
      <c r="M36" s="22"/>
      <c r="N36" s="22"/>
      <c r="O36" s="22"/>
      <c r="P36" s="22"/>
    </row>
    <row r="37" spans="1:16" ht="39" customHeight="1">
      <c r="A37" s="22"/>
      <c r="B37" s="35"/>
      <c r="C37" s="1145" t="s">
        <v>523</v>
      </c>
      <c r="D37" s="1146"/>
      <c r="E37" s="1147"/>
      <c r="F37" s="36">
        <v>1.94</v>
      </c>
      <c r="G37" s="37">
        <v>0.37</v>
      </c>
      <c r="H37" s="37">
        <v>1.98</v>
      </c>
      <c r="I37" s="37">
        <v>1.06</v>
      </c>
      <c r="J37" s="38">
        <v>2.0299999999999998</v>
      </c>
      <c r="K37" s="22"/>
      <c r="L37" s="22"/>
      <c r="M37" s="22"/>
      <c r="N37" s="22"/>
      <c r="O37" s="22"/>
      <c r="P37" s="22"/>
    </row>
    <row r="38" spans="1:16" ht="39" customHeight="1">
      <c r="A38" s="22"/>
      <c r="B38" s="35"/>
      <c r="C38" s="1145" t="s">
        <v>524</v>
      </c>
      <c r="D38" s="1146"/>
      <c r="E38" s="1147"/>
      <c r="F38" s="36">
        <v>0.4</v>
      </c>
      <c r="G38" s="37">
        <v>0.43</v>
      </c>
      <c r="H38" s="37">
        <v>0.52</v>
      </c>
      <c r="I38" s="37">
        <v>0.93</v>
      </c>
      <c r="J38" s="38">
        <v>0.89</v>
      </c>
      <c r="K38" s="22"/>
      <c r="L38" s="22"/>
      <c r="M38" s="22"/>
      <c r="N38" s="22"/>
      <c r="O38" s="22"/>
      <c r="P38" s="22"/>
    </row>
    <row r="39" spans="1:16" ht="39" customHeight="1">
      <c r="A39" s="22"/>
      <c r="B39" s="35"/>
      <c r="C39" s="1145" t="s">
        <v>525</v>
      </c>
      <c r="D39" s="1146"/>
      <c r="E39" s="1147"/>
      <c r="F39" s="36">
        <v>0.17</v>
      </c>
      <c r="G39" s="37">
        <v>0.18</v>
      </c>
      <c r="H39" s="37">
        <v>0.19</v>
      </c>
      <c r="I39" s="37">
        <v>0.2</v>
      </c>
      <c r="J39" s="38">
        <v>0.19</v>
      </c>
      <c r="K39" s="22"/>
      <c r="L39" s="22"/>
      <c r="M39" s="22"/>
      <c r="N39" s="22"/>
      <c r="O39" s="22"/>
      <c r="P39" s="22"/>
    </row>
    <row r="40" spans="1:16" ht="39" customHeight="1">
      <c r="A40" s="22"/>
      <c r="B40" s="35"/>
      <c r="C40" s="1145"/>
      <c r="D40" s="1146"/>
      <c r="E40" s="1147"/>
      <c r="F40" s="36"/>
      <c r="G40" s="37"/>
      <c r="H40" s="37"/>
      <c r="I40" s="37"/>
      <c r="J40" s="38"/>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526</v>
      </c>
      <c r="D42" s="1146"/>
      <c r="E42" s="1147"/>
      <c r="F42" s="36" t="s">
        <v>475</v>
      </c>
      <c r="G42" s="37" t="s">
        <v>475</v>
      </c>
      <c r="H42" s="37" t="s">
        <v>475</v>
      </c>
      <c r="I42" s="37" t="s">
        <v>475</v>
      </c>
      <c r="J42" s="38" t="s">
        <v>475</v>
      </c>
      <c r="K42" s="22"/>
      <c r="L42" s="22"/>
      <c r="M42" s="22"/>
      <c r="N42" s="22"/>
      <c r="O42" s="22"/>
      <c r="P42" s="22"/>
    </row>
    <row r="43" spans="1:16" ht="39" customHeight="1" thickBot="1">
      <c r="A43" s="22"/>
      <c r="B43" s="40"/>
      <c r="C43" s="1148" t="s">
        <v>527</v>
      </c>
      <c r="D43" s="1149"/>
      <c r="E43" s="1150"/>
      <c r="F43" s="41">
        <v>0.21</v>
      </c>
      <c r="G43" s="42">
        <v>0.43</v>
      </c>
      <c r="H43" s="42">
        <v>0</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1"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61" t="s">
        <v>11</v>
      </c>
      <c r="C45" s="1162"/>
      <c r="D45" s="58"/>
      <c r="E45" s="1167" t="s">
        <v>12</v>
      </c>
      <c r="F45" s="1167"/>
      <c r="G45" s="1167"/>
      <c r="H45" s="1167"/>
      <c r="I45" s="1167"/>
      <c r="J45" s="1168"/>
      <c r="K45" s="59">
        <v>469</v>
      </c>
      <c r="L45" s="60">
        <v>492</v>
      </c>
      <c r="M45" s="60">
        <v>510</v>
      </c>
      <c r="N45" s="60">
        <v>526</v>
      </c>
      <c r="O45" s="61">
        <v>515</v>
      </c>
      <c r="P45" s="48"/>
      <c r="Q45" s="48"/>
      <c r="R45" s="48"/>
      <c r="S45" s="48"/>
      <c r="T45" s="48"/>
      <c r="U45" s="48"/>
    </row>
    <row r="46" spans="1:21" ht="30.75" customHeight="1">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c r="A48" s="48"/>
      <c r="B48" s="1163"/>
      <c r="C48" s="1164"/>
      <c r="D48" s="62"/>
      <c r="E48" s="1155" t="s">
        <v>15</v>
      </c>
      <c r="F48" s="1155"/>
      <c r="G48" s="1155"/>
      <c r="H48" s="1155"/>
      <c r="I48" s="1155"/>
      <c r="J48" s="1156"/>
      <c r="K48" s="63">
        <v>97</v>
      </c>
      <c r="L48" s="64">
        <v>90</v>
      </c>
      <c r="M48" s="64">
        <v>90</v>
      </c>
      <c r="N48" s="64">
        <v>65</v>
      </c>
      <c r="O48" s="65">
        <v>40</v>
      </c>
      <c r="P48" s="48"/>
      <c r="Q48" s="48"/>
      <c r="R48" s="48"/>
      <c r="S48" s="48"/>
      <c r="T48" s="48"/>
      <c r="U48" s="48"/>
    </row>
    <row r="49" spans="1:21" ht="30.75" customHeight="1">
      <c r="A49" s="48"/>
      <c r="B49" s="1163"/>
      <c r="C49" s="1164"/>
      <c r="D49" s="62"/>
      <c r="E49" s="1155" t="s">
        <v>16</v>
      </c>
      <c r="F49" s="1155"/>
      <c r="G49" s="1155"/>
      <c r="H49" s="1155"/>
      <c r="I49" s="1155"/>
      <c r="J49" s="1156"/>
      <c r="K49" s="63">
        <v>71</v>
      </c>
      <c r="L49" s="64">
        <v>71</v>
      </c>
      <c r="M49" s="64">
        <v>68</v>
      </c>
      <c r="N49" s="64">
        <v>62</v>
      </c>
      <c r="O49" s="65">
        <v>66</v>
      </c>
      <c r="P49" s="48"/>
      <c r="Q49" s="48"/>
      <c r="R49" s="48"/>
      <c r="S49" s="48"/>
      <c r="T49" s="48"/>
      <c r="U49" s="48"/>
    </row>
    <row r="50" spans="1:21" ht="30.75" customHeight="1">
      <c r="A50" s="48"/>
      <c r="B50" s="1163"/>
      <c r="C50" s="1164"/>
      <c r="D50" s="62"/>
      <c r="E50" s="1155" t="s">
        <v>17</v>
      </c>
      <c r="F50" s="1155"/>
      <c r="G50" s="1155"/>
      <c r="H50" s="1155"/>
      <c r="I50" s="1155"/>
      <c r="J50" s="1156"/>
      <c r="K50" s="63">
        <v>7</v>
      </c>
      <c r="L50" s="64">
        <v>336</v>
      </c>
      <c r="M50" s="64">
        <v>204</v>
      </c>
      <c r="N50" s="64">
        <v>103</v>
      </c>
      <c r="O50" s="65">
        <v>2</v>
      </c>
      <c r="P50" s="48"/>
      <c r="Q50" s="48"/>
      <c r="R50" s="48"/>
      <c r="S50" s="48"/>
      <c r="T50" s="48"/>
      <c r="U50" s="48"/>
    </row>
    <row r="51" spans="1:21" ht="30.75" customHeight="1">
      <c r="A51" s="48"/>
      <c r="B51" s="1165"/>
      <c r="C51" s="1166"/>
      <c r="D51" s="66"/>
      <c r="E51" s="1155" t="s">
        <v>18</v>
      </c>
      <c r="F51" s="1155"/>
      <c r="G51" s="1155"/>
      <c r="H51" s="1155"/>
      <c r="I51" s="1155"/>
      <c r="J51" s="1156"/>
      <c r="K51" s="63">
        <v>1</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424</v>
      </c>
      <c r="L52" s="64">
        <v>411</v>
      </c>
      <c r="M52" s="64">
        <v>419</v>
      </c>
      <c r="N52" s="64">
        <v>430</v>
      </c>
      <c r="O52" s="65">
        <v>444</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221</v>
      </c>
      <c r="L53" s="69">
        <v>578</v>
      </c>
      <c r="M53" s="69">
        <v>453</v>
      </c>
      <c r="N53" s="69">
        <v>326</v>
      </c>
      <c r="O53" s="70">
        <v>179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岡田 諒</cp:lastModifiedBy>
  <cp:lastPrinted>2016-04-22T00:02:26Z</cp:lastPrinted>
  <dcterms:created xsi:type="dcterms:W3CDTF">2016-02-15T01:42:46Z</dcterms:created>
  <dcterms:modified xsi:type="dcterms:W3CDTF">2016-04-22T00:16:27Z</dcterms:modified>
</cp:coreProperties>
</file>