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選挙人名簿\選挙人名簿登録者数\オープンデータ用（投票区別・地区別）\R6.9月\"/>
    </mc:Choice>
  </mc:AlternateContent>
  <xr:revisionPtr revIDLastSave="0" documentId="8_{F7466960-D51A-46E3-9406-6EA2FF7F6811}" xr6:coauthVersionLast="47" xr6:coauthVersionMax="47" xr10:uidLastSave="{00000000-0000-0000-0000-000000000000}"/>
  <bookViews>
    <workbookView xWindow="28680" yWindow="-120" windowWidth="29040" windowHeight="15720" xr2:uid="{1B0B144F-C6C0-4071-B3C1-992FA5B7AE3D}"/>
  </bookViews>
  <sheets>
    <sheet name="総括（地区別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E26" i="1" s="1"/>
  <c r="E25" i="1"/>
  <c r="D25" i="1"/>
  <c r="C25" i="1"/>
  <c r="D24" i="1"/>
  <c r="C24" i="1"/>
  <c r="E24" i="1" s="1"/>
  <c r="D23" i="1"/>
  <c r="C23" i="1"/>
  <c r="E23" i="1" s="1"/>
  <c r="D22" i="1"/>
  <c r="E22" i="1" s="1"/>
  <c r="C22" i="1"/>
  <c r="D21" i="1"/>
  <c r="C21" i="1"/>
  <c r="E21" i="1" s="1"/>
  <c r="D20" i="1"/>
  <c r="E20" i="1" s="1"/>
  <c r="C20" i="1"/>
  <c r="D19" i="1"/>
  <c r="C19" i="1"/>
  <c r="E19" i="1" s="1"/>
  <c r="D18" i="1"/>
  <c r="C18" i="1"/>
  <c r="E18" i="1" s="1"/>
  <c r="D17" i="1"/>
  <c r="C17" i="1"/>
  <c r="E17" i="1" s="1"/>
  <c r="E16" i="1"/>
  <c r="D16" i="1"/>
  <c r="C16" i="1"/>
  <c r="D15" i="1"/>
  <c r="C15" i="1"/>
  <c r="E15" i="1" s="1"/>
  <c r="D14" i="1"/>
  <c r="C14" i="1"/>
  <c r="E14" i="1" s="1"/>
  <c r="E13" i="1"/>
  <c r="D13" i="1"/>
  <c r="C13" i="1"/>
  <c r="D12" i="1"/>
  <c r="C12" i="1"/>
  <c r="E12" i="1" s="1"/>
  <c r="E11" i="1"/>
  <c r="D11" i="1"/>
  <c r="C11" i="1"/>
  <c r="D10" i="1"/>
  <c r="C10" i="1"/>
  <c r="E10" i="1" s="1"/>
  <c r="E9" i="1"/>
  <c r="D9" i="1"/>
  <c r="C9" i="1"/>
  <c r="D8" i="1"/>
  <c r="C8" i="1"/>
  <c r="E8" i="1" s="1"/>
  <c r="D7" i="1"/>
  <c r="C7" i="1"/>
  <c r="E7" i="1" s="1"/>
  <c r="D6" i="1"/>
  <c r="E6" i="1" s="1"/>
  <c r="C6" i="1"/>
  <c r="D5" i="1"/>
  <c r="C5" i="1"/>
  <c r="E5" i="1" s="1"/>
  <c r="D4" i="1"/>
  <c r="E4" i="1" s="1"/>
  <c r="C4" i="1"/>
  <c r="D3" i="1"/>
  <c r="D27" i="1" s="1"/>
  <c r="C3" i="1"/>
  <c r="C27" i="1" s="1"/>
  <c r="E3" i="1" l="1"/>
  <c r="E27" i="1" s="1"/>
</calcChain>
</file>

<file path=xl/sharedStrings.xml><?xml version="1.0" encoding="utf-8"?>
<sst xmlns="http://schemas.openxmlformats.org/spreadsheetml/2006/main" count="30" uniqueCount="29">
  <si>
    <t>地区別選挙人名簿登録者数（総括）</t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</si>
  <si>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</si>
  <si>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</si>
  <si>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</si>
  <si>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</si>
  <si>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四郷</t>
    <rPh sb="0" eb="2">
      <t>ヨゴウ</t>
    </rPh>
    <phoneticPr fontId="2"/>
  </si>
  <si>
    <t>日永</t>
    <rPh sb="0" eb="2">
      <t>ヒナガ</t>
    </rPh>
    <phoneticPr fontId="2"/>
  </si>
  <si>
    <t>塩浜</t>
    <rPh sb="0" eb="2">
      <t>シオハマ</t>
    </rPh>
    <phoneticPr fontId="2"/>
  </si>
  <si>
    <t>河原田</t>
    <rPh sb="0" eb="3">
      <t>カワラダ</t>
    </rPh>
    <phoneticPr fontId="2"/>
  </si>
  <si>
    <t>内部</t>
    <rPh sb="0" eb="2">
      <t>ウツベ</t>
    </rPh>
    <phoneticPr fontId="2"/>
  </si>
  <si>
    <t>小山田</t>
    <rPh sb="0" eb="3">
      <t>オヤマダ</t>
    </rPh>
    <phoneticPr fontId="2"/>
  </si>
  <si>
    <t>水沢</t>
    <rPh sb="0" eb="2">
      <t>ミズサワ</t>
    </rPh>
    <phoneticPr fontId="2"/>
  </si>
  <si>
    <t>楠</t>
    <rPh sb="0" eb="1">
      <t>クス</t>
    </rPh>
    <phoneticPr fontId="2"/>
  </si>
  <si>
    <t>中部</t>
    <rPh sb="0" eb="2">
      <t>チュウブ</t>
    </rPh>
    <phoneticPr fontId="2"/>
  </si>
  <si>
    <t>常磐</t>
    <rPh sb="0" eb="2">
      <t>トキワ</t>
    </rPh>
    <phoneticPr fontId="2"/>
  </si>
  <si>
    <t>桜</t>
    <rPh sb="0" eb="1">
      <t>サクラ</t>
    </rPh>
    <phoneticPr fontId="2"/>
  </si>
  <si>
    <t>川島</t>
    <rPh sb="0" eb="2">
      <t>カワシマ</t>
    </rPh>
    <phoneticPr fontId="2"/>
  </si>
  <si>
    <t>橋北</t>
    <rPh sb="0" eb="2">
      <t>ハシキタ</t>
    </rPh>
    <phoneticPr fontId="2"/>
  </si>
  <si>
    <t>海蔵</t>
    <rPh sb="0" eb="2">
      <t>カイゾウ</t>
    </rPh>
    <phoneticPr fontId="2"/>
  </si>
  <si>
    <t>羽津</t>
    <rPh sb="0" eb="2">
      <t>ハヅ</t>
    </rPh>
    <phoneticPr fontId="2"/>
  </si>
  <si>
    <t>富田</t>
    <rPh sb="0" eb="2">
      <t>トミダ</t>
    </rPh>
    <phoneticPr fontId="2"/>
  </si>
  <si>
    <t>富洲原</t>
    <rPh sb="0" eb="1">
      <t>トミ</t>
    </rPh>
    <rPh sb="1" eb="3">
      <t>スハラ</t>
    </rPh>
    <phoneticPr fontId="2"/>
  </si>
  <si>
    <t>大矢知</t>
    <rPh sb="0" eb="3">
      <t>オオヤチ</t>
    </rPh>
    <phoneticPr fontId="2"/>
  </si>
  <si>
    <t>八郷</t>
    <rPh sb="0" eb="2">
      <t>ヤサト</t>
    </rPh>
    <phoneticPr fontId="2"/>
  </si>
  <si>
    <t>下野</t>
    <rPh sb="0" eb="2">
      <t>シモノ</t>
    </rPh>
    <phoneticPr fontId="2"/>
  </si>
  <si>
    <t>保々</t>
    <rPh sb="0" eb="2">
      <t>ホボ</t>
    </rPh>
    <phoneticPr fontId="2"/>
  </si>
  <si>
    <t>県</t>
    <rPh sb="0" eb="1">
      <t>アガタ</t>
    </rPh>
    <phoneticPr fontId="2"/>
  </si>
  <si>
    <t>神前</t>
    <rPh sb="0" eb="2">
      <t>カンザキ</t>
    </rPh>
    <phoneticPr fontId="2"/>
  </si>
  <si>
    <t>三重</t>
    <rPh sb="0" eb="2">
      <t>ミエ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</si>
</sst>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  <protection locked="0"/>
    </xf>
    <xf numFmtId="176" fontId="1" fillId="0" borderId="1" xfId="0" applyNumberFormat="1" applyFont="1" applyBorder="1">
      <alignment vertical="center"/>
    </xf>
    <xf numFmtId="0" fontId="1" fillId="0" borderId="2" xfId="0" applyFont="1" applyBorder="1" applyProtection="1">
      <alignment vertical="center"/>
      <protection locked="0"/>
    </xf>
    <xf numFmtId="176" fontId="1" fillId="0" borderId="2" xfId="0" applyNumberFormat="1" applyFont="1" applyBorder="1">
      <alignment vertical="center"/>
    </xf>
    <xf numFmtId="0" fontId="1" fillId="0" borderId="3" xfId="0" applyFont="1" applyBorder="1" applyProtection="1">
      <alignment vertical="center"/>
      <protection locked="0"/>
    </xf>
    <xf numFmtId="176" fontId="1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YKH&#12501;&#12457;&#12540;&#12510;&#12483;&#12488;&#12305;&#22320;&#21306;&#21029;&#36984;&#25369;&#20154;&#21517;&#31807;&#30331;&#37682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張り付け用(町別区別男女)"/>
      <sheetName val="張り付け用(投票区別集計表)"/>
      <sheetName val="総括（地区別）"/>
      <sheetName val="総括（投票区）"/>
      <sheetName val="四郷"/>
      <sheetName val="日永"/>
      <sheetName val="塩浜"/>
      <sheetName val="河原田"/>
      <sheetName val="内部"/>
      <sheetName val="小山田"/>
      <sheetName val="水沢"/>
      <sheetName val="楠"/>
      <sheetName val="中部"/>
      <sheetName val="常磐"/>
      <sheetName val="桜"/>
      <sheetName val="川島"/>
      <sheetName val="橋北"/>
      <sheetName val="海蔵"/>
      <sheetName val="羽津"/>
      <sheetName val="富田"/>
      <sheetName val="富洲原"/>
      <sheetName val="大矢知"/>
      <sheetName val="八郷"/>
      <sheetName val="下野"/>
      <sheetName val="保々"/>
      <sheetName val="県"/>
      <sheetName val="神前"/>
      <sheetName val="三重"/>
    </sheetNames>
    <sheetDataSet>
      <sheetData sheetId="0"/>
      <sheetData sheetId="1"/>
      <sheetData sheetId="2"/>
      <sheetData sheetId="3"/>
      <sheetData sheetId="4">
        <row r="6">
          <cell r="G6">
            <v>2800</v>
          </cell>
          <cell r="H6">
            <v>2829</v>
          </cell>
        </row>
        <row r="11">
          <cell r="G11">
            <v>842</v>
          </cell>
          <cell r="H11">
            <v>888</v>
          </cell>
        </row>
        <row r="20">
          <cell r="G20">
            <v>1706</v>
          </cell>
          <cell r="H20">
            <v>1847</v>
          </cell>
        </row>
        <row r="27">
          <cell r="G27">
            <v>1527</v>
          </cell>
          <cell r="H27">
            <v>1751</v>
          </cell>
        </row>
        <row r="39">
          <cell r="G39">
            <v>1674</v>
          </cell>
          <cell r="H39">
            <v>1790</v>
          </cell>
        </row>
      </sheetData>
      <sheetData sheetId="5">
        <row r="14">
          <cell r="G14">
            <v>3489</v>
          </cell>
          <cell r="H14">
            <v>3314</v>
          </cell>
        </row>
        <row r="28">
          <cell r="G28">
            <v>2610</v>
          </cell>
          <cell r="H28">
            <v>2878</v>
          </cell>
        </row>
        <row r="35">
          <cell r="G35">
            <v>1374</v>
          </cell>
          <cell r="H35">
            <v>1313</v>
          </cell>
        </row>
      </sheetData>
      <sheetData sheetId="6">
        <row r="23">
          <cell r="G23">
            <v>1134</v>
          </cell>
          <cell r="H23">
            <v>1070</v>
          </cell>
        </row>
        <row r="35">
          <cell r="G35">
            <v>999</v>
          </cell>
          <cell r="H35">
            <v>849</v>
          </cell>
        </row>
        <row r="39">
          <cell r="G39">
            <v>441</v>
          </cell>
          <cell r="H39">
            <v>502</v>
          </cell>
        </row>
      </sheetData>
      <sheetData sheetId="7">
        <row r="10">
          <cell r="G10">
            <v>1997</v>
          </cell>
          <cell r="H10">
            <v>1963</v>
          </cell>
        </row>
      </sheetData>
      <sheetData sheetId="8">
        <row r="9">
          <cell r="G9">
            <v>2957</v>
          </cell>
          <cell r="H9">
            <v>3020</v>
          </cell>
        </row>
        <row r="21">
          <cell r="G21">
            <v>2148</v>
          </cell>
          <cell r="H21">
            <v>2242</v>
          </cell>
        </row>
        <row r="36">
          <cell r="G36">
            <v>2203</v>
          </cell>
          <cell r="H36">
            <v>2105</v>
          </cell>
        </row>
      </sheetData>
      <sheetData sheetId="9">
        <row r="11">
          <cell r="G11">
            <v>1690</v>
          </cell>
          <cell r="H11">
            <v>1826</v>
          </cell>
        </row>
      </sheetData>
      <sheetData sheetId="10">
        <row r="4">
          <cell r="G4">
            <v>1168</v>
          </cell>
          <cell r="H4">
            <v>1286</v>
          </cell>
        </row>
      </sheetData>
      <sheetData sheetId="11">
        <row r="7">
          <cell r="G7">
            <v>2734</v>
          </cell>
          <cell r="H7">
            <v>2665</v>
          </cell>
        </row>
        <row r="12">
          <cell r="G12">
            <v>1519</v>
          </cell>
          <cell r="H12">
            <v>1619</v>
          </cell>
        </row>
      </sheetData>
      <sheetData sheetId="12">
        <row r="12">
          <cell r="G12">
            <v>2773</v>
          </cell>
          <cell r="H12">
            <v>2517</v>
          </cell>
          <cell r="I12">
            <v>5290</v>
          </cell>
        </row>
        <row r="21">
          <cell r="G21">
            <v>993</v>
          </cell>
          <cell r="H21">
            <v>1035</v>
          </cell>
          <cell r="I21">
            <v>2028</v>
          </cell>
        </row>
        <row r="35">
          <cell r="G35">
            <v>653</v>
          </cell>
          <cell r="H35">
            <v>647</v>
          </cell>
          <cell r="I35">
            <v>1300</v>
          </cell>
        </row>
        <row r="58">
          <cell r="G58">
            <v>3987</v>
          </cell>
          <cell r="H58">
            <v>3450</v>
          </cell>
          <cell r="I58">
            <v>7437</v>
          </cell>
        </row>
        <row r="71">
          <cell r="G71">
            <v>1739</v>
          </cell>
          <cell r="H71">
            <v>1831</v>
          </cell>
          <cell r="I71">
            <v>3570</v>
          </cell>
        </row>
      </sheetData>
      <sheetData sheetId="13">
        <row r="14">
          <cell r="G14">
            <v>3191</v>
          </cell>
          <cell r="H14">
            <v>3042</v>
          </cell>
        </row>
        <row r="30">
          <cell r="G30">
            <v>3456</v>
          </cell>
          <cell r="H30">
            <v>3704</v>
          </cell>
        </row>
        <row r="41">
          <cell r="G41">
            <v>3190</v>
          </cell>
          <cell r="H41">
            <v>2916</v>
          </cell>
        </row>
        <row r="50">
          <cell r="G50">
            <v>1750</v>
          </cell>
          <cell r="H50">
            <v>1616</v>
          </cell>
        </row>
      </sheetData>
      <sheetData sheetId="14">
        <row r="6">
          <cell r="G6">
            <v>2346</v>
          </cell>
          <cell r="H6">
            <v>2466</v>
          </cell>
        </row>
        <row r="13">
          <cell r="G13">
            <v>1913</v>
          </cell>
          <cell r="H13">
            <v>2108</v>
          </cell>
        </row>
        <row r="20">
          <cell r="G20">
            <v>1676</v>
          </cell>
          <cell r="H20">
            <v>1784</v>
          </cell>
        </row>
      </sheetData>
      <sheetData sheetId="15">
        <row r="8">
          <cell r="G8">
            <v>2888</v>
          </cell>
          <cell r="H8">
            <v>3089</v>
          </cell>
        </row>
        <row r="18">
          <cell r="G18">
            <v>1740</v>
          </cell>
          <cell r="H18">
            <v>1938</v>
          </cell>
        </row>
      </sheetData>
      <sheetData sheetId="16">
        <row r="7">
          <cell r="G7">
            <v>1405</v>
          </cell>
          <cell r="H7">
            <v>1456</v>
          </cell>
        </row>
        <row r="17">
          <cell r="G17">
            <v>782</v>
          </cell>
          <cell r="H17">
            <v>760</v>
          </cell>
        </row>
      </sheetData>
      <sheetData sheetId="17">
        <row r="13">
          <cell r="G13">
            <v>3365</v>
          </cell>
          <cell r="H13">
            <v>3209</v>
          </cell>
        </row>
        <row r="20">
          <cell r="G20">
            <v>1871</v>
          </cell>
          <cell r="H20">
            <v>1975</v>
          </cell>
        </row>
      </sheetData>
      <sheetData sheetId="18">
        <row r="10">
          <cell r="G10">
            <v>2539</v>
          </cell>
          <cell r="H10">
            <v>2427</v>
          </cell>
        </row>
        <row r="29">
          <cell r="G29">
            <v>3107</v>
          </cell>
          <cell r="H29">
            <v>2706</v>
          </cell>
        </row>
        <row r="41">
          <cell r="G41">
            <v>2022</v>
          </cell>
          <cell r="H41">
            <v>1908</v>
          </cell>
        </row>
      </sheetData>
      <sheetData sheetId="19">
        <row r="11">
          <cell r="G11">
            <v>3411</v>
          </cell>
          <cell r="H11">
            <v>3374</v>
          </cell>
        </row>
        <row r="15">
          <cell r="G15">
            <v>554</v>
          </cell>
          <cell r="H15">
            <v>553</v>
          </cell>
        </row>
        <row r="23">
          <cell r="G23">
            <v>1256</v>
          </cell>
          <cell r="H23">
            <v>1155</v>
          </cell>
        </row>
      </sheetData>
      <sheetData sheetId="20">
        <row r="4">
          <cell r="G4">
            <v>637</v>
          </cell>
          <cell r="H4">
            <v>678</v>
          </cell>
        </row>
        <row r="14">
          <cell r="G14">
            <v>1784</v>
          </cell>
          <cell r="H14">
            <v>1758</v>
          </cell>
        </row>
        <row r="21">
          <cell r="G21">
            <v>1043</v>
          </cell>
          <cell r="H21">
            <v>1102</v>
          </cell>
        </row>
      </sheetData>
      <sheetData sheetId="21">
        <row r="12">
          <cell r="G12">
            <v>4204</v>
          </cell>
          <cell r="H12">
            <v>3865</v>
          </cell>
        </row>
        <row r="26">
          <cell r="G26">
            <v>3105</v>
          </cell>
          <cell r="H26">
            <v>3052</v>
          </cell>
        </row>
      </sheetData>
      <sheetData sheetId="22">
        <row r="15">
          <cell r="G15">
            <v>3659</v>
          </cell>
          <cell r="H15">
            <v>3626</v>
          </cell>
        </row>
        <row r="26">
          <cell r="G26">
            <v>1583</v>
          </cell>
          <cell r="H26">
            <v>1674</v>
          </cell>
        </row>
      </sheetData>
      <sheetData sheetId="23">
        <row r="7">
          <cell r="G7">
            <v>1774</v>
          </cell>
          <cell r="H7">
            <v>1617</v>
          </cell>
        </row>
        <row r="19">
          <cell r="G19">
            <v>1760</v>
          </cell>
          <cell r="H19">
            <v>1832</v>
          </cell>
        </row>
      </sheetData>
      <sheetData sheetId="24">
        <row r="11">
          <cell r="G11">
            <v>2664</v>
          </cell>
          <cell r="H11">
            <v>2684</v>
          </cell>
        </row>
      </sheetData>
      <sheetData sheetId="25">
        <row r="12">
          <cell r="G12">
            <v>2695</v>
          </cell>
          <cell r="H12">
            <v>2873</v>
          </cell>
        </row>
      </sheetData>
      <sheetData sheetId="26">
        <row r="6">
          <cell r="G6">
            <v>1208</v>
          </cell>
          <cell r="H6">
            <v>1294</v>
          </cell>
        </row>
        <row r="10">
          <cell r="G10">
            <v>1550</v>
          </cell>
          <cell r="H10">
            <v>1670</v>
          </cell>
        </row>
      </sheetData>
      <sheetData sheetId="27">
        <row r="5">
          <cell r="G5">
            <v>3569</v>
          </cell>
          <cell r="H5">
            <v>3618</v>
          </cell>
        </row>
        <row r="16">
          <cell r="G16">
            <v>1660</v>
          </cell>
          <cell r="H16">
            <v>1720</v>
          </cell>
        </row>
        <row r="31">
          <cell r="G31">
            <v>1708</v>
          </cell>
          <cell r="H31">
            <v>1921</v>
          </cell>
        </row>
        <row r="43">
          <cell r="G43">
            <v>2609</v>
          </cell>
          <cell r="H43">
            <v>2586</v>
          </cell>
        </row>
        <row r="47">
          <cell r="G47">
            <v>1200</v>
          </cell>
          <cell r="H47">
            <v>1202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3D35-3B13-49EC-BF91-3F51A99E80E0}">
  <sheetPr>
    <tabColor rgb="FF0070C0"/>
  </sheetPr>
  <dimension ref="A1:G27"/>
  <sheetViews>
    <sheetView tabSelected="1" zoomScale="110" zoomScaleNormal="110" workbookViewId="0">
      <selection activeCell="E5" sqref="E5"/>
    </sheetView>
  </sheetViews>
  <sheetFormatPr defaultColWidth="9" defaultRowHeight="14" x14ac:dyDescent="0.2"/>
  <cols>
    <col min="1" max="1" width="9" style="2"/>
    <col min="2" max="5" width="14.7265625" style="2" customWidth="1"/>
    <col min="6" max="16384" width="9" style="2"/>
  </cols>
  <sheetData>
    <row r="1" spans="1:7" ht="45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25" customHeight="1" x14ac:dyDescent="0.2">
      <c r="B2" s="3" t="s">
        <v>1</v>
      </c>
      <c r="C2" s="3" t="s">
        <v>2</v>
      </c>
      <c r="D2" s="3" t="s">
        <v>3</v>
      </c>
      <c r="E2" s="3" t="s">
        <v>4</v>
      </c>
    </row>
    <row r="3" spans="1:7" ht="25" customHeight="1" x14ac:dyDescent="0.2">
      <c r="B3" s="4" t="s">
        <v>5</v>
      </c>
      <c r="C3" s="5">
        <f>[1]四郷!G6+[1]四郷!G11+[1]四郷!G20+[1]四郷!G27+[1]四郷!G39</f>
        <v>8549</v>
      </c>
      <c r="D3" s="5">
        <f>[1]四郷!H6+[1]四郷!H11+[1]四郷!H20+[1]四郷!H27+[1]四郷!H39</f>
        <v>9105</v>
      </c>
      <c r="E3" s="5">
        <f t="shared" ref="E3:E26" si="0">C3+D3</f>
        <v>17654</v>
      </c>
    </row>
    <row r="4" spans="1:7" ht="25" customHeight="1" x14ac:dyDescent="0.2">
      <c r="B4" s="4" t="s">
        <v>6</v>
      </c>
      <c r="C4" s="5">
        <f>[1]日永!G14+[1]日永!G28+[1]日永!G35</f>
        <v>7473</v>
      </c>
      <c r="D4" s="5">
        <f>[1]日永!H14+[1]日永!H28+[1]日永!H35</f>
        <v>7505</v>
      </c>
      <c r="E4" s="5">
        <f t="shared" si="0"/>
        <v>14978</v>
      </c>
    </row>
    <row r="5" spans="1:7" ht="25" customHeight="1" x14ac:dyDescent="0.2">
      <c r="B5" s="4" t="s">
        <v>7</v>
      </c>
      <c r="C5" s="5">
        <f>[1]塩浜!G23+[1]塩浜!G35+[1]塩浜!G39</f>
        <v>2574</v>
      </c>
      <c r="D5" s="5">
        <f>[1]塩浜!H23+[1]塩浜!H35+[1]塩浜!H39</f>
        <v>2421</v>
      </c>
      <c r="E5" s="5">
        <f>C5+D5</f>
        <v>4995</v>
      </c>
    </row>
    <row r="6" spans="1:7" ht="25" customHeight="1" x14ac:dyDescent="0.2">
      <c r="B6" s="4" t="s">
        <v>8</v>
      </c>
      <c r="C6" s="5">
        <f>[1]河原田!G10</f>
        <v>1997</v>
      </c>
      <c r="D6" s="5">
        <f>[1]河原田!H10</f>
        <v>1963</v>
      </c>
      <c r="E6" s="5">
        <f t="shared" si="0"/>
        <v>3960</v>
      </c>
    </row>
    <row r="7" spans="1:7" ht="25" customHeight="1" x14ac:dyDescent="0.2">
      <c r="B7" s="4" t="s">
        <v>9</v>
      </c>
      <c r="C7" s="5">
        <f>[1]内部!G9+[1]内部!G21+[1]内部!G36</f>
        <v>7308</v>
      </c>
      <c r="D7" s="5">
        <f>[1]内部!H9+[1]内部!H21+[1]内部!H36</f>
        <v>7367</v>
      </c>
      <c r="E7" s="5">
        <f t="shared" si="0"/>
        <v>14675</v>
      </c>
    </row>
    <row r="8" spans="1:7" ht="25" customHeight="1" x14ac:dyDescent="0.2">
      <c r="B8" s="4" t="s">
        <v>10</v>
      </c>
      <c r="C8" s="5">
        <f>[1]小山田!G11</f>
        <v>1690</v>
      </c>
      <c r="D8" s="5">
        <f>[1]小山田!H11</f>
        <v>1826</v>
      </c>
      <c r="E8" s="5">
        <f t="shared" si="0"/>
        <v>3516</v>
      </c>
    </row>
    <row r="9" spans="1:7" ht="25" customHeight="1" x14ac:dyDescent="0.2">
      <c r="B9" s="4" t="s">
        <v>11</v>
      </c>
      <c r="C9" s="5">
        <f>[1]水沢!G4</f>
        <v>1168</v>
      </c>
      <c r="D9" s="5">
        <f>[1]水沢!H4</f>
        <v>1286</v>
      </c>
      <c r="E9" s="5">
        <f t="shared" si="0"/>
        <v>2454</v>
      </c>
    </row>
    <row r="10" spans="1:7" ht="25" customHeight="1" thickBot="1" x14ac:dyDescent="0.25">
      <c r="B10" s="6" t="s">
        <v>12</v>
      </c>
      <c r="C10" s="7">
        <f>[1]楠!G7+[1]楠!G12</f>
        <v>4253</v>
      </c>
      <c r="D10" s="7">
        <f>[1]楠!H7+[1]楠!H12</f>
        <v>4284</v>
      </c>
      <c r="E10" s="7">
        <f t="shared" si="0"/>
        <v>8537</v>
      </c>
    </row>
    <row r="11" spans="1:7" ht="25" customHeight="1" thickTop="1" x14ac:dyDescent="0.2">
      <c r="B11" s="8" t="s">
        <v>13</v>
      </c>
      <c r="C11" s="9">
        <f>[1]中部!G12+[1]中部!G21+[1]中部!G35+[1]中部!G58+[1]中部!G71</f>
        <v>10145</v>
      </c>
      <c r="D11" s="9">
        <f>[1]中部!H12+[1]中部!H21+[1]中部!H35+[1]中部!H58+[1]中部!H71</f>
        <v>9480</v>
      </c>
      <c r="E11" s="9">
        <f>[1]中部!I12+[1]中部!I21+[1]中部!I35+[1]中部!I58+[1]中部!I71</f>
        <v>19625</v>
      </c>
    </row>
    <row r="12" spans="1:7" ht="25" customHeight="1" x14ac:dyDescent="0.2">
      <c r="B12" s="4" t="s">
        <v>14</v>
      </c>
      <c r="C12" s="5">
        <f>[1]常磐!G14+[1]常磐!G30+[1]常磐!G41+[1]常磐!G50</f>
        <v>11587</v>
      </c>
      <c r="D12" s="5">
        <f>[1]常磐!H14+[1]常磐!H30+[1]常磐!H41+[1]常磐!H50</f>
        <v>11278</v>
      </c>
      <c r="E12" s="5">
        <f>C12+D12</f>
        <v>22865</v>
      </c>
    </row>
    <row r="13" spans="1:7" ht="25" customHeight="1" x14ac:dyDescent="0.2">
      <c r="B13" s="4" t="s">
        <v>15</v>
      </c>
      <c r="C13" s="5">
        <f>[1]桜!G6+[1]桜!G13+[1]桜!G20</f>
        <v>5935</v>
      </c>
      <c r="D13" s="5">
        <f>[1]桜!H6+[1]桜!H13+[1]桜!H20</f>
        <v>6358</v>
      </c>
      <c r="E13" s="5">
        <f>C13+D13</f>
        <v>12293</v>
      </c>
    </row>
    <row r="14" spans="1:7" ht="25" customHeight="1" x14ac:dyDescent="0.2">
      <c r="B14" s="4" t="s">
        <v>16</v>
      </c>
      <c r="C14" s="5">
        <f>[1]川島!G8+[1]川島!G18</f>
        <v>4628</v>
      </c>
      <c r="D14" s="5">
        <f>[1]川島!H8+[1]川島!H18</f>
        <v>5027</v>
      </c>
      <c r="E14" s="5">
        <f>C14+D14</f>
        <v>9655</v>
      </c>
    </row>
    <row r="15" spans="1:7" ht="25" customHeight="1" x14ac:dyDescent="0.2">
      <c r="B15" s="4" t="s">
        <v>17</v>
      </c>
      <c r="C15" s="5">
        <f>[1]橋北!G7+[1]橋北!G17</f>
        <v>2187</v>
      </c>
      <c r="D15" s="5">
        <f>[1]橋北!H7+[1]橋北!H17</f>
        <v>2216</v>
      </c>
      <c r="E15" s="5">
        <f t="shared" si="0"/>
        <v>4403</v>
      </c>
    </row>
    <row r="16" spans="1:7" ht="25" customHeight="1" x14ac:dyDescent="0.2">
      <c r="B16" s="4" t="s">
        <v>18</v>
      </c>
      <c r="C16" s="5">
        <f>[1]海蔵!G13+[1]海蔵!G20</f>
        <v>5236</v>
      </c>
      <c r="D16" s="5">
        <f>[1]海蔵!H13+[1]海蔵!H20</f>
        <v>5184</v>
      </c>
      <c r="E16" s="5">
        <f t="shared" si="0"/>
        <v>10420</v>
      </c>
    </row>
    <row r="17" spans="2:5" ht="25" customHeight="1" x14ac:dyDescent="0.2">
      <c r="B17" s="4" t="s">
        <v>19</v>
      </c>
      <c r="C17" s="5">
        <f>[1]羽津!G10+[1]羽津!G29+[1]羽津!G41</f>
        <v>7668</v>
      </c>
      <c r="D17" s="5">
        <f>[1]羽津!H10+[1]羽津!H29+[1]羽津!H41</f>
        <v>7041</v>
      </c>
      <c r="E17" s="5">
        <f t="shared" si="0"/>
        <v>14709</v>
      </c>
    </row>
    <row r="18" spans="2:5" ht="25" customHeight="1" x14ac:dyDescent="0.2">
      <c r="B18" s="4" t="s">
        <v>20</v>
      </c>
      <c r="C18" s="5">
        <f>[1]富田!G11+[1]富田!G15+[1]富田!G23</f>
        <v>5221</v>
      </c>
      <c r="D18" s="5">
        <f>[1]富田!H11+[1]富田!H15+[1]富田!H23</f>
        <v>5082</v>
      </c>
      <c r="E18" s="5">
        <f t="shared" si="0"/>
        <v>10303</v>
      </c>
    </row>
    <row r="19" spans="2:5" ht="25" customHeight="1" x14ac:dyDescent="0.2">
      <c r="B19" s="4" t="s">
        <v>21</v>
      </c>
      <c r="C19" s="5">
        <f>[1]富洲原!G4+[1]富洲原!G14+[1]富洲原!G21</f>
        <v>3464</v>
      </c>
      <c r="D19" s="5">
        <f>[1]富洲原!H4+[1]富洲原!H14+[1]富洲原!H21</f>
        <v>3538</v>
      </c>
      <c r="E19" s="5">
        <f t="shared" si="0"/>
        <v>7002</v>
      </c>
    </row>
    <row r="20" spans="2:5" ht="25" customHeight="1" x14ac:dyDescent="0.2">
      <c r="B20" s="4" t="s">
        <v>22</v>
      </c>
      <c r="C20" s="5">
        <f>[1]大矢知!G12+[1]大矢知!G26</f>
        <v>7309</v>
      </c>
      <c r="D20" s="5">
        <f>[1]大矢知!H12+[1]大矢知!H26</f>
        <v>6917</v>
      </c>
      <c r="E20" s="5">
        <f t="shared" si="0"/>
        <v>14226</v>
      </c>
    </row>
    <row r="21" spans="2:5" ht="25" customHeight="1" x14ac:dyDescent="0.2">
      <c r="B21" s="4" t="s">
        <v>23</v>
      </c>
      <c r="C21" s="5">
        <f>[1]八郷!G15+[1]八郷!G26</f>
        <v>5242</v>
      </c>
      <c r="D21" s="5">
        <f>[1]八郷!H15+[1]八郷!H26</f>
        <v>5300</v>
      </c>
      <c r="E21" s="5">
        <f t="shared" si="0"/>
        <v>10542</v>
      </c>
    </row>
    <row r="22" spans="2:5" ht="25" customHeight="1" x14ac:dyDescent="0.2">
      <c r="B22" s="4" t="s">
        <v>24</v>
      </c>
      <c r="C22" s="5">
        <f>[1]下野!G7+[1]下野!G19</f>
        <v>3534</v>
      </c>
      <c r="D22" s="5">
        <f>[1]下野!H7+[1]下野!H19</f>
        <v>3449</v>
      </c>
      <c r="E22" s="5">
        <f t="shared" si="0"/>
        <v>6983</v>
      </c>
    </row>
    <row r="23" spans="2:5" ht="25" customHeight="1" x14ac:dyDescent="0.2">
      <c r="B23" s="4" t="s">
        <v>25</v>
      </c>
      <c r="C23" s="5">
        <f>[1]保々!G11</f>
        <v>2664</v>
      </c>
      <c r="D23" s="5">
        <f>[1]保々!H11</f>
        <v>2684</v>
      </c>
      <c r="E23" s="5">
        <f t="shared" si="0"/>
        <v>5348</v>
      </c>
    </row>
    <row r="24" spans="2:5" ht="25" customHeight="1" x14ac:dyDescent="0.2">
      <c r="B24" s="4" t="s">
        <v>26</v>
      </c>
      <c r="C24" s="5">
        <f>[1]県!G12</f>
        <v>2695</v>
      </c>
      <c r="D24" s="5">
        <f>[1]県!H12</f>
        <v>2873</v>
      </c>
      <c r="E24" s="5">
        <f t="shared" si="0"/>
        <v>5568</v>
      </c>
    </row>
    <row r="25" spans="2:5" ht="25" customHeight="1" x14ac:dyDescent="0.2">
      <c r="B25" s="4" t="s">
        <v>27</v>
      </c>
      <c r="C25" s="5">
        <f>[1]神前!G6+[1]神前!G10</f>
        <v>2758</v>
      </c>
      <c r="D25" s="5">
        <f>[1]神前!H6+[1]神前!H10</f>
        <v>2964</v>
      </c>
      <c r="E25" s="5">
        <f t="shared" si="0"/>
        <v>5722</v>
      </c>
    </row>
    <row r="26" spans="2:5" ht="25" customHeight="1" thickBot="1" x14ac:dyDescent="0.25">
      <c r="B26" s="6" t="s">
        <v>28</v>
      </c>
      <c r="C26" s="7">
        <f>[1]三重!G5+[1]三重!G16+[1]三重!G31+[1]三重!G43+[1]三重!G47</f>
        <v>10746</v>
      </c>
      <c r="D26" s="7">
        <f>[1]三重!H5+[1]三重!H16+[1]三重!H31+[1]三重!H43+[1]三重!H47</f>
        <v>11047</v>
      </c>
      <c r="E26" s="7">
        <f t="shared" si="0"/>
        <v>21793</v>
      </c>
    </row>
    <row r="27" spans="2:5" ht="25" customHeight="1" thickTop="1" x14ac:dyDescent="0.2">
      <c r="B27" s="8" t="s">
        <v>4</v>
      </c>
      <c r="C27" s="9">
        <f>SUM(C3:C26)</f>
        <v>126031</v>
      </c>
      <c r="D27" s="9">
        <f>SUM(D3:D26)</f>
        <v>126195</v>
      </c>
      <c r="E27" s="9">
        <f>SUM(E3:E26)</f>
        <v>252226</v>
      </c>
    </row>
  </sheetData>
  <mergeCells count="1">
    <mergeCell ref="A1:G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総括（地区別）</vt:lpstr>
    </vt:vector>
  </TitlesOfParts>
  <Company>Yokkaichi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泰成</dc:creator>
  <cp:lastModifiedBy>鎌田 泰成</cp:lastModifiedBy>
  <dcterms:created xsi:type="dcterms:W3CDTF">2024-09-03T01:06:18Z</dcterms:created>
  <dcterms:modified xsi:type="dcterms:W3CDTF">2024-09-03T01:06:27Z</dcterms:modified>
</cp:coreProperties>
</file>