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2678CCE-E5F2-4E5F-9A23-E027D4272C2E}" xr6:coauthVersionLast="47" xr6:coauthVersionMax="47" xr10:uidLastSave="{00000000-0000-0000-0000-000000000000}"/>
  <bookViews>
    <workbookView xWindow="2160" yWindow="252" windowWidth="14952" windowHeight="11988" xr2:uid="{00000000-000D-0000-FFFF-FFFF00000000}"/>
  </bookViews>
  <sheets>
    <sheet name="2023業種別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C5" i="3"/>
  <c r="L34" i="3"/>
  <c r="M23" i="3" s="1"/>
  <c r="K34" i="3"/>
  <c r="J34" i="3"/>
  <c r="I34" i="3"/>
  <c r="H34" i="3"/>
  <c r="G34" i="3"/>
  <c r="F34" i="3"/>
  <c r="E34" i="3"/>
  <c r="D34" i="3"/>
  <c r="C34" i="3"/>
  <c r="M18" i="3"/>
  <c r="L5" i="3"/>
  <c r="K5" i="3"/>
  <c r="J5" i="3"/>
  <c r="I5" i="3"/>
  <c r="H5" i="3"/>
  <c r="G5" i="3"/>
  <c r="F5" i="3"/>
  <c r="E5" i="3"/>
  <c r="D5" i="3"/>
  <c r="M24" i="3" l="1"/>
  <c r="M6" i="3"/>
  <c r="M16" i="3"/>
  <c r="M17" i="3"/>
  <c r="M25" i="3"/>
  <c r="M26" i="3"/>
  <c r="M28" i="3"/>
  <c r="M27" i="3"/>
  <c r="M11" i="3"/>
  <c r="M29" i="3"/>
  <c r="M12" i="3"/>
  <c r="M30" i="3"/>
  <c r="M13" i="3"/>
  <c r="M15" i="3"/>
  <c r="M19" i="3"/>
  <c r="M31" i="3"/>
  <c r="M7" i="3"/>
  <c r="M20" i="3"/>
  <c r="M32" i="3"/>
  <c r="M34" i="3"/>
  <c r="M8" i="3"/>
  <c r="M21" i="3"/>
  <c r="M9" i="3"/>
  <c r="M22" i="3"/>
  <c r="M10" i="3"/>
  <c r="M5" i="3" l="1"/>
</calcChain>
</file>

<file path=xl/sharedStrings.xml><?xml version="1.0" encoding="utf-8"?>
<sst xmlns="http://schemas.openxmlformats.org/spreadsheetml/2006/main" count="48" uniqueCount="47">
  <si>
    <t>届出数</t>
  </si>
  <si>
    <t>大気</t>
  </si>
  <si>
    <t>水域</t>
  </si>
  <si>
    <t>土壌</t>
  </si>
  <si>
    <t>埋立</t>
  </si>
  <si>
    <t>下水道</t>
  </si>
  <si>
    <t>廃棄物</t>
  </si>
  <si>
    <t>※排出量及び移動量は、届出値の小数第１位を四捨五入して整数表示しています。また、合計は、端数処理のため一致しない場合があります。</t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</si>
  <si>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4"/>
  </si>
  <si>
    <t>全業種合計</t>
    <rPh sb="0" eb="1">
      <t>ゼン</t>
    </rPh>
    <rPh sb="1" eb="3">
      <t>ギョウシュ</t>
    </rPh>
    <rPh sb="3" eb="5">
      <t>ゴウケイ</t>
    </rPh>
    <phoneticPr fontId="5"/>
  </si>
  <si>
    <t>製造業</t>
    <rPh sb="0" eb="3">
      <t>セイゾウギョウ</t>
    </rPh>
    <phoneticPr fontId="5"/>
  </si>
  <si>
    <t>合計</t>
    <phoneticPr fontId="5"/>
  </si>
  <si>
    <t>割合
（％）</t>
    <rPh sb="0" eb="2">
      <t>ワリアイ</t>
    </rPh>
    <phoneticPr fontId="5"/>
  </si>
  <si>
    <t>排出量・移動量
合計</t>
    <rPh sb="2" eb="3">
      <t>リョウ</t>
    </rPh>
    <phoneticPr fontId="5"/>
  </si>
  <si>
    <t>移動量</t>
    <rPh sb="0" eb="2">
      <t>イドウ</t>
    </rPh>
    <rPh sb="2" eb="3">
      <t>リョウ</t>
    </rPh>
    <phoneticPr fontId="5"/>
  </si>
  <si>
    <t>排出量</t>
    <rPh sb="0" eb="2">
      <t>ハイシュツ</t>
    </rPh>
    <rPh sb="2" eb="3">
      <t>リョウ</t>
    </rPh>
    <phoneticPr fontId="5"/>
  </si>
  <si>
    <t>業種名</t>
    <rPh sb="0" eb="2">
      <t>ギョウシュ</t>
    </rPh>
    <rPh sb="2" eb="3">
      <t>メイ</t>
    </rPh>
    <phoneticPr fontId="5"/>
  </si>
  <si>
    <t>単位：ｋｇ</t>
    <rPh sb="0" eb="2">
      <t>タンイ</t>
    </rPh>
    <phoneticPr fontId="5"/>
  </si>
  <si>
    <t>令和5年度　業種別の届出事業所数・排出量・移動量</t>
    <rPh sb="0" eb="2">
      <t>レイワ</t>
    </rPh>
    <rPh sb="3" eb="5">
      <t>ネンド</t>
    </rPh>
    <rPh sb="6" eb="8">
      <t>ギョウシュ</t>
    </rPh>
    <rPh sb="8" eb="9">
      <t>ベツ</t>
    </rPh>
    <rPh sb="10" eb="12">
      <t>トドケデ</t>
    </rPh>
    <rPh sb="12" eb="15">
      <t>ジギョウショ</t>
    </rPh>
    <rPh sb="15" eb="16">
      <t>スウ</t>
    </rPh>
    <rPh sb="17" eb="19">
      <t>ハイシュツ</t>
    </rPh>
    <rPh sb="19" eb="20">
      <t>リョウ</t>
    </rPh>
    <rPh sb="21" eb="23">
      <t>イドウ</t>
    </rPh>
    <rPh sb="23" eb="24">
      <t>リョウ</t>
    </rPh>
    <phoneticPr fontId="5"/>
  </si>
  <si>
    <t>食料品製造業</t>
    <phoneticPr fontId="1"/>
  </si>
  <si>
    <t>飲料・たばこ・飼料製造業</t>
    <phoneticPr fontId="1"/>
  </si>
  <si>
    <t>酒類製造業</t>
    <phoneticPr fontId="1"/>
  </si>
  <si>
    <t>パルプ・紙・紙加工品製造業</t>
    <phoneticPr fontId="1"/>
  </si>
  <si>
    <t>出版・印刷・同関連産業</t>
    <phoneticPr fontId="1"/>
  </si>
  <si>
    <t>化学工業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</si>
  <si>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</si>
  <si>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</si>
  <si>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</si>
  <si>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</si>
  <si>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窯業・土石製品製造業</t>
    <phoneticPr fontId="1"/>
  </si>
  <si>
    <t>非鉄金属製造業</t>
    <phoneticPr fontId="1"/>
  </si>
  <si>
    <t>金属製品製造業</t>
    <phoneticPr fontId="1"/>
  </si>
  <si>
    <t>一般機械器具製造業</t>
    <phoneticPr fontId="1"/>
  </si>
  <si>
    <t>電気機械器具製造業</t>
    <phoneticPr fontId="1"/>
  </si>
  <si>
    <t>輸送用機械器具製造業</t>
    <phoneticPr fontId="1"/>
  </si>
  <si>
    <t>船舶製造・修理業、舶用機関製造業</t>
    <phoneticPr fontId="1"/>
  </si>
  <si>
    <t>医療用機械器具・医療用品製造業</t>
    <phoneticPr fontId="1"/>
  </si>
  <si>
    <t>その他の製造業</t>
    <phoneticPr fontId="1"/>
  </si>
  <si>
    <t>下水道業</t>
    <phoneticPr fontId="1"/>
  </si>
  <si>
    <t>倉庫業</t>
    <phoneticPr fontId="1"/>
  </si>
  <si>
    <t>石油卸売業</t>
    <phoneticPr fontId="1"/>
  </si>
  <si>
    <t>燃料小売業</t>
    <phoneticPr fontId="1"/>
  </si>
  <si>
    <t>洗濯業</t>
    <phoneticPr fontId="1"/>
  </si>
  <si>
    <t>一般廃棄物処理業（ごみ処分業に限る。）</t>
    <phoneticPr fontId="1"/>
  </si>
  <si>
    <t>産業廃棄物処分業</t>
    <phoneticPr fontId="1"/>
  </si>
  <si>
    <t>医療業</t>
    <phoneticPr fontId="1"/>
  </si>
  <si>
    <t>高等教育機関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</si>
</sst>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1" applyFont="1">
      <alignment vertical="center"/>
    </xf>
    <xf numFmtId="38" fontId="3" fillId="0" borderId="1" xfId="2" applyFont="1" applyBorder="1">
      <alignment vertical="center"/>
    </xf>
    <xf numFmtId="38" fontId="3" fillId="0" borderId="2" xfId="2" applyFont="1" applyBorder="1">
      <alignment vertical="center"/>
    </xf>
    <xf numFmtId="38" fontId="3" fillId="0" borderId="3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5" xfId="2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176" fontId="3" fillId="0" borderId="7" xfId="2" applyNumberFormat="1" applyFont="1" applyBorder="1">
      <alignment vertical="center"/>
    </xf>
    <xf numFmtId="38" fontId="3" fillId="0" borderId="8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0" fontId="3" fillId="0" borderId="12" xfId="1" applyFont="1" applyBorder="1">
      <alignment vertical="center"/>
    </xf>
    <xf numFmtId="176" fontId="3" fillId="0" borderId="13" xfId="2" applyNumberFormat="1" applyFont="1" applyBorder="1">
      <alignment vertical="center"/>
    </xf>
    <xf numFmtId="38" fontId="3" fillId="0" borderId="14" xfId="2" applyFont="1" applyBorder="1">
      <alignment vertical="center"/>
    </xf>
    <xf numFmtId="38" fontId="3" fillId="0" borderId="15" xfId="2" applyFont="1" applyBorder="1">
      <alignment vertical="center"/>
    </xf>
    <xf numFmtId="38" fontId="3" fillId="0" borderId="16" xfId="2" applyFont="1" applyBorder="1">
      <alignment vertical="center"/>
    </xf>
    <xf numFmtId="38" fontId="3" fillId="0" borderId="17" xfId="2" applyFont="1" applyBorder="1">
      <alignment vertical="center"/>
    </xf>
    <xf numFmtId="0" fontId="3" fillId="0" borderId="18" xfId="1" applyFont="1" applyBorder="1">
      <alignment vertical="center"/>
    </xf>
    <xf numFmtId="176" fontId="3" fillId="0" borderId="19" xfId="2" applyNumberFormat="1" applyFont="1" applyBorder="1">
      <alignment vertical="center"/>
    </xf>
    <xf numFmtId="38" fontId="3" fillId="0" borderId="20" xfId="2" applyFont="1" applyFill="1" applyBorder="1">
      <alignment vertical="center"/>
    </xf>
    <xf numFmtId="38" fontId="3" fillId="0" borderId="21" xfId="2" applyFont="1" applyFill="1" applyBorder="1">
      <alignment vertical="center"/>
    </xf>
    <xf numFmtId="38" fontId="3" fillId="0" borderId="22" xfId="2" applyFont="1" applyFill="1" applyBorder="1">
      <alignment vertical="center"/>
    </xf>
    <xf numFmtId="38" fontId="3" fillId="0" borderId="23" xfId="2" applyFont="1" applyFill="1" applyBorder="1">
      <alignment vertical="center"/>
    </xf>
    <xf numFmtId="0" fontId="3" fillId="0" borderId="24" xfId="1" applyFont="1" applyBorder="1" applyAlignment="1">
      <alignment horizontal="left" vertical="center" indent="1"/>
    </xf>
    <xf numFmtId="176" fontId="3" fillId="0" borderId="25" xfId="2" applyNumberFormat="1" applyFont="1" applyBorder="1">
      <alignment vertical="center"/>
    </xf>
    <xf numFmtId="38" fontId="3" fillId="0" borderId="26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29" xfId="2" applyFont="1" applyBorder="1">
      <alignment vertical="center"/>
    </xf>
    <xf numFmtId="0" fontId="3" fillId="0" borderId="30" xfId="1" applyFont="1" applyBorder="1" applyAlignment="1">
      <alignment horizontal="left" vertical="center" indent="1"/>
    </xf>
    <xf numFmtId="176" fontId="3" fillId="0" borderId="31" xfId="2" applyNumberFormat="1" applyFont="1" applyBorder="1">
      <alignment vertical="center"/>
    </xf>
    <xf numFmtId="38" fontId="3" fillId="0" borderId="32" xfId="2" applyFont="1" applyBorder="1">
      <alignment vertical="center"/>
    </xf>
    <xf numFmtId="38" fontId="3" fillId="0" borderId="33" xfId="2" applyFont="1" applyBorder="1">
      <alignment vertical="center"/>
    </xf>
    <xf numFmtId="38" fontId="3" fillId="0" borderId="34" xfId="2" applyFont="1" applyBorder="1">
      <alignment vertical="center"/>
    </xf>
    <xf numFmtId="38" fontId="3" fillId="0" borderId="35" xfId="2" applyFont="1" applyBorder="1">
      <alignment vertical="center"/>
    </xf>
    <xf numFmtId="0" fontId="3" fillId="0" borderId="36" xfId="1" applyFont="1" applyBorder="1" applyAlignment="1">
      <alignment horizontal="left" vertical="center" indent="1"/>
    </xf>
    <xf numFmtId="0" fontId="2" fillId="0" borderId="0" xfId="1">
      <alignment vertical="center"/>
    </xf>
    <xf numFmtId="176" fontId="3" fillId="0" borderId="37" xfId="2" applyNumberFormat="1" applyFont="1" applyBorder="1" applyAlignment="1">
      <alignment horizontal="right" vertical="center"/>
    </xf>
    <xf numFmtId="38" fontId="3" fillId="0" borderId="38" xfId="2" applyFont="1" applyBorder="1" applyAlignment="1">
      <alignment horizontal="right" vertical="center"/>
    </xf>
    <xf numFmtId="38" fontId="3" fillId="0" borderId="39" xfId="2" applyFont="1" applyBorder="1" applyAlignment="1">
      <alignment horizontal="right" vertical="center"/>
    </xf>
    <xf numFmtId="38" fontId="3" fillId="0" borderId="40" xfId="2" applyFont="1" applyBorder="1" applyAlignment="1">
      <alignment horizontal="right" vertical="center"/>
    </xf>
    <xf numFmtId="38" fontId="3" fillId="0" borderId="41" xfId="2" applyFont="1" applyBorder="1" applyAlignment="1">
      <alignment horizontal="right" vertical="center"/>
    </xf>
    <xf numFmtId="0" fontId="3" fillId="0" borderId="42" xfId="1" applyFont="1" applyBorder="1" applyAlignment="1">
      <alignment horizontal="left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Alignment="1">
      <alignment horizontal="center" vertical="top"/>
    </xf>
    <xf numFmtId="0" fontId="2" fillId="0" borderId="0" xfId="1" applyAlignment="1">
      <alignment vertical="top"/>
    </xf>
    <xf numFmtId="0" fontId="3" fillId="0" borderId="0" xfId="1" applyFont="1" applyAlignment="1">
      <alignment horizontal="right" vertical="center"/>
    </xf>
    <xf numFmtId="0" fontId="2" fillId="0" borderId="0" xfId="1">
      <alignment vertical="center"/>
    </xf>
    <xf numFmtId="0" fontId="3" fillId="0" borderId="5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3" fillId="0" borderId="4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74E1-1C44-4B9E-86E8-E0258663E9DB}">
  <sheetPr>
    <pageSetUpPr fitToPage="1"/>
  </sheetPr>
  <dimension ref="A1:M36"/>
  <sheetViews>
    <sheetView tabSelected="1" topLeftCell="A13" workbookViewId="0">
      <selection activeCell="B30" sqref="B30"/>
    </sheetView>
  </sheetViews>
  <sheetFormatPr defaultColWidth="9" defaultRowHeight="16.2" x14ac:dyDescent="0.45"/>
  <cols>
    <col min="1" max="1" width="9" style="1"/>
    <col min="2" max="2" width="35.59765625" style="1" customWidth="1"/>
    <col min="3" max="11" width="8.09765625" style="1" customWidth="1"/>
    <col min="12" max="12" width="12.59765625" style="1" customWidth="1"/>
    <col min="13" max="13" width="8.09765625" style="1" customWidth="1"/>
    <col min="14" max="16384" width="9" style="1"/>
  </cols>
  <sheetData>
    <row r="1" spans="1:13" s="38" customFormat="1" ht="24" customHeight="1" x14ac:dyDescent="0.45">
      <c r="B1" s="50" t="s">
        <v>18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38" customFormat="1" ht="18.600000000000001" thickBot="1" x14ac:dyDescent="0.5">
      <c r="B2" s="52" t="s">
        <v>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38" customFormat="1" ht="14.25" customHeight="1" x14ac:dyDescent="0.45">
      <c r="B3" s="54" t="s">
        <v>16</v>
      </c>
      <c r="C3" s="56" t="s">
        <v>0</v>
      </c>
      <c r="D3" s="58" t="s">
        <v>15</v>
      </c>
      <c r="E3" s="59"/>
      <c r="F3" s="59"/>
      <c r="G3" s="59"/>
      <c r="H3" s="60"/>
      <c r="I3" s="58" t="s">
        <v>14</v>
      </c>
      <c r="J3" s="59"/>
      <c r="K3" s="60"/>
      <c r="L3" s="61" t="s">
        <v>13</v>
      </c>
      <c r="M3" s="63" t="s">
        <v>12</v>
      </c>
    </row>
    <row r="4" spans="1:13" s="38" customFormat="1" ht="14.25" customHeight="1" thickBot="1" x14ac:dyDescent="0.5">
      <c r="B4" s="55"/>
      <c r="C4" s="57"/>
      <c r="D4" s="47" t="s">
        <v>1</v>
      </c>
      <c r="E4" s="48" t="s">
        <v>2</v>
      </c>
      <c r="F4" s="48" t="s">
        <v>3</v>
      </c>
      <c r="G4" s="46" t="s">
        <v>4</v>
      </c>
      <c r="H4" s="45" t="s">
        <v>11</v>
      </c>
      <c r="I4" s="47" t="s">
        <v>5</v>
      </c>
      <c r="J4" s="46" t="s">
        <v>6</v>
      </c>
      <c r="K4" s="45" t="s">
        <v>11</v>
      </c>
      <c r="L4" s="62"/>
      <c r="M4" s="64"/>
    </row>
    <row r="5" spans="1:13" s="38" customFormat="1" ht="15" customHeight="1" x14ac:dyDescent="0.45">
      <c r="B5" s="44" t="s">
        <v>10</v>
      </c>
      <c r="C5" s="40">
        <f>SUM(C6:C24)</f>
        <v>55</v>
      </c>
      <c r="D5" s="42">
        <f t="shared" ref="D5:M5" si="0">SUM(D6:D24)</f>
        <v>385242</v>
      </c>
      <c r="E5" s="43">
        <f t="shared" si="0"/>
        <v>17599</v>
      </c>
      <c r="F5" s="43">
        <f t="shared" si="0"/>
        <v>0</v>
      </c>
      <c r="G5" s="41">
        <f t="shared" si="0"/>
        <v>0</v>
      </c>
      <c r="H5" s="40">
        <f t="shared" si="0"/>
        <v>402840</v>
      </c>
      <c r="I5" s="42">
        <f t="shared" si="0"/>
        <v>7955</v>
      </c>
      <c r="J5" s="41">
        <f t="shared" si="0"/>
        <v>503716</v>
      </c>
      <c r="K5" s="40">
        <f>SUM(K6:K24)</f>
        <v>511671</v>
      </c>
      <c r="L5" s="40">
        <f>SUM(L6:L24)</f>
        <v>914509</v>
      </c>
      <c r="M5" s="39">
        <f t="shared" si="0"/>
        <v>91.12467366826759</v>
      </c>
    </row>
    <row r="6" spans="1:13" ht="15" customHeight="1" x14ac:dyDescent="0.45">
      <c r="A6" s="49"/>
      <c r="B6" s="37" t="s">
        <v>19</v>
      </c>
      <c r="C6" s="33">
        <v>3</v>
      </c>
      <c r="D6" s="35">
        <v>126771</v>
      </c>
      <c r="E6" s="36">
        <v>3000</v>
      </c>
      <c r="F6" s="36">
        <v>0</v>
      </c>
      <c r="G6" s="34">
        <v>0</v>
      </c>
      <c r="H6" s="33">
        <v>129771</v>
      </c>
      <c r="I6" s="35">
        <v>0</v>
      </c>
      <c r="J6" s="34">
        <v>12</v>
      </c>
      <c r="K6" s="33">
        <v>12</v>
      </c>
      <c r="L6" s="33">
        <v>129783</v>
      </c>
      <c r="M6" s="32">
        <f>L6/$L$34*100</f>
        <v>12.932003427728731</v>
      </c>
    </row>
    <row r="7" spans="1:13" ht="15" customHeight="1" x14ac:dyDescent="0.45">
      <c r="A7" s="49"/>
      <c r="B7" s="31" t="s">
        <v>20</v>
      </c>
      <c r="C7" s="27">
        <v>2</v>
      </c>
      <c r="D7" s="29">
        <v>0</v>
      </c>
      <c r="E7" s="30">
        <v>0</v>
      </c>
      <c r="F7" s="30">
        <v>0</v>
      </c>
      <c r="G7" s="28">
        <v>0</v>
      </c>
      <c r="H7" s="27">
        <v>0</v>
      </c>
      <c r="I7" s="29">
        <v>6000</v>
      </c>
      <c r="J7" s="28">
        <v>0</v>
      </c>
      <c r="K7" s="27">
        <v>6000</v>
      </c>
      <c r="L7" s="27">
        <v>6000</v>
      </c>
      <c r="M7" s="26">
        <f>L7/$L$34*100</f>
        <v>0.59785966240857724</v>
      </c>
    </row>
    <row r="8" spans="1:13" ht="15" customHeight="1" x14ac:dyDescent="0.45">
      <c r="A8" s="49"/>
      <c r="B8" s="31" t="s">
        <v>21</v>
      </c>
      <c r="C8" s="27">
        <v>1</v>
      </c>
      <c r="D8" s="29">
        <v>70</v>
      </c>
      <c r="E8" s="30">
        <v>0</v>
      </c>
      <c r="F8" s="30">
        <v>0</v>
      </c>
      <c r="G8" s="28">
        <v>0</v>
      </c>
      <c r="H8" s="27">
        <v>70</v>
      </c>
      <c r="I8" s="29">
        <v>0</v>
      </c>
      <c r="J8" s="28">
        <v>0</v>
      </c>
      <c r="K8" s="27">
        <v>0</v>
      </c>
      <c r="L8" s="27">
        <v>70</v>
      </c>
      <c r="M8" s="26">
        <f>L8/$L$34*100</f>
        <v>6.9750293947667356E-3</v>
      </c>
    </row>
    <row r="9" spans="1:13" ht="15" customHeight="1" x14ac:dyDescent="0.45">
      <c r="A9" s="49"/>
      <c r="B9" s="31" t="s">
        <v>22</v>
      </c>
      <c r="C9" s="27">
        <v>2</v>
      </c>
      <c r="D9" s="29">
        <v>720</v>
      </c>
      <c r="E9" s="30">
        <v>5</v>
      </c>
      <c r="F9" s="30">
        <v>0</v>
      </c>
      <c r="G9" s="28">
        <v>0</v>
      </c>
      <c r="H9" s="27">
        <v>725</v>
      </c>
      <c r="I9" s="29">
        <v>99</v>
      </c>
      <c r="J9" s="28">
        <v>1212</v>
      </c>
      <c r="K9" s="27">
        <v>1311</v>
      </c>
      <c r="L9" s="27">
        <v>2035</v>
      </c>
      <c r="M9" s="26">
        <f>L9/$L$34*100</f>
        <v>0.20277406883357579</v>
      </c>
    </row>
    <row r="10" spans="1:13" ht="15" customHeight="1" x14ac:dyDescent="0.45">
      <c r="A10" s="49"/>
      <c r="B10" s="31" t="s">
        <v>23</v>
      </c>
      <c r="C10" s="27">
        <v>2</v>
      </c>
      <c r="D10" s="29">
        <v>8000</v>
      </c>
      <c r="E10" s="30">
        <v>0</v>
      </c>
      <c r="F10" s="30">
        <v>0</v>
      </c>
      <c r="G10" s="28">
        <v>0</v>
      </c>
      <c r="H10" s="27">
        <v>8000</v>
      </c>
      <c r="I10" s="29">
        <v>0</v>
      </c>
      <c r="J10" s="28">
        <v>33000</v>
      </c>
      <c r="K10" s="27">
        <v>33000</v>
      </c>
      <c r="L10" s="27">
        <v>41000</v>
      </c>
      <c r="M10" s="26">
        <f>L10/$L$34*100</f>
        <v>4.0853743597919445</v>
      </c>
    </row>
    <row r="11" spans="1:13" ht="15" customHeight="1" x14ac:dyDescent="0.45">
      <c r="A11" s="49"/>
      <c r="B11" s="31" t="s">
        <v>24</v>
      </c>
      <c r="C11" s="27">
        <v>13</v>
      </c>
      <c r="D11" s="29">
        <v>94741</v>
      </c>
      <c r="E11" s="30">
        <v>2442</v>
      </c>
      <c r="F11" s="30">
        <v>0</v>
      </c>
      <c r="G11" s="28">
        <v>0</v>
      </c>
      <c r="H11" s="27">
        <v>97182</v>
      </c>
      <c r="I11" s="29">
        <v>1</v>
      </c>
      <c r="J11" s="28">
        <v>288730</v>
      </c>
      <c r="K11" s="27">
        <v>288731</v>
      </c>
      <c r="L11" s="27">
        <v>385913</v>
      </c>
      <c r="M11" s="26">
        <f>L11/$L$34*100</f>
        <v>38.453635983180213</v>
      </c>
    </row>
    <row r="12" spans="1:13" ht="15" customHeight="1" x14ac:dyDescent="0.45">
      <c r="A12" s="49"/>
      <c r="B12" s="31" t="s">
        <v>25</v>
      </c>
      <c r="C12" s="27">
        <v>1</v>
      </c>
      <c r="D12" s="29">
        <v>14</v>
      </c>
      <c r="E12" s="30">
        <v>0</v>
      </c>
      <c r="F12" s="30">
        <v>0</v>
      </c>
      <c r="G12" s="28">
        <v>0</v>
      </c>
      <c r="H12" s="27">
        <v>14</v>
      </c>
      <c r="I12" s="29">
        <v>45</v>
      </c>
      <c r="J12" s="28">
        <v>14600</v>
      </c>
      <c r="K12" s="27">
        <v>14645</v>
      </c>
      <c r="L12" s="27">
        <v>14659</v>
      </c>
      <c r="M12" s="26">
        <f>L12/$L$34*100</f>
        <v>1.4606707985412224</v>
      </c>
    </row>
    <row r="13" spans="1:13" ht="15" customHeight="1" x14ac:dyDescent="0.45">
      <c r="A13" s="49"/>
      <c r="B13" s="31" t="s">
        <v>26</v>
      </c>
      <c r="C13" s="27">
        <v>1</v>
      </c>
      <c r="D13" s="29">
        <v>29</v>
      </c>
      <c r="E13" s="30">
        <v>0</v>
      </c>
      <c r="F13" s="30">
        <v>0</v>
      </c>
      <c r="G13" s="28">
        <v>0</v>
      </c>
      <c r="H13" s="27">
        <v>29</v>
      </c>
      <c r="I13" s="29">
        <v>0</v>
      </c>
      <c r="J13" s="28">
        <v>0</v>
      </c>
      <c r="K13" s="27">
        <v>0</v>
      </c>
      <c r="L13" s="27">
        <v>29</v>
      </c>
      <c r="M13" s="26">
        <f>L13/$L$34*100</f>
        <v>2.8896550349747905E-3</v>
      </c>
    </row>
    <row r="14" spans="1:13" ht="15" customHeight="1" x14ac:dyDescent="0.45">
      <c r="A14" s="49"/>
      <c r="B14" s="31" t="s">
        <v>27</v>
      </c>
      <c r="C14" s="27">
        <v>1</v>
      </c>
      <c r="D14" s="29">
        <v>0</v>
      </c>
      <c r="E14" s="30">
        <v>0</v>
      </c>
      <c r="F14" s="30">
        <v>0</v>
      </c>
      <c r="G14" s="28">
        <v>0</v>
      </c>
      <c r="H14" s="27">
        <v>0</v>
      </c>
      <c r="I14" s="29">
        <v>0</v>
      </c>
      <c r="J14" s="28">
        <v>0</v>
      </c>
      <c r="K14" s="27">
        <v>0</v>
      </c>
      <c r="L14" s="27">
        <v>0</v>
      </c>
      <c r="M14" s="26">
        <f>L14/$L$34*100</f>
        <v>0</v>
      </c>
    </row>
    <row r="15" spans="1:13" ht="15" customHeight="1" x14ac:dyDescent="0.45">
      <c r="A15" s="49"/>
      <c r="B15" s="31" t="s">
        <v>28</v>
      </c>
      <c r="C15" s="27">
        <v>1</v>
      </c>
      <c r="D15" s="29">
        <v>4700</v>
      </c>
      <c r="E15" s="30">
        <v>0</v>
      </c>
      <c r="F15" s="30">
        <v>0</v>
      </c>
      <c r="G15" s="28">
        <v>0</v>
      </c>
      <c r="H15" s="27">
        <v>4700</v>
      </c>
      <c r="I15" s="29">
        <v>0</v>
      </c>
      <c r="J15" s="28">
        <v>6351</v>
      </c>
      <c r="K15" s="27">
        <v>6351</v>
      </c>
      <c r="L15" s="27">
        <v>11051</v>
      </c>
      <c r="M15" s="26">
        <f>L15/$L$34*100</f>
        <v>1.1011578548795313</v>
      </c>
    </row>
    <row r="16" spans="1:13" ht="15" customHeight="1" x14ac:dyDescent="0.45">
      <c r="A16" s="49"/>
      <c r="B16" s="31" t="s">
        <v>29</v>
      </c>
      <c r="C16" s="27">
        <v>1</v>
      </c>
      <c r="D16" s="29">
        <v>437</v>
      </c>
      <c r="E16" s="30">
        <v>110</v>
      </c>
      <c r="F16" s="30">
        <v>0</v>
      </c>
      <c r="G16" s="28">
        <v>0</v>
      </c>
      <c r="H16" s="27">
        <v>547</v>
      </c>
      <c r="I16" s="29">
        <v>0</v>
      </c>
      <c r="J16" s="28">
        <v>0</v>
      </c>
      <c r="K16" s="27">
        <v>0</v>
      </c>
      <c r="L16" s="27">
        <v>547</v>
      </c>
      <c r="M16" s="26">
        <f>L16/$L$34*100</f>
        <v>5.4504872556248633E-2</v>
      </c>
    </row>
    <row r="17" spans="1:13" ht="15" customHeight="1" x14ac:dyDescent="0.45">
      <c r="A17" s="49"/>
      <c r="B17" s="31" t="s">
        <v>30</v>
      </c>
      <c r="C17" s="27">
        <v>6</v>
      </c>
      <c r="D17" s="29">
        <v>27392</v>
      </c>
      <c r="E17" s="30">
        <v>12008</v>
      </c>
      <c r="F17" s="30">
        <v>0</v>
      </c>
      <c r="G17" s="28">
        <v>0</v>
      </c>
      <c r="H17" s="27">
        <v>39400</v>
      </c>
      <c r="I17" s="29">
        <v>0</v>
      </c>
      <c r="J17" s="28">
        <v>2728</v>
      </c>
      <c r="K17" s="27">
        <v>2728</v>
      </c>
      <c r="L17" s="27">
        <v>42127</v>
      </c>
      <c r="M17" s="26">
        <f>L17/$L$34*100</f>
        <v>4.1976723330476888</v>
      </c>
    </row>
    <row r="18" spans="1:13" ht="15" customHeight="1" x14ac:dyDescent="0.45">
      <c r="A18" s="49"/>
      <c r="B18" s="31" t="s">
        <v>31</v>
      </c>
      <c r="C18" s="27">
        <v>8</v>
      </c>
      <c r="D18" s="29">
        <v>55622</v>
      </c>
      <c r="E18" s="30">
        <v>34</v>
      </c>
      <c r="F18" s="30">
        <v>0</v>
      </c>
      <c r="G18" s="28">
        <v>0</v>
      </c>
      <c r="H18" s="27">
        <v>55656</v>
      </c>
      <c r="I18" s="29">
        <v>0</v>
      </c>
      <c r="J18" s="28">
        <v>91732</v>
      </c>
      <c r="K18" s="27">
        <v>91732</v>
      </c>
      <c r="L18" s="27">
        <v>147388</v>
      </c>
      <c r="M18" s="26">
        <f>L18/$L$34*100</f>
        <v>14.686223320512564</v>
      </c>
    </row>
    <row r="19" spans="1:13" ht="15" customHeight="1" x14ac:dyDescent="0.45">
      <c r="A19" s="49"/>
      <c r="B19" s="31" t="s">
        <v>32</v>
      </c>
      <c r="C19" s="27">
        <v>4</v>
      </c>
      <c r="D19" s="29">
        <v>7020</v>
      </c>
      <c r="E19" s="30">
        <v>0</v>
      </c>
      <c r="F19" s="30">
        <v>0</v>
      </c>
      <c r="G19" s="28">
        <v>0</v>
      </c>
      <c r="H19" s="27">
        <v>7020</v>
      </c>
      <c r="I19" s="29">
        <v>0</v>
      </c>
      <c r="J19" s="28">
        <v>2051</v>
      </c>
      <c r="K19" s="27">
        <v>2051</v>
      </c>
      <c r="L19" s="27">
        <v>9071</v>
      </c>
      <c r="M19" s="26">
        <f>L19/$L$34*100</f>
        <v>0.90386416628470079</v>
      </c>
    </row>
    <row r="20" spans="1:13" ht="15" customHeight="1" x14ac:dyDescent="0.45">
      <c r="A20" s="49"/>
      <c r="B20" s="31" t="s">
        <v>33</v>
      </c>
      <c r="C20" s="27">
        <v>3</v>
      </c>
      <c r="D20" s="29">
        <v>9700</v>
      </c>
      <c r="E20" s="30">
        <v>0</v>
      </c>
      <c r="F20" s="30">
        <v>0</v>
      </c>
      <c r="G20" s="28">
        <v>0</v>
      </c>
      <c r="H20" s="27">
        <v>9700</v>
      </c>
      <c r="I20" s="29">
        <v>0</v>
      </c>
      <c r="J20" s="28">
        <v>53100</v>
      </c>
      <c r="K20" s="27">
        <v>53100</v>
      </c>
      <c r="L20" s="27">
        <v>62800</v>
      </c>
      <c r="M20" s="26">
        <f>L20/$L$34*100</f>
        <v>6.257597799876442</v>
      </c>
    </row>
    <row r="21" spans="1:13" ht="15" customHeight="1" x14ac:dyDescent="0.45">
      <c r="A21" s="49"/>
      <c r="B21" s="31" t="s">
        <v>34</v>
      </c>
      <c r="C21" s="27">
        <v>3</v>
      </c>
      <c r="D21" s="29">
        <v>22040</v>
      </c>
      <c r="E21" s="30">
        <v>0</v>
      </c>
      <c r="F21" s="30">
        <v>0</v>
      </c>
      <c r="G21" s="28">
        <v>0</v>
      </c>
      <c r="H21" s="27">
        <v>22040</v>
      </c>
      <c r="I21" s="29">
        <v>1810</v>
      </c>
      <c r="J21" s="28">
        <v>8340</v>
      </c>
      <c r="K21" s="27">
        <v>10150</v>
      </c>
      <c r="L21" s="27">
        <v>32190</v>
      </c>
      <c r="M21" s="26">
        <f>L21/$L$34*100</f>
        <v>3.207517088822017</v>
      </c>
    </row>
    <row r="22" spans="1:13" ht="15" customHeight="1" x14ac:dyDescent="0.45">
      <c r="A22" s="49"/>
      <c r="B22" s="31" t="s">
        <v>35</v>
      </c>
      <c r="C22" s="27">
        <v>1</v>
      </c>
      <c r="D22" s="29">
        <v>27986</v>
      </c>
      <c r="E22" s="30">
        <v>0</v>
      </c>
      <c r="F22" s="30">
        <v>0</v>
      </c>
      <c r="G22" s="28">
        <v>0</v>
      </c>
      <c r="H22" s="27">
        <v>27986</v>
      </c>
      <c r="I22" s="29">
        <v>0</v>
      </c>
      <c r="J22" s="28">
        <v>1860</v>
      </c>
      <c r="K22" s="27">
        <v>1860</v>
      </c>
      <c r="L22" s="27">
        <v>29846</v>
      </c>
      <c r="M22" s="26">
        <f>L22/$L$34*100</f>
        <v>2.9739532473743999</v>
      </c>
    </row>
    <row r="23" spans="1:13" ht="15" customHeight="1" x14ac:dyDescent="0.45">
      <c r="A23" s="49"/>
      <c r="B23" s="31" t="s">
        <v>36</v>
      </c>
      <c r="C23" s="27">
        <v>1</v>
      </c>
      <c r="D23" s="29">
        <v>0</v>
      </c>
      <c r="E23" s="30">
        <v>0</v>
      </c>
      <c r="F23" s="30">
        <v>0</v>
      </c>
      <c r="G23" s="28">
        <v>0</v>
      </c>
      <c r="H23" s="27">
        <v>0</v>
      </c>
      <c r="I23" s="29">
        <v>0</v>
      </c>
      <c r="J23" s="28">
        <v>0</v>
      </c>
      <c r="K23" s="27">
        <v>0</v>
      </c>
      <c r="L23" s="27">
        <v>0</v>
      </c>
      <c r="M23" s="26">
        <f>L23/$L$34*100</f>
        <v>0</v>
      </c>
    </row>
    <row r="24" spans="1:13" ht="15" customHeight="1" x14ac:dyDescent="0.45">
      <c r="A24" s="49"/>
      <c r="B24" s="25" t="s">
        <v>37</v>
      </c>
      <c r="C24" s="21">
        <v>1</v>
      </c>
      <c r="D24" s="23">
        <v>0</v>
      </c>
      <c r="E24" s="24">
        <v>0</v>
      </c>
      <c r="F24" s="24">
        <v>0</v>
      </c>
      <c r="G24" s="22">
        <v>0</v>
      </c>
      <c r="H24" s="21">
        <v>0</v>
      </c>
      <c r="I24" s="23">
        <v>0</v>
      </c>
      <c r="J24" s="22">
        <v>0</v>
      </c>
      <c r="K24" s="21">
        <v>0</v>
      </c>
      <c r="L24" s="21">
        <v>0</v>
      </c>
      <c r="M24" s="20">
        <f>L24/$L$34*100</f>
        <v>0</v>
      </c>
    </row>
    <row r="25" spans="1:13" ht="15" customHeight="1" x14ac:dyDescent="0.45">
      <c r="A25" s="49"/>
      <c r="B25" s="19" t="s">
        <v>38</v>
      </c>
      <c r="C25" s="15">
        <v>7</v>
      </c>
      <c r="D25" s="17">
        <v>15</v>
      </c>
      <c r="E25" s="18">
        <v>27650</v>
      </c>
      <c r="F25" s="18">
        <v>0</v>
      </c>
      <c r="G25" s="16">
        <v>0</v>
      </c>
      <c r="H25" s="15">
        <v>27665</v>
      </c>
      <c r="I25" s="17">
        <v>0</v>
      </c>
      <c r="J25" s="16">
        <v>0</v>
      </c>
      <c r="K25" s="15">
        <v>0</v>
      </c>
      <c r="L25" s="15">
        <v>27665</v>
      </c>
      <c r="M25" s="14">
        <f>L25/$L$34*100</f>
        <v>2.7566312600888816</v>
      </c>
    </row>
    <row r="26" spans="1:13" ht="15" customHeight="1" x14ac:dyDescent="0.45">
      <c r="A26" s="49"/>
      <c r="B26" s="19" t="s">
        <v>39</v>
      </c>
      <c r="C26" s="15">
        <v>2</v>
      </c>
      <c r="D26" s="17">
        <v>5179</v>
      </c>
      <c r="E26" s="18">
        <v>0</v>
      </c>
      <c r="F26" s="18">
        <v>0</v>
      </c>
      <c r="G26" s="16">
        <v>0</v>
      </c>
      <c r="H26" s="15">
        <v>5179</v>
      </c>
      <c r="I26" s="17">
        <v>0</v>
      </c>
      <c r="J26" s="16">
        <v>0</v>
      </c>
      <c r="K26" s="15">
        <v>0</v>
      </c>
      <c r="L26" s="15">
        <v>5179</v>
      </c>
      <c r="M26" s="14">
        <f>L26/$L$34*100</f>
        <v>0.51605253193567036</v>
      </c>
    </row>
    <row r="27" spans="1:13" ht="15" customHeight="1" x14ac:dyDescent="0.45">
      <c r="A27" s="49"/>
      <c r="B27" s="19" t="s">
        <v>40</v>
      </c>
      <c r="C27" s="15">
        <v>2</v>
      </c>
      <c r="D27" s="17">
        <v>36400</v>
      </c>
      <c r="E27" s="18">
        <v>0</v>
      </c>
      <c r="F27" s="18">
        <v>0</v>
      </c>
      <c r="G27" s="16">
        <v>0</v>
      </c>
      <c r="H27" s="15">
        <v>36400</v>
      </c>
      <c r="I27" s="17">
        <v>0</v>
      </c>
      <c r="J27" s="16">
        <v>0</v>
      </c>
      <c r="K27" s="15">
        <v>0</v>
      </c>
      <c r="L27" s="15">
        <v>36400</v>
      </c>
      <c r="M27" s="14">
        <f>L27/$L$34*100</f>
        <v>3.6270152852787021</v>
      </c>
    </row>
    <row r="28" spans="1:13" ht="15" customHeight="1" x14ac:dyDescent="0.45">
      <c r="A28" s="49"/>
      <c r="B28" s="19" t="s">
        <v>41</v>
      </c>
      <c r="C28" s="15">
        <v>76</v>
      </c>
      <c r="D28" s="17">
        <v>14018</v>
      </c>
      <c r="E28" s="18">
        <v>0</v>
      </c>
      <c r="F28" s="18">
        <v>0</v>
      </c>
      <c r="G28" s="16">
        <v>0</v>
      </c>
      <c r="H28" s="15">
        <v>14018</v>
      </c>
      <c r="I28" s="17">
        <v>0</v>
      </c>
      <c r="J28" s="16">
        <v>0</v>
      </c>
      <c r="K28" s="15">
        <v>0</v>
      </c>
      <c r="L28" s="15">
        <v>14018</v>
      </c>
      <c r="M28" s="14">
        <f>L28/$L$34*100</f>
        <v>1.3967994579405727</v>
      </c>
    </row>
    <row r="29" spans="1:13" ht="15" customHeight="1" x14ac:dyDescent="0.45">
      <c r="A29" s="49"/>
      <c r="B29" s="19" t="s">
        <v>42</v>
      </c>
      <c r="C29" s="15">
        <v>1</v>
      </c>
      <c r="D29" s="17">
        <v>110</v>
      </c>
      <c r="E29" s="18">
        <v>0</v>
      </c>
      <c r="F29" s="18">
        <v>0</v>
      </c>
      <c r="G29" s="16">
        <v>0</v>
      </c>
      <c r="H29" s="15">
        <v>110</v>
      </c>
      <c r="I29" s="17">
        <v>0</v>
      </c>
      <c r="J29" s="16">
        <v>190</v>
      </c>
      <c r="K29" s="15">
        <v>190</v>
      </c>
      <c r="L29" s="15">
        <v>300</v>
      </c>
      <c r="M29" s="14">
        <f>L29/$L$34*100</f>
        <v>2.9892983120428863E-2</v>
      </c>
    </row>
    <row r="30" spans="1:13" ht="15" customHeight="1" x14ac:dyDescent="0.45">
      <c r="A30" s="49"/>
      <c r="B30" s="19" t="s">
        <v>43</v>
      </c>
      <c r="C30" s="15">
        <v>5</v>
      </c>
      <c r="D30" s="17">
        <v>28</v>
      </c>
      <c r="E30" s="18">
        <v>99</v>
      </c>
      <c r="F30" s="18">
        <v>0</v>
      </c>
      <c r="G30" s="16">
        <v>0</v>
      </c>
      <c r="H30" s="15">
        <v>128</v>
      </c>
      <c r="I30" s="17">
        <v>0</v>
      </c>
      <c r="J30" s="16">
        <v>0</v>
      </c>
      <c r="K30" s="15">
        <v>0</v>
      </c>
      <c r="L30" s="15">
        <v>128</v>
      </c>
      <c r="M30" s="14">
        <f>L30/$L$34*100</f>
        <v>1.2754339464716316E-2</v>
      </c>
    </row>
    <row r="31" spans="1:13" ht="15" customHeight="1" x14ac:dyDescent="0.45">
      <c r="A31" s="49"/>
      <c r="B31" s="19" t="s">
        <v>44</v>
      </c>
      <c r="C31" s="15">
        <v>2</v>
      </c>
      <c r="D31" s="17">
        <v>0</v>
      </c>
      <c r="E31" s="18">
        <v>0</v>
      </c>
      <c r="F31" s="18">
        <v>0</v>
      </c>
      <c r="G31" s="16">
        <v>0</v>
      </c>
      <c r="H31" s="15">
        <v>0</v>
      </c>
      <c r="I31" s="17">
        <v>0</v>
      </c>
      <c r="J31" s="16">
        <v>2</v>
      </c>
      <c r="K31" s="15">
        <v>2</v>
      </c>
      <c r="L31" s="15">
        <v>2</v>
      </c>
      <c r="M31" s="14">
        <f>L31/$L$34*100</f>
        <v>1.9928655413619243E-4</v>
      </c>
    </row>
    <row r="32" spans="1:13" ht="15" customHeight="1" x14ac:dyDescent="0.45">
      <c r="A32" s="49"/>
      <c r="B32" s="19" t="s">
        <v>45</v>
      </c>
      <c r="C32" s="15">
        <v>1</v>
      </c>
      <c r="D32" s="17">
        <v>15</v>
      </c>
      <c r="E32" s="18">
        <v>0</v>
      </c>
      <c r="F32" s="18">
        <v>0</v>
      </c>
      <c r="G32" s="16">
        <v>0</v>
      </c>
      <c r="H32" s="15">
        <v>15</v>
      </c>
      <c r="I32" s="17">
        <v>0</v>
      </c>
      <c r="J32" s="16">
        <v>0</v>
      </c>
      <c r="K32" s="15">
        <v>0</v>
      </c>
      <c r="L32" s="15">
        <v>15</v>
      </c>
      <c r="M32" s="14">
        <f>L32/$L$34*100</f>
        <v>1.4946491560214432E-3</v>
      </c>
    </row>
    <row r="33" spans="1:13" ht="15" customHeight="1" thickBot="1" x14ac:dyDescent="0.5">
      <c r="A33" s="49"/>
      <c r="B33" s="13" t="s">
        <v>46</v>
      </c>
      <c r="C33" s="9">
        <v>2</v>
      </c>
      <c r="D33" s="11">
        <v>264</v>
      </c>
      <c r="E33" s="12">
        <v>0</v>
      </c>
      <c r="F33" s="12">
        <v>0</v>
      </c>
      <c r="G33" s="10">
        <v>0</v>
      </c>
      <c r="H33" s="9">
        <v>264</v>
      </c>
      <c r="I33" s="11">
        <v>0</v>
      </c>
      <c r="J33" s="10">
        <v>5100</v>
      </c>
      <c r="K33" s="9">
        <v>5100</v>
      </c>
      <c r="L33" s="9">
        <v>5364</v>
      </c>
      <c r="M33" s="8">
        <v>0.37009808316448206</v>
      </c>
    </row>
    <row r="34" spans="1:13" ht="17.399999999999999" thickTop="1" thickBot="1" x14ac:dyDescent="0.5">
      <c r="B34" s="7" t="s">
        <v>9</v>
      </c>
      <c r="C34" s="3">
        <f>SUM(C6:C33)</f>
        <v>153</v>
      </c>
      <c r="D34" s="5">
        <f>SUM(D6:D33)</f>
        <v>441271</v>
      </c>
      <c r="E34" s="6">
        <f>SUM(E6:E33)</f>
        <v>45348</v>
      </c>
      <c r="F34" s="6">
        <f>SUM(F6:F33)</f>
        <v>0</v>
      </c>
      <c r="G34" s="4">
        <f>SUM(G6:G33)</f>
        <v>0</v>
      </c>
      <c r="H34" s="3">
        <f>SUM(H6:H33)</f>
        <v>486619</v>
      </c>
      <c r="I34" s="5">
        <f>SUM(I6:I33)</f>
        <v>7955</v>
      </c>
      <c r="J34" s="4">
        <f>SUM(J6:J33)</f>
        <v>509008</v>
      </c>
      <c r="K34" s="3">
        <f>SUM(K6:K33)</f>
        <v>516963</v>
      </c>
      <c r="L34" s="3">
        <f>SUM(L6:L33)</f>
        <v>1003580</v>
      </c>
      <c r="M34" s="2">
        <f>L34/$L$34*100</f>
        <v>100</v>
      </c>
    </row>
    <row r="35" spans="1:13" x14ac:dyDescent="0.45">
      <c r="B35" s="1" t="s">
        <v>8</v>
      </c>
    </row>
    <row r="36" spans="1:13" x14ac:dyDescent="0.45">
      <c r="B36" s="1" t="s">
        <v>7</v>
      </c>
    </row>
  </sheetData>
  <mergeCells count="8">
    <mergeCell ref="B1:M1"/>
    <mergeCell ref="B2:M2"/>
    <mergeCell ref="B3:B4"/>
    <mergeCell ref="C3:C4"/>
    <mergeCell ref="D3:H3"/>
    <mergeCell ref="I3:K3"/>
    <mergeCell ref="L3:L4"/>
    <mergeCell ref="M3:M4"/>
  </mergeCells>
  <phoneticPr fontId="1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2023業種別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2025-02-14T08:06:49Z</dcterms:modified>
</cp:coreProperties>
</file>