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0463\Desktop\0308(0322〆)オープンデータ\"/>
    </mc:Choice>
  </mc:AlternateContent>
  <bookViews>
    <workbookView xWindow="0" yWindow="0" windowWidth="23040" windowHeight="9270" tabRatio="688"/>
  </bookViews>
  <sheets>
    <sheet name="人数" sheetId="2" r:id="rId1"/>
  </sheets>
  <definedNames>
    <definedName name="_xlnm.Print_Area" localSheetId="0">人数!$A$1:$H$34</definedName>
  </definedNames>
  <calcPr calcId="162913"/>
  <customWorkbookViews>
    <customWorkbookView name="  - 個人用ビュー" guid="{B1F455A3-0E52-4CED-B9A9-C931282C8C35}" mergeInterval="0" personalView="1" maximized="1" windowWidth="1020" windowHeight="597" activeSheetId="1"/>
    <customWorkbookView name="熊本県 - 個人用ビュー" guid="{40596860-E21C-4B53-9317-C0513FAA7C4A}" mergeInterval="0" personalView="1" maximized="1" windowWidth="1020" windowHeight="570" activeSheetId="1" showStatusbar="0"/>
    <customWorkbookView name="熊本県物産振興協会 - 個人用ビュー" guid="{1D0EAED2-0521-42A0-8B72-30F20F2DBE42}" mergeInterval="0" personalView="1" maximized="1" windowWidth="1020" windowHeight="581" activeSheetId="1"/>
  </customWorkbookViews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5" i="2"/>
  <c r="F4" i="2"/>
  <c r="F3" i="2"/>
  <c r="E3" i="2"/>
  <c r="C15" i="2" l="1"/>
  <c r="D15" i="2"/>
  <c r="E6" i="2" l="1"/>
  <c r="E7" i="2"/>
  <c r="E8" i="2"/>
  <c r="E9" i="2"/>
  <c r="E10" i="2"/>
  <c r="E11" i="2"/>
  <c r="E12" i="2"/>
  <c r="E13" i="2"/>
  <c r="E14" i="2"/>
  <c r="E5" i="2"/>
  <c r="B15" i="2"/>
  <c r="E4" i="2"/>
  <c r="F15" i="2" l="1"/>
  <c r="E15" i="2"/>
</calcChain>
</file>

<file path=xl/sharedStrings.xml><?xml version="1.0" encoding="utf-8"?>
<sst xmlns="http://schemas.openxmlformats.org/spreadsheetml/2006/main" count="19" uniqueCount="19">
  <si>
    <t>対前年比</t>
    <rPh sb="0" eb="1">
      <t>タイ</t>
    </rPh>
    <rPh sb="1" eb="4">
      <t>ゼンネンヒ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</si>
  <si>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</si>
  <si>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</si>
  <si>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</si>
  <si>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</si>
  <si>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</si>
  <si>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</si>
  <si>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</si>
  <si>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</si>
  <si>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</si>
  <si>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</si>
  <si>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</si>
  <si>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</si>
  <si>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来館者数（月別）</t>
    <rPh sb="0" eb="3">
      <t>ライカンシャ</t>
    </rPh>
    <rPh sb="3" eb="4">
      <t>スウ</t>
    </rPh>
    <rPh sb="5" eb="7">
      <t>ツキベツ</t>
    </rPh>
    <phoneticPr fontId="3"/>
  </si>
  <si>
    <t>月平均</t>
    <rPh sb="0" eb="3">
      <t>ツキヘイキン</t>
    </rPh>
    <phoneticPr fontId="3"/>
  </si>
  <si>
    <t>R3</t>
  </si>
  <si>
    <t>R4</t>
  </si>
  <si>
    <t>R5</t>
    <phoneticPr fontId="3"/>
  </si>
  <si>
    <t>R5-R4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</si>
</sst>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%"/>
    <numFmt numFmtId="177" formatCode="m/d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2" fillId="0" borderId="0" xfId="0" applyFont="1" applyAlignment="1">
      <alignment vertical="center"/>
    </xf>
    <xf numFmtId="38" fontId="22" fillId="0" borderId="0" xfId="34" applyFont="1" applyAlignment="1">
      <alignment vertical="center"/>
    </xf>
    <xf numFmtId="6" fontId="22" fillId="0" borderId="0" xfId="42" applyFont="1" applyAlignment="1">
      <alignment vertical="center"/>
    </xf>
    <xf numFmtId="0" fontId="24" fillId="0" borderId="0" xfId="0" applyFont="1" applyAlignment="1">
      <alignment vertical="center"/>
    </xf>
    <xf numFmtId="38" fontId="24" fillId="0" borderId="0" xfId="34" applyFont="1" applyAlignment="1">
      <alignment vertical="center"/>
    </xf>
    <xf numFmtId="6" fontId="24" fillId="0" borderId="0" xfId="42" applyFont="1" applyAlignment="1">
      <alignment vertical="center"/>
    </xf>
    <xf numFmtId="0" fontId="24" fillId="0" borderId="0" xfId="0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38" fontId="23" fillId="0" borderId="0" xfId="34" applyFont="1" applyBorder="1" applyAlignment="1">
      <alignment vertical="center"/>
    </xf>
    <xf numFmtId="0" fontId="23" fillId="0" borderId="0" xfId="0" applyFont="1" applyAlignment="1">
      <alignment vertical="center"/>
    </xf>
    <xf numFmtId="6" fontId="23" fillId="0" borderId="0" xfId="42" applyFont="1" applyBorder="1" applyAlignment="1">
      <alignment vertical="center"/>
    </xf>
    <xf numFmtId="38" fontId="23" fillId="0" borderId="0" xfId="34" applyFont="1" applyAlignment="1">
      <alignment vertical="center"/>
    </xf>
    <xf numFmtId="6" fontId="23" fillId="0" borderId="0" xfId="42" applyFont="1" applyAlignment="1">
      <alignment vertical="center"/>
    </xf>
    <xf numFmtId="38" fontId="24" fillId="0" borderId="0" xfId="34" applyFont="1" applyBorder="1" applyAlignment="1">
      <alignment horizontal="right" vertical="center" shrinkToFit="1"/>
    </xf>
    <xf numFmtId="176" fontId="24" fillId="0" borderId="0" xfId="28" applyNumberFormat="1" applyFont="1" applyBorder="1" applyAlignment="1">
      <alignment horizontal="right" vertical="center" shrinkToFit="1"/>
    </xf>
    <xf numFmtId="38" fontId="24" fillId="0" borderId="0" xfId="34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177" fontId="24" fillId="0" borderId="0" xfId="0" applyNumberFormat="1" applyFont="1" applyAlignment="1">
      <alignment horizontal="center" vertical="center" shrinkToFit="1"/>
    </xf>
    <xf numFmtId="38" fontId="23" fillId="0" borderId="12" xfId="0" applyNumberFormat="1" applyFont="1" applyBorder="1" applyAlignment="1">
      <alignment horizontal="right" vertical="center" shrinkToFit="1"/>
    </xf>
    <xf numFmtId="176" fontId="23" fillId="0" borderId="14" xfId="28" applyNumberFormat="1" applyFont="1" applyFill="1" applyBorder="1" applyAlignment="1">
      <alignment horizontal="right" vertical="center" shrinkToFit="1"/>
    </xf>
    <xf numFmtId="38" fontId="23" fillId="0" borderId="13" xfId="34" applyFont="1" applyFill="1" applyBorder="1" applyAlignment="1">
      <alignment horizontal="right" vertical="center" shrinkToFit="1"/>
    </xf>
    <xf numFmtId="38" fontId="23" fillId="0" borderId="19" xfId="0" applyNumberFormat="1" applyFont="1" applyBorder="1" applyAlignment="1">
      <alignment horizontal="right" vertical="center" shrinkToFit="1"/>
    </xf>
    <xf numFmtId="38" fontId="23" fillId="0" borderId="20" xfId="34" applyFont="1" applyFill="1" applyBorder="1" applyAlignment="1">
      <alignment horizontal="right" vertical="center" shrinkToFit="1"/>
    </xf>
    <xf numFmtId="176" fontId="23" fillId="0" borderId="21" xfId="28" applyNumberFormat="1" applyFont="1" applyFill="1" applyBorder="1" applyAlignment="1">
      <alignment horizontal="right" vertical="center" shrinkToFit="1"/>
    </xf>
    <xf numFmtId="38" fontId="23" fillId="0" borderId="27" xfId="0" applyNumberFormat="1" applyFont="1" applyBorder="1" applyAlignment="1">
      <alignment horizontal="right" vertical="center" shrinkToFit="1"/>
    </xf>
    <xf numFmtId="38" fontId="23" fillId="0" borderId="28" xfId="34" applyFont="1" applyFill="1" applyBorder="1" applyAlignment="1">
      <alignment horizontal="right" vertical="center" shrinkToFit="1"/>
    </xf>
    <xf numFmtId="176" fontId="23" fillId="0" borderId="29" xfId="28" applyNumberFormat="1" applyFont="1" applyFill="1" applyBorder="1" applyAlignment="1">
      <alignment horizontal="right" vertical="center" shrinkToFit="1"/>
    </xf>
    <xf numFmtId="38" fontId="23" fillId="0" borderId="32" xfId="0" applyNumberFormat="1" applyFont="1" applyBorder="1" applyAlignment="1">
      <alignment horizontal="right" vertical="center" shrinkToFit="1"/>
    </xf>
    <xf numFmtId="38" fontId="23" fillId="0" borderId="33" xfId="34" applyFont="1" applyFill="1" applyBorder="1" applyAlignment="1">
      <alignment horizontal="right" vertical="center" shrinkToFit="1"/>
    </xf>
    <xf numFmtId="176" fontId="23" fillId="0" borderId="34" xfId="28" applyNumberFormat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 shrinkToFit="1"/>
    </xf>
    <xf numFmtId="0" fontId="23" fillId="0" borderId="11" xfId="0" applyFont="1" applyBorder="1" applyAlignment="1">
      <alignment horizontal="center" vertical="center" shrinkToFit="1"/>
    </xf>
    <xf numFmtId="38" fontId="23" fillId="0" borderId="22" xfId="34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38" fontId="23" fillId="0" borderId="24" xfId="34" applyFont="1" applyFill="1" applyBorder="1" applyAlignment="1">
      <alignment horizontal="center" vertical="center" shrinkToFit="1"/>
    </xf>
    <xf numFmtId="9" fontId="23" fillId="0" borderId="25" xfId="28" applyFont="1" applyFill="1" applyBorder="1" applyAlignment="1">
      <alignment horizontal="center" vertical="center" shrinkToFit="1"/>
    </xf>
    <xf numFmtId="38" fontId="23" fillId="0" borderId="0" xfId="34" applyFont="1" applyFill="1" applyAlignment="1">
      <alignment vertical="center"/>
    </xf>
    <xf numFmtId="6" fontId="23" fillId="0" borderId="0" xfId="42" applyFont="1" applyFill="1" applyAlignment="1">
      <alignment vertical="center"/>
    </xf>
    <xf numFmtId="0" fontId="23" fillId="0" borderId="17" xfId="0" applyFont="1" applyBorder="1" applyAlignment="1">
      <alignment horizontal="right" vertical="center" shrinkToFit="1"/>
    </xf>
    <xf numFmtId="38" fontId="23" fillId="0" borderId="18" xfId="0" applyNumberFormat="1" applyFont="1" applyBorder="1" applyAlignment="1">
      <alignment horizontal="right" vertical="center" shrinkToFit="1"/>
    </xf>
    <xf numFmtId="0" fontId="23" fillId="0" borderId="16" xfId="0" applyFont="1" applyBorder="1" applyAlignment="1">
      <alignment horizontal="right" vertical="center" shrinkToFit="1"/>
    </xf>
    <xf numFmtId="38" fontId="23" fillId="0" borderId="15" xfId="0" applyNumberFormat="1" applyFont="1" applyBorder="1" applyAlignment="1">
      <alignment horizontal="right" vertical="center" shrinkToFit="1"/>
    </xf>
    <xf numFmtId="0" fontId="23" fillId="0" borderId="30" xfId="0" applyFont="1" applyBorder="1" applyAlignment="1">
      <alignment horizontal="right" vertical="center" shrinkToFit="1"/>
    </xf>
    <xf numFmtId="38" fontId="23" fillId="0" borderId="31" xfId="0" applyNumberFormat="1" applyFont="1" applyBorder="1" applyAlignment="1">
      <alignment horizontal="right" vertical="center" shrinkToFit="1"/>
    </xf>
    <xf numFmtId="0" fontId="23" fillId="0" borderId="10" xfId="0" applyFont="1" applyBorder="1" applyAlignment="1">
      <alignment horizontal="right" vertical="center" shrinkToFit="1"/>
    </xf>
    <xf numFmtId="38" fontId="23" fillId="0" borderId="26" xfId="0" applyNumberFormat="1" applyFont="1" applyBorder="1" applyAlignment="1">
      <alignment horizontal="right" vertical="center" shrinkToFit="1"/>
    </xf>
    <xf numFmtId="0" fontId="24" fillId="0" borderId="0" xfId="0" applyFont="1" applyAlignment="1">
      <alignment vertical="center" shrinkToFit="1"/>
    </xf>
    <xf numFmtId="38" fontId="24" fillId="0" borderId="0" xfId="34" applyFont="1" applyBorder="1" applyAlignment="1">
      <alignment vertical="center" shrinkToFit="1"/>
    </xf>
    <xf numFmtId="38" fontId="23" fillId="24" borderId="15" xfId="0" applyNumberFormat="1" applyFont="1" applyFill="1" applyBorder="1" applyAlignment="1">
      <alignment horizontal="right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4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" xfId="42" builtinId="7"/>
    <cellStyle name="入力" xfId="43" builtinId="20" customBuiltin="1"/>
    <cellStyle name="標準" xfId="0" builtinId="0"/>
    <cellStyle name="標準 2" xfId="45"/>
    <cellStyle name="良い" xfId="44" builtinId="26" customBuiltin="1"/>
  </cellStyles>
  <dxfs count="0"/>
  <tableStyles count="0" defaultTableStyle="TableStyleMedium2" defaultPivotStyle="PivotStyleLight16"/>
  <colors>
    <mruColors>
      <color rgb="FFFF33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来館者数（月別）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人数!$B$2</c:f>
              <c:strCache>
                <c:ptCount val="1"/>
                <c:pt idx="0">
                  <c:v>R5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人数!$A$3:$A$14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人数!$B$3:$B$14</c:f>
              <c:numCache>
                <c:formatCode>#,##0_);[Red]\(#,##0\)</c:formatCode>
                <c:ptCount val="12"/>
                <c:pt idx="0">
                  <c:v>22261</c:v>
                </c:pt>
                <c:pt idx="1">
                  <c:v>25835</c:v>
                </c:pt>
                <c:pt idx="2">
                  <c:v>21437</c:v>
                </c:pt>
                <c:pt idx="3">
                  <c:v>19796</c:v>
                </c:pt>
                <c:pt idx="4">
                  <c:v>19013</c:v>
                </c:pt>
                <c:pt idx="5">
                  <c:v>21570</c:v>
                </c:pt>
                <c:pt idx="6">
                  <c:v>26046</c:v>
                </c:pt>
                <c:pt idx="7">
                  <c:v>23529</c:v>
                </c:pt>
                <c:pt idx="8">
                  <c:v>26442</c:v>
                </c:pt>
                <c:pt idx="9">
                  <c:v>26186</c:v>
                </c:pt>
                <c:pt idx="10">
                  <c:v>26365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8-4F53-8893-9C0388CFC677}"/>
            </c:ext>
          </c:extLst>
        </c:ser>
        <c:ser>
          <c:idx val="1"/>
          <c:order val="1"/>
          <c:tx>
            <c:strRef>
              <c:f>人数!$C$2</c:f>
              <c:strCache>
                <c:ptCount val="1"/>
                <c:pt idx="0">
                  <c:v>R4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人数!$A$3:$A$14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人数!$C$3:$C$14</c:f>
              <c:numCache>
                <c:formatCode>#,##0_);[Red]\(#,##0\)</c:formatCode>
                <c:ptCount val="12"/>
                <c:pt idx="0">
                  <c:v>23215</c:v>
                </c:pt>
                <c:pt idx="1">
                  <c:v>31352</c:v>
                </c:pt>
                <c:pt idx="2">
                  <c:v>22680</c:v>
                </c:pt>
                <c:pt idx="3">
                  <c:v>18453</c:v>
                </c:pt>
                <c:pt idx="4">
                  <c:v>19195</c:v>
                </c:pt>
                <c:pt idx="5">
                  <c:v>21247</c:v>
                </c:pt>
                <c:pt idx="6">
                  <c:v>26450</c:v>
                </c:pt>
                <c:pt idx="7">
                  <c:v>22193</c:v>
                </c:pt>
                <c:pt idx="8">
                  <c:v>23767</c:v>
                </c:pt>
                <c:pt idx="9">
                  <c:v>19724</c:v>
                </c:pt>
                <c:pt idx="10">
                  <c:v>23805</c:v>
                </c:pt>
                <c:pt idx="11">
                  <c:v>12093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8-4F53-8893-9C0388CFC677}"/>
            </c:ext>
          </c:extLst>
        </c:ser>
        <c:ser>
          <c:idx val="2"/>
          <c:order val="2"/>
          <c:tx>
            <c:strRef>
              <c:f>人数!$D$2</c:f>
              <c:strCache>
                <c:ptCount val="1"/>
                <c:pt idx="0">
                  <c:v>R3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人数!$A$3:$A$14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人数!$D$3:$D$14</c:f>
              <c:numCache>
                <c:formatCode>#,##0_);[Red]\(#,##0\)</c:formatCode>
                <c:ptCount val="12"/>
                <c:pt idx="0">
                  <c:v>19134</c:v>
                </c:pt>
                <c:pt idx="1">
                  <c:v>11896</c:v>
                </c:pt>
                <c:pt idx="2">
                  <c:v>18873</c:v>
                </c:pt>
                <c:pt idx="3">
                  <c:v>19677</c:v>
                </c:pt>
                <c:pt idx="4">
                  <c:v>17099</c:v>
                </c:pt>
                <c:pt idx="5">
                  <c:v>21793</c:v>
                </c:pt>
                <c:pt idx="6">
                  <c:v>27654</c:v>
                </c:pt>
                <c:pt idx="7">
                  <c:v>24741</c:v>
                </c:pt>
                <c:pt idx="8">
                  <c:v>30872</c:v>
                </c:pt>
                <c:pt idx="9">
                  <c:v>18210</c:v>
                </c:pt>
                <c:pt idx="10">
                  <c:v>18071</c:v>
                </c:pt>
                <c:pt idx="11">
                  <c:v>22167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B8-4F53-8893-9C0388CF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9871552"/>
        <c:axId val="-2099871008"/>
      </c:barChart>
      <c:catAx>
        <c:axId val="-20998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099871008"/>
        <c:crosses val="autoZero"/>
        <c:auto val="1"/>
        <c:lblAlgn val="ctr"/>
        <c:lblOffset val="100"/>
        <c:noMultiLvlLbl val="0"/>
      </c:catAx>
      <c:valAx>
        <c:axId val="-20998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0998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35</xdr:row>
      <xdr:rowOff>0</xdr:rowOff>
    </xdr:from>
    <xdr:ext cx="184731" cy="49244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F73FDD5-214B-4EBE-876C-44EEE7DFBF2F}"/>
            </a:ext>
          </a:extLst>
        </xdr:cNvPr>
        <xdr:cNvSpPr txBox="1"/>
      </xdr:nvSpPr>
      <xdr:spPr>
        <a:xfrm>
          <a:off x="19909972" y="12507684"/>
          <a:ext cx="18473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24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twoCellAnchor>
    <xdr:from>
      <xdr:col>0</xdr:col>
      <xdr:colOff>0</xdr:colOff>
      <xdr:row>16</xdr:row>
      <xdr:rowOff>0</xdr:rowOff>
    </xdr:from>
    <xdr:to>
      <xdr:col>8</xdr:col>
      <xdr:colOff>0</xdr:colOff>
      <xdr:row>31</xdr:row>
      <xdr:rowOff>76200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35"/>
  <sheetViews>
    <sheetView tabSelected="1" view="pageBreakPreview" topLeftCell="A10" zoomScale="75" zoomScaleNormal="75" zoomScaleSheetLayoutView="75" workbookViewId="0">
      <selection activeCell="J17" sqref="J17"/>
    </sheetView>
  </sheetViews>
  <sheetFormatPr defaultColWidth="9" defaultRowHeight="14.25" x14ac:dyDescent="0.15"/>
  <cols>
    <col min="1" max="1" width="8.5" style="4" bestFit="1" customWidth="1"/>
    <col min="2" max="2" width="10.75" style="5" bestFit="1" customWidth="1"/>
    <col min="3" max="3" width="10" style="4" bestFit="1" customWidth="1"/>
    <col min="4" max="4" width="10" style="7" bestFit="1" customWidth="1"/>
    <col min="5" max="5" width="11" style="8" bestFit="1" customWidth="1"/>
    <col min="6" max="6" width="10.625" style="8" customWidth="1"/>
    <col min="7" max="10" width="9" style="4"/>
    <col min="11" max="12" width="9" style="5"/>
    <col min="13" max="42" width="9" style="4"/>
    <col min="43" max="44" width="9" style="5"/>
    <col min="45" max="74" width="9" style="4"/>
    <col min="75" max="76" width="9" style="5"/>
    <col min="77" max="106" width="9" style="4"/>
    <col min="107" max="108" width="9" style="5"/>
    <col min="109" max="136" width="9" style="4"/>
    <col min="137" max="137" width="9" style="6"/>
    <col min="138" max="138" width="9" style="5"/>
    <col min="139" max="139" width="9" style="6"/>
    <col min="140" max="140" width="9" style="5"/>
    <col min="141" max="141" width="9" style="6"/>
    <col min="142" max="142" width="9" style="5"/>
    <col min="143" max="143" width="9" style="6"/>
    <col min="144" max="144" width="9" style="5"/>
    <col min="145" max="16384" width="9" style="4"/>
  </cols>
  <sheetData>
    <row r="1" spans="1:144" s="1" customFormat="1" ht="21.75" customHeight="1" thickBot="1" x14ac:dyDescent="0.2">
      <c r="A1" s="1" t="s">
        <v>13</v>
      </c>
      <c r="B1" s="31"/>
      <c r="C1" s="31"/>
      <c r="D1" s="31"/>
      <c r="E1" s="31"/>
      <c r="F1" s="31"/>
      <c r="K1" s="2"/>
      <c r="L1" s="2"/>
      <c r="AQ1" s="2"/>
      <c r="AR1" s="2"/>
      <c r="BW1" s="2"/>
      <c r="BX1" s="2"/>
      <c r="DC1" s="2"/>
      <c r="DD1" s="2"/>
      <c r="EG1" s="3"/>
      <c r="EH1" s="2"/>
      <c r="EI1" s="3"/>
      <c r="EJ1" s="2"/>
      <c r="EK1" s="3"/>
      <c r="EL1" s="2"/>
      <c r="EM1" s="3"/>
      <c r="EN1" s="2"/>
    </row>
    <row r="2" spans="1:144" s="10" customFormat="1" ht="21.75" customHeight="1" x14ac:dyDescent="0.15">
      <c r="A2" s="32"/>
      <c r="B2" s="33" t="s">
        <v>17</v>
      </c>
      <c r="C2" s="34" t="s">
        <v>16</v>
      </c>
      <c r="D2" s="34" t="s">
        <v>15</v>
      </c>
      <c r="E2" s="35" t="s">
        <v>18</v>
      </c>
      <c r="F2" s="36" t="s">
        <v>0</v>
      </c>
      <c r="K2" s="37"/>
      <c r="L2" s="37"/>
      <c r="AQ2" s="37"/>
      <c r="AR2" s="37"/>
      <c r="BW2" s="37"/>
      <c r="BX2" s="37"/>
      <c r="DC2" s="37"/>
      <c r="DD2" s="37"/>
      <c r="EG2" s="38"/>
      <c r="EH2" s="37"/>
      <c r="EI2" s="38"/>
      <c r="EJ2" s="37"/>
      <c r="EK2" s="38"/>
      <c r="EL2" s="37"/>
      <c r="EM2" s="38"/>
      <c r="EN2" s="37"/>
    </row>
    <row r="3" spans="1:144" s="10" customFormat="1" ht="21" customHeight="1" x14ac:dyDescent="0.15">
      <c r="A3" s="39" t="s">
        <v>1</v>
      </c>
      <c r="B3" s="40">
        <v>22261</v>
      </c>
      <c r="C3" s="22">
        <v>23215</v>
      </c>
      <c r="D3" s="22">
        <v>19134</v>
      </c>
      <c r="E3" s="23">
        <f>+B3-C3</f>
        <v>-954</v>
      </c>
      <c r="F3" s="24">
        <f t="shared" ref="F3:F15" si="0">IFERROR(+B3/C3,0)</f>
        <v>0.95890587981908249</v>
      </c>
      <c r="K3" s="9"/>
      <c r="L3" s="9"/>
      <c r="AQ3" s="9"/>
      <c r="AR3" s="9"/>
      <c r="BW3" s="9"/>
      <c r="BX3" s="9"/>
      <c r="DC3" s="9"/>
      <c r="DD3" s="9"/>
      <c r="EG3" s="11"/>
      <c r="EH3" s="9"/>
      <c r="EI3" s="11"/>
      <c r="EJ3" s="9"/>
      <c r="EK3" s="11"/>
      <c r="EL3" s="9"/>
      <c r="EM3" s="11"/>
      <c r="EN3" s="9"/>
    </row>
    <row r="4" spans="1:144" s="10" customFormat="1" ht="21" customHeight="1" x14ac:dyDescent="0.15">
      <c r="A4" s="41" t="s">
        <v>2</v>
      </c>
      <c r="B4" s="42">
        <v>25835</v>
      </c>
      <c r="C4" s="19">
        <v>31352</v>
      </c>
      <c r="D4" s="19">
        <v>11896</v>
      </c>
      <c r="E4" s="21">
        <f>+B4-C4</f>
        <v>-5517</v>
      </c>
      <c r="F4" s="20">
        <f t="shared" si="0"/>
        <v>0.82403036488900228</v>
      </c>
      <c r="K4" s="9"/>
      <c r="L4" s="9"/>
      <c r="AQ4" s="9"/>
      <c r="AR4" s="9"/>
      <c r="BW4" s="9"/>
      <c r="BX4" s="9"/>
      <c r="DC4" s="9"/>
      <c r="DD4" s="9"/>
      <c r="EG4" s="11"/>
      <c r="EH4" s="9"/>
      <c r="EI4" s="11"/>
      <c r="EJ4" s="9"/>
      <c r="EK4" s="11"/>
      <c r="EL4" s="9"/>
      <c r="EM4" s="11"/>
      <c r="EN4" s="9"/>
    </row>
    <row r="5" spans="1:144" s="10" customFormat="1" ht="21" customHeight="1" x14ac:dyDescent="0.15">
      <c r="A5" s="41" t="s">
        <v>3</v>
      </c>
      <c r="B5" s="42">
        <v>21437</v>
      </c>
      <c r="C5" s="19">
        <v>22680</v>
      </c>
      <c r="D5" s="19">
        <v>18873</v>
      </c>
      <c r="E5" s="21">
        <f t="shared" ref="E5:E14" si="1">+B5-C5</f>
        <v>-1243</v>
      </c>
      <c r="F5" s="20">
        <f t="shared" si="0"/>
        <v>0.94519400352733685</v>
      </c>
      <c r="K5" s="9"/>
      <c r="L5" s="9"/>
      <c r="AQ5" s="9"/>
      <c r="AR5" s="9"/>
      <c r="BW5" s="9"/>
      <c r="BX5" s="9"/>
      <c r="DC5" s="9"/>
      <c r="DD5" s="9"/>
      <c r="EG5" s="11"/>
      <c r="EH5" s="9"/>
      <c r="EI5" s="11"/>
      <c r="EJ5" s="9"/>
      <c r="EK5" s="11"/>
      <c r="EL5" s="9"/>
      <c r="EM5" s="11"/>
      <c r="EN5" s="9"/>
    </row>
    <row r="6" spans="1:144" s="10" customFormat="1" ht="21" customHeight="1" x14ac:dyDescent="0.15">
      <c r="A6" s="41" t="s">
        <v>4</v>
      </c>
      <c r="B6" s="42">
        <v>19796</v>
      </c>
      <c r="C6" s="19">
        <v>18453</v>
      </c>
      <c r="D6" s="19">
        <v>19677</v>
      </c>
      <c r="E6" s="21">
        <f t="shared" si="1"/>
        <v>1343</v>
      </c>
      <c r="F6" s="20">
        <f t="shared" si="0"/>
        <v>1.0727794938492385</v>
      </c>
      <c r="K6" s="9"/>
      <c r="L6" s="9"/>
      <c r="AQ6" s="9"/>
      <c r="AR6" s="9"/>
      <c r="BW6" s="9"/>
      <c r="BX6" s="9"/>
      <c r="DC6" s="9"/>
      <c r="DD6" s="9"/>
      <c r="EG6" s="11"/>
      <c r="EH6" s="9"/>
      <c r="EI6" s="11"/>
      <c r="EJ6" s="9"/>
      <c r="EK6" s="11"/>
      <c r="EL6" s="9"/>
      <c r="EM6" s="11"/>
      <c r="EN6" s="9"/>
    </row>
    <row r="7" spans="1:144" s="10" customFormat="1" ht="21" customHeight="1" x14ac:dyDescent="0.15">
      <c r="A7" s="41" t="s">
        <v>5</v>
      </c>
      <c r="B7" s="42">
        <v>19013</v>
      </c>
      <c r="C7" s="19">
        <v>19195</v>
      </c>
      <c r="D7" s="19">
        <v>17099</v>
      </c>
      <c r="E7" s="21">
        <f t="shared" si="1"/>
        <v>-182</v>
      </c>
      <c r="F7" s="20">
        <f t="shared" si="0"/>
        <v>0.99051836415733263</v>
      </c>
      <c r="K7" s="9"/>
      <c r="L7" s="9"/>
      <c r="AQ7" s="9"/>
      <c r="AR7" s="9"/>
      <c r="BW7" s="9"/>
      <c r="BX7" s="9"/>
      <c r="DC7" s="9"/>
      <c r="DD7" s="9"/>
      <c r="EG7" s="11"/>
      <c r="EH7" s="9"/>
      <c r="EI7" s="11"/>
      <c r="EJ7" s="9"/>
      <c r="EK7" s="11"/>
      <c r="EL7" s="9"/>
      <c r="EM7" s="11"/>
      <c r="EN7" s="9"/>
    </row>
    <row r="8" spans="1:144" s="10" customFormat="1" ht="21" customHeight="1" x14ac:dyDescent="0.15">
      <c r="A8" s="41" t="s">
        <v>6</v>
      </c>
      <c r="B8" s="49">
        <v>21570</v>
      </c>
      <c r="C8" s="19">
        <v>21247</v>
      </c>
      <c r="D8" s="19">
        <v>21793</v>
      </c>
      <c r="E8" s="21">
        <f t="shared" si="1"/>
        <v>323</v>
      </c>
      <c r="F8" s="20">
        <f t="shared" si="0"/>
        <v>1.0152021461853438</v>
      </c>
      <c r="K8" s="9"/>
      <c r="L8" s="9"/>
      <c r="AQ8" s="9"/>
      <c r="AR8" s="9"/>
      <c r="BW8" s="9"/>
      <c r="BX8" s="9"/>
      <c r="DC8" s="9"/>
      <c r="DD8" s="9"/>
      <c r="EG8" s="11"/>
      <c r="EH8" s="9"/>
      <c r="EI8" s="11"/>
      <c r="EJ8" s="9"/>
      <c r="EK8" s="11"/>
      <c r="EL8" s="9"/>
      <c r="EM8" s="11"/>
      <c r="EN8" s="9"/>
    </row>
    <row r="9" spans="1:144" s="10" customFormat="1" ht="21" customHeight="1" x14ac:dyDescent="0.15">
      <c r="A9" s="41" t="s">
        <v>7</v>
      </c>
      <c r="B9" s="49">
        <v>26046</v>
      </c>
      <c r="C9" s="19">
        <v>26450</v>
      </c>
      <c r="D9" s="19">
        <v>27654</v>
      </c>
      <c r="E9" s="21">
        <f t="shared" si="1"/>
        <v>-404</v>
      </c>
      <c r="F9" s="20">
        <f t="shared" si="0"/>
        <v>0.98472589792060494</v>
      </c>
      <c r="K9" s="9"/>
      <c r="L9" s="9"/>
      <c r="AQ9" s="9"/>
      <c r="AR9" s="9"/>
      <c r="BW9" s="9"/>
      <c r="BX9" s="9"/>
      <c r="DC9" s="9"/>
      <c r="DD9" s="9"/>
      <c r="EG9" s="11"/>
      <c r="EH9" s="9"/>
      <c r="EI9" s="11"/>
      <c r="EJ9" s="9"/>
      <c r="EK9" s="11"/>
      <c r="EL9" s="9"/>
      <c r="EM9" s="11"/>
      <c r="EN9" s="9"/>
    </row>
    <row r="10" spans="1:144" s="10" customFormat="1" ht="21" customHeight="1" x14ac:dyDescent="0.15">
      <c r="A10" s="41" t="s">
        <v>8</v>
      </c>
      <c r="B10" s="49">
        <v>23529</v>
      </c>
      <c r="C10" s="19">
        <v>22193</v>
      </c>
      <c r="D10" s="19">
        <v>24741</v>
      </c>
      <c r="E10" s="21">
        <f t="shared" si="1"/>
        <v>1336</v>
      </c>
      <c r="F10" s="20">
        <f t="shared" si="0"/>
        <v>1.0601991618978956</v>
      </c>
      <c r="K10" s="9"/>
      <c r="L10" s="9"/>
      <c r="AQ10" s="9"/>
      <c r="AR10" s="9"/>
      <c r="BW10" s="9"/>
      <c r="BX10" s="9"/>
      <c r="DC10" s="9"/>
      <c r="DD10" s="9"/>
      <c r="EG10" s="11"/>
      <c r="EH10" s="9"/>
      <c r="EI10" s="11"/>
      <c r="EJ10" s="9"/>
      <c r="EK10" s="11"/>
      <c r="EL10" s="9"/>
      <c r="EM10" s="11"/>
      <c r="EN10" s="9"/>
    </row>
    <row r="11" spans="1:144" s="10" customFormat="1" ht="21" customHeight="1" x14ac:dyDescent="0.15">
      <c r="A11" s="41" t="s">
        <v>9</v>
      </c>
      <c r="B11" s="49">
        <v>26442</v>
      </c>
      <c r="C11" s="19">
        <v>23767</v>
      </c>
      <c r="D11" s="19">
        <v>30872</v>
      </c>
      <c r="E11" s="21">
        <f t="shared" si="1"/>
        <v>2675</v>
      </c>
      <c r="F11" s="20">
        <f t="shared" si="0"/>
        <v>1.1125510161147809</v>
      </c>
      <c r="K11" s="9"/>
      <c r="L11" s="9"/>
      <c r="AQ11" s="9"/>
      <c r="AR11" s="9"/>
      <c r="BW11" s="9"/>
      <c r="BX11" s="9"/>
      <c r="DC11" s="9"/>
      <c r="DD11" s="9"/>
      <c r="EG11" s="11"/>
      <c r="EH11" s="9"/>
      <c r="EI11" s="11"/>
      <c r="EJ11" s="9"/>
      <c r="EK11" s="11"/>
      <c r="EL11" s="9"/>
      <c r="EM11" s="11"/>
      <c r="EN11" s="9"/>
    </row>
    <row r="12" spans="1:144" s="10" customFormat="1" ht="21" customHeight="1" x14ac:dyDescent="0.15">
      <c r="A12" s="41" t="s">
        <v>10</v>
      </c>
      <c r="B12" s="49">
        <v>26186</v>
      </c>
      <c r="C12" s="19">
        <v>19724</v>
      </c>
      <c r="D12" s="19">
        <v>18210</v>
      </c>
      <c r="E12" s="21">
        <f t="shared" si="1"/>
        <v>6462</v>
      </c>
      <c r="F12" s="20">
        <f t="shared" si="0"/>
        <v>1.3276211721760292</v>
      </c>
      <c r="K12" s="9"/>
      <c r="L12" s="9"/>
      <c r="AQ12" s="9"/>
      <c r="AR12" s="9"/>
      <c r="BW12" s="9"/>
      <c r="BX12" s="9"/>
      <c r="DC12" s="9"/>
      <c r="DD12" s="9"/>
      <c r="EG12" s="11"/>
      <c r="EH12" s="9"/>
      <c r="EI12" s="11"/>
      <c r="EJ12" s="9"/>
      <c r="EK12" s="11"/>
      <c r="EL12" s="9"/>
      <c r="EM12" s="11"/>
      <c r="EN12" s="9"/>
    </row>
    <row r="13" spans="1:144" s="10" customFormat="1" ht="21" customHeight="1" x14ac:dyDescent="0.15">
      <c r="A13" s="41" t="s">
        <v>11</v>
      </c>
      <c r="B13" s="49">
        <v>26365</v>
      </c>
      <c r="C13" s="19">
        <v>23805</v>
      </c>
      <c r="D13" s="19">
        <v>18071</v>
      </c>
      <c r="E13" s="21">
        <f t="shared" si="1"/>
        <v>2560</v>
      </c>
      <c r="F13" s="20">
        <f t="shared" si="0"/>
        <v>1.1075404326822096</v>
      </c>
      <c r="K13" s="9"/>
      <c r="L13" s="9"/>
      <c r="AQ13" s="9"/>
      <c r="AR13" s="9"/>
      <c r="BW13" s="9"/>
      <c r="BX13" s="9"/>
      <c r="DC13" s="9"/>
      <c r="DD13" s="9"/>
      <c r="EG13" s="11"/>
      <c r="EH13" s="9"/>
      <c r="EI13" s="11"/>
      <c r="EJ13" s="9"/>
      <c r="EK13" s="11"/>
      <c r="EL13" s="9"/>
      <c r="EM13" s="11"/>
      <c r="EN13" s="9"/>
    </row>
    <row r="14" spans="1:144" s="10" customFormat="1" ht="21" customHeight="1" x14ac:dyDescent="0.15">
      <c r="A14" s="43" t="s">
        <v>12</v>
      </c>
      <c r="B14" s="44"/>
      <c r="C14" s="28">
        <v>12093</v>
      </c>
      <c r="D14" s="28">
        <v>22167</v>
      </c>
      <c r="E14" s="29">
        <f t="shared" si="1"/>
        <v>-12093</v>
      </c>
      <c r="F14" s="30">
        <f t="shared" si="0"/>
        <v>0</v>
      </c>
      <c r="K14" s="9"/>
      <c r="L14" s="9"/>
      <c r="AQ14" s="9"/>
      <c r="AR14" s="9"/>
      <c r="BW14" s="9"/>
      <c r="BX14" s="9"/>
      <c r="DC14" s="9"/>
      <c r="DD14" s="9"/>
      <c r="EG14" s="11"/>
      <c r="EH14" s="9"/>
      <c r="EI14" s="11"/>
      <c r="EJ14" s="9"/>
      <c r="EK14" s="11"/>
      <c r="EL14" s="9"/>
      <c r="EM14" s="11"/>
      <c r="EN14" s="9"/>
    </row>
    <row r="15" spans="1:144" s="10" customFormat="1" ht="21.75" customHeight="1" thickBot="1" x14ac:dyDescent="0.2">
      <c r="A15" s="45" t="s">
        <v>14</v>
      </c>
      <c r="B15" s="46">
        <f>AVERAGE(B3:B14)</f>
        <v>23498.18181818182</v>
      </c>
      <c r="C15" s="25">
        <f>AVERAGE(C3:C14)</f>
        <v>22014.5</v>
      </c>
      <c r="D15" s="25">
        <f>AVERAGE(D3:D14)</f>
        <v>20848.916666666668</v>
      </c>
      <c r="E15" s="26">
        <f>B15-C15</f>
        <v>1483.6818181818198</v>
      </c>
      <c r="F15" s="27">
        <f t="shared" si="0"/>
        <v>1.0673956627759804</v>
      </c>
      <c r="K15" s="12"/>
      <c r="L15" s="12"/>
      <c r="AQ15" s="12"/>
      <c r="AR15" s="12"/>
      <c r="BW15" s="12"/>
      <c r="BX15" s="12"/>
      <c r="DC15" s="12"/>
      <c r="DD15" s="12"/>
      <c r="EG15" s="13"/>
      <c r="EH15" s="12"/>
      <c r="EI15" s="13"/>
      <c r="EJ15" s="12"/>
      <c r="EK15" s="13"/>
      <c r="EL15" s="12"/>
      <c r="EM15" s="13"/>
      <c r="EN15" s="12"/>
    </row>
    <row r="16" spans="1:144" x14ac:dyDescent="0.15">
      <c r="A16" s="47"/>
      <c r="B16" s="48"/>
      <c r="C16" s="47"/>
      <c r="D16" s="14"/>
      <c r="E16" s="14"/>
      <c r="F16" s="15"/>
    </row>
    <row r="17" spans="1:6" x14ac:dyDescent="0.15">
      <c r="A17" s="47"/>
      <c r="B17" s="48"/>
      <c r="C17" s="47"/>
      <c r="D17" s="14"/>
      <c r="E17" s="14"/>
      <c r="F17" s="15"/>
    </row>
    <row r="18" spans="1:6" x14ac:dyDescent="0.15">
      <c r="A18" s="47"/>
      <c r="B18" s="48"/>
      <c r="C18" s="47"/>
      <c r="D18" s="14"/>
      <c r="E18" s="14"/>
      <c r="F18" s="15"/>
    </row>
    <row r="19" spans="1:6" x14ac:dyDescent="0.15">
      <c r="A19" s="47"/>
      <c r="B19" s="48"/>
      <c r="C19" s="47"/>
      <c r="D19" s="14"/>
      <c r="E19" s="14"/>
      <c r="F19" s="15"/>
    </row>
    <row r="20" spans="1:6" x14ac:dyDescent="0.15">
      <c r="A20" s="47"/>
      <c r="B20" s="48"/>
      <c r="C20" s="47"/>
      <c r="D20" s="14"/>
      <c r="E20" s="14"/>
      <c r="F20" s="15"/>
    </row>
    <row r="21" spans="1:6" x14ac:dyDescent="0.15">
      <c r="A21" s="47"/>
      <c r="B21" s="48"/>
      <c r="C21" s="47"/>
      <c r="D21" s="14"/>
      <c r="E21" s="14"/>
      <c r="F21" s="15"/>
    </row>
    <row r="22" spans="1:6" x14ac:dyDescent="0.15">
      <c r="A22" s="47"/>
      <c r="B22" s="48"/>
      <c r="C22" s="47"/>
      <c r="D22" s="14"/>
      <c r="E22" s="14"/>
      <c r="F22" s="15"/>
    </row>
    <row r="23" spans="1:6" x14ac:dyDescent="0.15">
      <c r="A23" s="47"/>
      <c r="B23" s="48"/>
      <c r="C23" s="47"/>
      <c r="D23" s="14"/>
      <c r="E23" s="14"/>
      <c r="F23" s="15"/>
    </row>
    <row r="24" spans="1:6" x14ac:dyDescent="0.15">
      <c r="A24" s="47"/>
      <c r="B24" s="48"/>
      <c r="C24" s="47"/>
      <c r="D24" s="14"/>
      <c r="E24" s="14"/>
      <c r="F24" s="15"/>
    </row>
    <row r="25" spans="1:6" x14ac:dyDescent="0.15">
      <c r="A25" s="47"/>
      <c r="B25" s="48"/>
      <c r="C25" s="47"/>
      <c r="D25" s="14"/>
      <c r="E25" s="14"/>
      <c r="F25" s="15"/>
    </row>
    <row r="26" spans="1:6" x14ac:dyDescent="0.15">
      <c r="A26" s="47"/>
      <c r="B26" s="48"/>
      <c r="C26" s="47"/>
      <c r="D26" s="14"/>
      <c r="E26" s="14"/>
      <c r="F26" s="15"/>
    </row>
    <row r="27" spans="1:6" x14ac:dyDescent="0.15">
      <c r="A27" s="47"/>
      <c r="B27" s="48"/>
      <c r="C27" s="47"/>
      <c r="D27" s="14"/>
      <c r="E27" s="14"/>
      <c r="F27" s="15"/>
    </row>
    <row r="28" spans="1:6" x14ac:dyDescent="0.15">
      <c r="A28" s="47"/>
      <c r="B28" s="48"/>
      <c r="C28" s="47"/>
      <c r="D28" s="14"/>
      <c r="E28" s="14"/>
      <c r="F28" s="15"/>
    </row>
    <row r="29" spans="1:6" x14ac:dyDescent="0.15">
      <c r="A29" s="47"/>
      <c r="B29" s="48"/>
      <c r="C29" s="47"/>
      <c r="D29" s="14"/>
      <c r="E29" s="14"/>
      <c r="F29" s="15"/>
    </row>
    <row r="30" spans="1:6" x14ac:dyDescent="0.15">
      <c r="A30" s="47"/>
      <c r="B30" s="48"/>
      <c r="C30" s="47"/>
      <c r="D30" s="14"/>
      <c r="E30" s="14"/>
      <c r="F30" s="15"/>
    </row>
    <row r="31" spans="1:6" x14ac:dyDescent="0.15">
      <c r="A31" s="47"/>
      <c r="B31" s="48"/>
      <c r="C31" s="47"/>
      <c r="D31" s="14"/>
      <c r="E31" s="14"/>
      <c r="F31" s="15"/>
    </row>
    <row r="32" spans="1:6" x14ac:dyDescent="0.15">
      <c r="A32" s="47"/>
      <c r="B32" s="48"/>
      <c r="C32" s="47"/>
      <c r="D32" s="14"/>
      <c r="E32" s="14"/>
      <c r="F32" s="15"/>
    </row>
    <row r="33" spans="1:6" x14ac:dyDescent="0.15">
      <c r="A33" s="47"/>
      <c r="B33" s="48"/>
      <c r="C33" s="47"/>
      <c r="D33" s="14"/>
      <c r="E33" s="14"/>
      <c r="F33" s="15"/>
    </row>
    <row r="34" spans="1:6" x14ac:dyDescent="0.15">
      <c r="A34" s="47"/>
      <c r="B34" s="48"/>
      <c r="C34" s="47"/>
      <c r="D34" s="14"/>
      <c r="E34" s="14"/>
      <c r="F34" s="15"/>
    </row>
    <row r="35" spans="1:6" ht="34.5" customHeight="1" x14ac:dyDescent="0.15">
      <c r="A35" s="47"/>
      <c r="B35" s="16"/>
      <c r="C35" s="47"/>
      <c r="D35" s="17"/>
      <c r="E35" s="18"/>
      <c r="F35" s="18"/>
    </row>
  </sheetData>
  <customSheetViews>
    <customSheetView guid="{B1F455A3-0E52-4CED-B9A9-C931282C8C35}" scale="85" fitToPage="1" showRuler="0" topLeftCell="A25">
      <selection activeCell="A43" sqref="A43"/>
      <pageMargins left="0.59055118110236227" right="0.59055118110236227" top="0.98425196850393704" bottom="0.59055118110236227" header="0.51181102362204722" footer="0.51181102362204722"/>
      <printOptions horizontalCentered="1"/>
      <headerFooter alignWithMargins="0"/>
    </customSheetView>
    <customSheetView guid="{40596860-E21C-4B53-9317-C0513FAA7C4A}" scale="85" fitToPage="1" showRuler="0" topLeftCell="A25">
      <selection activeCell="A43" sqref="A43"/>
      <pageMargins left="0.59055118110236227" right="0.59055118110236227" top="0.98425196850393704" bottom="0.59055118110236227" header="0.51181102362204722" footer="0.51181102362204722"/>
      <printOptions horizontalCentered="1"/>
      <headerFooter alignWithMargins="0"/>
    </customSheetView>
    <customSheetView guid="{1D0EAED2-0521-42A0-8B72-30F20F2DBE42}" scale="85" showPageBreaks="1" fitToPage="1" showRuler="0" topLeftCell="A37">
      <selection activeCell="E48" sqref="E48"/>
      <pageMargins left="0.59055118110236227" right="0.59055118110236227" top="0.98425196850393704" bottom="0.59055118110236227" header="0.51181102362204722" footer="0.51181102362204722"/>
      <printOptions horizontalCentered="1"/>
      <headerFooter alignWithMargins="0"/>
    </customSheetView>
  </customSheetViews>
  <phoneticPr fontId="3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人数</vt:lpstr>
      <vt:lpstr>人数!Print_Area</vt:lpstr>
    </vt:vector>
  </TitlesOfParts>
  <Company>東京支部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熊本県物産振興協会</dc:creator>
  <cp:lastModifiedBy>0300463</cp:lastModifiedBy>
  <cp:lastPrinted>2023-09-01T03:35:14Z</cp:lastPrinted>
  <dcterms:created xsi:type="dcterms:W3CDTF">2003-05-19T23:49:10Z</dcterms:created>
  <dcterms:modified xsi:type="dcterms:W3CDTF">2024-03-22T07:25:06Z</dcterms:modified>
</cp:coreProperties>
</file>