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1.47.136\12\情報統計課\主管文書（個別的事項）_統計\05_統計\03_統計一般文書\00：　日田市統計書\R04年版日田市統計書\◆R5年度作業フォルダ\◆公開フォルダ\"/>
    </mc:Choice>
  </mc:AlternateContent>
  <bookViews>
    <workbookView xWindow="0" yWindow="0" windowWidth="11445" windowHeight="8445"/>
  </bookViews>
  <sheets>
    <sheet name="19-130" sheetId="9" r:id="rId1"/>
    <sheet name="19-130(2)" sheetId="10" r:id="rId2"/>
    <sheet name="19-131" sheetId="11" r:id="rId3"/>
    <sheet name="19-132" sheetId="5" r:id="rId4"/>
    <sheet name="19-133" sheetId="4" r:id="rId5"/>
    <sheet name="19-134" sheetId="6" r:id="rId6"/>
    <sheet name="19-135" sheetId="7" r:id="rId7"/>
    <sheet name="19-136" sheetId="8" r:id="rId8"/>
  </sheets>
  <definedNames>
    <definedName name="_xlnm.Print_Area" localSheetId="0">'19-130'!$A$1:$H$73</definedName>
    <definedName name="_xlnm.Print_Area" localSheetId="1">'19-130(2)'!$A$1:$J$119</definedName>
    <definedName name="_xlnm.Print_Area" localSheetId="2">'19-131'!$A$1:$G$50</definedName>
    <definedName name="_xlnm.Print_Titles" localSheetId="1">'19-130(2)'!$1:$3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11" l="1"/>
  <c r="F36" i="11"/>
  <c r="E36" i="11"/>
  <c r="D36" i="11"/>
  <c r="C36" i="11"/>
  <c r="G22" i="11"/>
  <c r="G7" i="11" s="1"/>
  <c r="F22" i="11"/>
  <c r="F7" i="11" s="1"/>
  <c r="E22" i="11"/>
  <c r="E7" i="11" s="1"/>
  <c r="D22" i="11"/>
  <c r="D7" i="11" s="1"/>
  <c r="C22" i="11"/>
  <c r="C7" i="11" s="1"/>
  <c r="I118" i="10"/>
  <c r="H118" i="10"/>
  <c r="G118" i="10"/>
  <c r="E118" i="10"/>
  <c r="D118" i="10"/>
  <c r="C118" i="10"/>
  <c r="I107" i="10"/>
  <c r="H107" i="10"/>
  <c r="G107" i="10"/>
  <c r="E107" i="10"/>
  <c r="D107" i="10"/>
  <c r="C107" i="10"/>
  <c r="G99" i="10"/>
  <c r="C99" i="10"/>
  <c r="G87" i="10"/>
  <c r="C87" i="10"/>
  <c r="I74" i="10"/>
  <c r="H74" i="10"/>
  <c r="G74" i="10"/>
  <c r="E74" i="10"/>
  <c r="D74" i="10"/>
  <c r="C74" i="10"/>
  <c r="G65" i="10"/>
  <c r="C65" i="10"/>
  <c r="I53" i="10"/>
  <c r="H53" i="10"/>
  <c r="G53" i="10"/>
  <c r="E53" i="10"/>
  <c r="D53" i="10"/>
  <c r="C53" i="10"/>
  <c r="I41" i="10"/>
  <c r="H41" i="10"/>
  <c r="G41" i="10"/>
  <c r="E41" i="10"/>
  <c r="D41" i="10"/>
  <c r="C41" i="10"/>
  <c r="I27" i="10"/>
  <c r="H27" i="10"/>
  <c r="G27" i="10"/>
  <c r="E27" i="10"/>
  <c r="D27" i="10"/>
  <c r="C27" i="10"/>
</calcChain>
</file>

<file path=xl/sharedStrings.xml><?xml version="1.0" encoding="utf-8"?>
<sst xmlns="http://schemas.openxmlformats.org/spreadsheetml/2006/main" count="1141" uniqueCount="462">
  <si>
    <t>①　歳入</t>
    <rPh sb="2" eb="4">
      <t>サイニュウ</t>
    </rPh>
    <phoneticPr fontId="5"/>
  </si>
  <si>
    <t>歳  入  科  目</t>
    <rPh sb="0" eb="1">
      <t>トシ</t>
    </rPh>
    <rPh sb="3" eb="4">
      <t>イリ</t>
    </rPh>
    <rPh sb="6" eb="7">
      <t>カ</t>
    </rPh>
    <rPh sb="9" eb="10">
      <t>メ</t>
    </rPh>
    <phoneticPr fontId="3"/>
  </si>
  <si>
    <t>決　算　額　（円）</t>
    <rPh sb="0" eb="1">
      <t>ケツ</t>
    </rPh>
    <rPh sb="2" eb="3">
      <t>サン</t>
    </rPh>
    <rPh sb="4" eb="5">
      <t>ガク</t>
    </rPh>
    <rPh sb="7" eb="8">
      <t>エン</t>
    </rPh>
    <phoneticPr fontId="3"/>
  </si>
  <si>
    <t>平成30年度</t>
  </si>
  <si>
    <t>令和2年度</t>
    <rPh sb="0" eb="2">
      <t>レイワ</t>
    </rPh>
    <phoneticPr fontId="5"/>
  </si>
  <si>
    <t>令和3年度</t>
    <rPh sb="0" eb="2">
      <t>レイワ</t>
    </rPh>
    <phoneticPr fontId="5"/>
  </si>
  <si>
    <t>一般会計</t>
  </si>
  <si>
    <t>市税</t>
  </si>
  <si>
    <t>地方譲与税</t>
    <rPh sb="2" eb="4">
      <t>ジョウヨ</t>
    </rPh>
    <rPh sb="4" eb="5">
      <t>ゼイ</t>
    </rPh>
    <phoneticPr fontId="6"/>
  </si>
  <si>
    <t>利子割交付金</t>
  </si>
  <si>
    <t>配当割交付金</t>
    <rPh sb="0" eb="2">
      <t>ハイトウ</t>
    </rPh>
    <rPh sb="2" eb="3">
      <t>ワリ</t>
    </rPh>
    <rPh sb="3" eb="6">
      <t>コウフキン</t>
    </rPh>
    <phoneticPr fontId="3"/>
  </si>
  <si>
    <t>株式等譲渡所得割交付金</t>
    <rPh sb="0" eb="2">
      <t>カブシキ</t>
    </rPh>
    <rPh sb="2" eb="3">
      <t>トウ</t>
    </rPh>
    <rPh sb="3" eb="5">
      <t>ジョウト</t>
    </rPh>
    <rPh sb="5" eb="7">
      <t>ショトク</t>
    </rPh>
    <rPh sb="7" eb="8">
      <t>ワリ</t>
    </rPh>
    <rPh sb="8" eb="11">
      <t>コウフキン</t>
    </rPh>
    <phoneticPr fontId="3"/>
  </si>
  <si>
    <t>地方消費税交付金</t>
    <rPh sb="0" eb="2">
      <t>チホウ</t>
    </rPh>
    <rPh sb="2" eb="5">
      <t>ショウヒゼイ</t>
    </rPh>
    <rPh sb="5" eb="8">
      <t>コウフキン</t>
    </rPh>
    <phoneticPr fontId="3"/>
  </si>
  <si>
    <t>ゴルフ場利用税交付金</t>
  </si>
  <si>
    <t>自動車取得税交付金</t>
  </si>
  <si>
    <t>地方特例交付金</t>
    <rPh sb="0" eb="2">
      <t>チホウ</t>
    </rPh>
    <rPh sb="2" eb="4">
      <t>トクレイ</t>
    </rPh>
    <rPh sb="4" eb="7">
      <t>コウフキン</t>
    </rPh>
    <phoneticPr fontId="3"/>
  </si>
  <si>
    <t>地方交付税</t>
    <rPh sb="4" eb="5">
      <t>ゼイ</t>
    </rPh>
    <phoneticPr fontId="3"/>
  </si>
  <si>
    <t>交通安全対策特別交付金</t>
  </si>
  <si>
    <t>分担金及び負担金</t>
  </si>
  <si>
    <t>使用料及び手数料</t>
  </si>
  <si>
    <t>国庫支出金</t>
  </si>
  <si>
    <t>県支出金</t>
  </si>
  <si>
    <t>財産収入</t>
  </si>
  <si>
    <t>寄附金</t>
  </si>
  <si>
    <t>繰入金</t>
  </si>
  <si>
    <t>繰越金</t>
  </si>
  <si>
    <t>諸収入</t>
  </si>
  <si>
    <t>市債</t>
  </si>
  <si>
    <t>特別会計</t>
  </si>
  <si>
    <t>国民健康保険</t>
  </si>
  <si>
    <t>後期高齢者医療</t>
    <rPh sb="0" eb="2">
      <t>コウキ</t>
    </rPh>
    <rPh sb="2" eb="5">
      <t>コウレイシャ</t>
    </rPh>
    <rPh sb="5" eb="7">
      <t>イリョウ</t>
    </rPh>
    <phoneticPr fontId="6"/>
  </si>
  <si>
    <t>介護保険</t>
    <rPh sb="0" eb="2">
      <t>カイゴ</t>
    </rPh>
    <rPh sb="2" eb="4">
      <t>ホケン</t>
    </rPh>
    <phoneticPr fontId="3"/>
  </si>
  <si>
    <t>診療所事業</t>
    <rPh sb="0" eb="3">
      <t>シンリョウジョ</t>
    </rPh>
    <rPh sb="3" eb="5">
      <t>ジギョウ</t>
    </rPh>
    <phoneticPr fontId="3"/>
  </si>
  <si>
    <t>簡易水道事業</t>
  </si>
  <si>
    <t>給水施設事業</t>
  </si>
  <si>
    <t>特定環境保全公共下水道事業</t>
    <rPh sb="0" eb="2">
      <t>トクテイ</t>
    </rPh>
    <rPh sb="2" eb="4">
      <t>カンキョウ</t>
    </rPh>
    <rPh sb="4" eb="6">
      <t>ホゼン</t>
    </rPh>
    <rPh sb="6" eb="8">
      <t>コウキョウ</t>
    </rPh>
    <rPh sb="8" eb="11">
      <t>ゲスイドウ</t>
    </rPh>
    <rPh sb="11" eb="13">
      <t>ジギョウ</t>
    </rPh>
    <phoneticPr fontId="3"/>
  </si>
  <si>
    <t>農業集落排水事業</t>
  </si>
  <si>
    <t>住宅新築資金等貸付事業</t>
  </si>
  <si>
    <t>情報センター事業</t>
    <rPh sb="0" eb="2">
      <t>ジョウホウ</t>
    </rPh>
    <rPh sb="6" eb="8">
      <t>ジギョウ</t>
    </rPh>
    <phoneticPr fontId="6"/>
  </si>
  <si>
    <t>②　歳出</t>
    <rPh sb="2" eb="4">
      <t>サイシュツ</t>
    </rPh>
    <phoneticPr fontId="5"/>
  </si>
  <si>
    <t>歳  出  科  目</t>
    <rPh sb="0" eb="1">
      <t>トシ</t>
    </rPh>
    <rPh sb="3" eb="4">
      <t>デ</t>
    </rPh>
    <rPh sb="6" eb="7">
      <t>カ</t>
    </rPh>
    <rPh sb="9" eb="10">
      <t>メ</t>
    </rPh>
    <phoneticPr fontId="5"/>
  </si>
  <si>
    <t>決　算　額　（円）</t>
    <rPh sb="7" eb="8">
      <t>エン</t>
    </rPh>
    <phoneticPr fontId="5"/>
  </si>
  <si>
    <t>議会費</t>
  </si>
  <si>
    <t>総務費</t>
  </si>
  <si>
    <t>民生費</t>
  </si>
  <si>
    <t>衛生費</t>
  </si>
  <si>
    <t>労働費</t>
  </si>
  <si>
    <t>農林水産業費</t>
  </si>
  <si>
    <t>商工費</t>
  </si>
  <si>
    <t>土木費</t>
  </si>
  <si>
    <t>消防費</t>
  </si>
  <si>
    <t>教育費</t>
  </si>
  <si>
    <t>災害復旧費</t>
  </si>
  <si>
    <t>公債費</t>
  </si>
  <si>
    <t>諸支出金</t>
  </si>
  <si>
    <t>予備費</t>
  </si>
  <si>
    <t>介護保険</t>
  </si>
  <si>
    <t>予備費</t>
    <rPh sb="0" eb="3">
      <t>ヨビヒ</t>
    </rPh>
    <phoneticPr fontId="5"/>
  </si>
  <si>
    <t>農林水産業費</t>
    <rPh sb="4" eb="5">
      <t>ギョウ</t>
    </rPh>
    <phoneticPr fontId="5"/>
  </si>
  <si>
    <t>(千円)</t>
  </si>
  <si>
    <t>市債</t>
    <rPh sb="0" eb="1">
      <t>シ</t>
    </rPh>
    <phoneticPr fontId="3"/>
  </si>
  <si>
    <t>寄附金</t>
    <rPh sb="1" eb="2">
      <t>フ</t>
    </rPh>
    <phoneticPr fontId="3"/>
  </si>
  <si>
    <t>使用料及び手数料</t>
    <rPh sb="3" eb="4">
      <t>オヨ</t>
    </rPh>
    <rPh sb="5" eb="8">
      <t>テスウリョウ</t>
    </rPh>
    <phoneticPr fontId="3"/>
  </si>
  <si>
    <t>株式等譲渡所得割交付金</t>
    <rPh sb="0" eb="2">
      <t>カブシキ</t>
    </rPh>
    <rPh sb="2" eb="3">
      <t>トウ</t>
    </rPh>
    <rPh sb="3" eb="5">
      <t>ジョウト</t>
    </rPh>
    <rPh sb="5" eb="7">
      <t>ショトク</t>
    </rPh>
    <rPh sb="7" eb="8">
      <t>ワリ</t>
    </rPh>
    <rPh sb="8" eb="11">
      <t>コウフキン</t>
    </rPh>
    <phoneticPr fontId="5"/>
  </si>
  <si>
    <t>配当割交付金</t>
    <rPh sb="0" eb="2">
      <t>ハイトウ</t>
    </rPh>
    <rPh sb="2" eb="3">
      <t>ワリ</t>
    </rPh>
    <rPh sb="3" eb="6">
      <t>コウフキン</t>
    </rPh>
    <phoneticPr fontId="5"/>
  </si>
  <si>
    <t>歳出合計</t>
  </si>
  <si>
    <t>歳入合計</t>
  </si>
  <si>
    <t>諸収入</t>
    <rPh sb="0" eb="1">
      <t>ショ</t>
    </rPh>
    <rPh sb="1" eb="3">
      <t>シュウニュウ</t>
    </rPh>
    <phoneticPr fontId="6"/>
  </si>
  <si>
    <t>繰越金</t>
    <rPh sb="0" eb="2">
      <t>クリコシ</t>
    </rPh>
    <rPh sb="2" eb="3">
      <t>キン</t>
    </rPh>
    <phoneticPr fontId="6"/>
  </si>
  <si>
    <t>予備費</t>
    <rPh sb="0" eb="3">
      <t>ヨビヒ</t>
    </rPh>
    <phoneticPr fontId="6"/>
  </si>
  <si>
    <t>繰入金</t>
    <rPh sb="0" eb="2">
      <t>クリイレ</t>
    </rPh>
    <rPh sb="2" eb="3">
      <t>キン</t>
    </rPh>
    <phoneticPr fontId="6"/>
  </si>
  <si>
    <t>使用料及び手数料</t>
    <rPh sb="0" eb="2">
      <t>シヨウ</t>
    </rPh>
    <rPh sb="2" eb="3">
      <t>リョウ</t>
    </rPh>
    <rPh sb="3" eb="4">
      <t>オヨ</t>
    </rPh>
    <rPh sb="5" eb="8">
      <t>テスウリョウ</t>
    </rPh>
    <phoneticPr fontId="6"/>
  </si>
  <si>
    <t>総務費</t>
    <rPh sb="0" eb="3">
      <t>ソウムヒ</t>
    </rPh>
    <phoneticPr fontId="3"/>
  </si>
  <si>
    <t>分担金及び負担金</t>
    <rPh sb="0" eb="3">
      <t>ブンタンキン</t>
    </rPh>
    <rPh sb="3" eb="4">
      <t>オヨ</t>
    </rPh>
    <rPh sb="5" eb="8">
      <t>フタンキン</t>
    </rPh>
    <phoneticPr fontId="6"/>
  </si>
  <si>
    <t>歳　　　　 出　（円）</t>
    <rPh sb="9" eb="10">
      <t>エン</t>
    </rPh>
    <phoneticPr fontId="3"/>
  </si>
  <si>
    <t>歳　　　　入　（円）</t>
    <rPh sb="8" eb="9">
      <t>エン</t>
    </rPh>
    <phoneticPr fontId="3"/>
  </si>
  <si>
    <t>○ 情報センター事業特別会計</t>
    <rPh sb="2" eb="4">
      <t>ジョウホウ</t>
    </rPh>
    <rPh sb="8" eb="10">
      <t>ジギョウ</t>
    </rPh>
    <rPh sb="10" eb="12">
      <t>トクベツ</t>
    </rPh>
    <rPh sb="12" eb="14">
      <t>カイケイ</t>
    </rPh>
    <phoneticPr fontId="3"/>
  </si>
  <si>
    <t>総務費</t>
    <rPh sb="0" eb="3">
      <t>ソウムヒ</t>
    </rPh>
    <phoneticPr fontId="6"/>
  </si>
  <si>
    <t>歳　　　　出　（円）</t>
    <rPh sb="8" eb="9">
      <t>エン</t>
    </rPh>
    <phoneticPr fontId="3"/>
  </si>
  <si>
    <t>○ 住宅新築資金等貸付事業特別会計</t>
    <rPh sb="2" eb="4">
      <t>ジュウタク</t>
    </rPh>
    <rPh sb="4" eb="6">
      <t>シンチク</t>
    </rPh>
    <rPh sb="6" eb="8">
      <t>シキン</t>
    </rPh>
    <rPh sb="8" eb="9">
      <t>トウ</t>
    </rPh>
    <rPh sb="9" eb="11">
      <t>カシツケ</t>
    </rPh>
    <rPh sb="11" eb="13">
      <t>ジギョウ</t>
    </rPh>
    <rPh sb="13" eb="15">
      <t>トクベツ</t>
    </rPh>
    <rPh sb="15" eb="17">
      <t>カイケイ</t>
    </rPh>
    <phoneticPr fontId="3"/>
  </si>
  <si>
    <t>繰越金</t>
    <rPh sb="0" eb="2">
      <t>クリコシ</t>
    </rPh>
    <rPh sb="2" eb="3">
      <t>キン</t>
    </rPh>
    <phoneticPr fontId="3"/>
  </si>
  <si>
    <t>財産収入</t>
    <rPh sb="0" eb="2">
      <t>ザイサン</t>
    </rPh>
    <rPh sb="2" eb="4">
      <t>シュウニュウ</t>
    </rPh>
    <phoneticPr fontId="3"/>
  </si>
  <si>
    <t>諸収入</t>
    <rPh sb="0" eb="1">
      <t>ショ</t>
    </rPh>
    <rPh sb="1" eb="3">
      <t>シュウニュウ</t>
    </rPh>
    <phoneticPr fontId="3"/>
  </si>
  <si>
    <t>繰入金</t>
    <rPh sb="0" eb="2">
      <t>クリイレ</t>
    </rPh>
    <rPh sb="2" eb="3">
      <t>キン</t>
    </rPh>
    <phoneticPr fontId="3"/>
  </si>
  <si>
    <t>公債費</t>
    <rPh sb="0" eb="2">
      <t>コウサイ</t>
    </rPh>
    <rPh sb="2" eb="3">
      <t>ヒ</t>
    </rPh>
    <phoneticPr fontId="5"/>
  </si>
  <si>
    <t>県支出金</t>
    <rPh sb="0" eb="1">
      <t>ケン</t>
    </rPh>
    <rPh sb="1" eb="3">
      <t>シシュツ</t>
    </rPh>
    <rPh sb="3" eb="4">
      <t>キン</t>
    </rPh>
    <phoneticPr fontId="3"/>
  </si>
  <si>
    <t>○ 特定環境保全公共下水道事業特別会計　</t>
    <rPh sb="2" eb="4">
      <t>トクテイ</t>
    </rPh>
    <rPh sb="4" eb="6">
      <t>カンキョウ</t>
    </rPh>
    <rPh sb="6" eb="8">
      <t>ホゼン</t>
    </rPh>
    <rPh sb="8" eb="10">
      <t>コウキョウ</t>
    </rPh>
    <rPh sb="10" eb="13">
      <t>ゲスイドウ</t>
    </rPh>
    <rPh sb="13" eb="15">
      <t>ジギョウ</t>
    </rPh>
    <rPh sb="15" eb="17">
      <t>トクベツ</t>
    </rPh>
    <rPh sb="17" eb="19">
      <t>カイケイ</t>
    </rPh>
    <phoneticPr fontId="3"/>
  </si>
  <si>
    <t>市債</t>
    <rPh sb="0" eb="2">
      <t>シサイ</t>
    </rPh>
    <phoneticPr fontId="6"/>
  </si>
  <si>
    <t>財産収入</t>
    <rPh sb="0" eb="2">
      <t>ザイサン</t>
    </rPh>
    <rPh sb="2" eb="4">
      <t>シュウニュウ</t>
    </rPh>
    <phoneticPr fontId="6"/>
  </si>
  <si>
    <t>公債費</t>
    <rPh sb="0" eb="3">
      <t>コウサイヒ</t>
    </rPh>
    <phoneticPr fontId="6"/>
  </si>
  <si>
    <t>諸支出金</t>
    <rPh sb="0" eb="1">
      <t>ショ</t>
    </rPh>
    <rPh sb="1" eb="4">
      <t>シシュツキン</t>
    </rPh>
    <phoneticPr fontId="6"/>
  </si>
  <si>
    <t>国庫支出金</t>
    <rPh sb="0" eb="5">
      <t>コッコシシュツキン</t>
    </rPh>
    <phoneticPr fontId="6"/>
  </si>
  <si>
    <t>諸収入</t>
    <rPh sb="0" eb="3">
      <t>ショシュウニュウ</t>
    </rPh>
    <phoneticPr fontId="6"/>
  </si>
  <si>
    <t>事業費</t>
  </si>
  <si>
    <t>国庫支出金</t>
    <rPh sb="0" eb="2">
      <t>コッコ</t>
    </rPh>
    <rPh sb="2" eb="5">
      <t>シシュツキン</t>
    </rPh>
    <phoneticPr fontId="6"/>
  </si>
  <si>
    <t>事業費</t>
    <rPh sb="0" eb="3">
      <t>ジギョウヒ</t>
    </rPh>
    <phoneticPr fontId="6"/>
  </si>
  <si>
    <t>○ 簡易水道事業特別会計</t>
    <rPh sb="2" eb="4">
      <t>カンイ</t>
    </rPh>
    <rPh sb="4" eb="6">
      <t>スイドウ</t>
    </rPh>
    <rPh sb="6" eb="8">
      <t>ジギョウ</t>
    </rPh>
    <rPh sb="8" eb="10">
      <t>トクベツ</t>
    </rPh>
    <rPh sb="10" eb="12">
      <t>カイケイ</t>
    </rPh>
    <phoneticPr fontId="3"/>
  </si>
  <si>
    <t>介護保険給付費収入</t>
    <rPh sb="0" eb="2">
      <t>カイゴ</t>
    </rPh>
    <rPh sb="2" eb="4">
      <t>ホケン</t>
    </rPh>
    <rPh sb="4" eb="6">
      <t>キュウフ</t>
    </rPh>
    <rPh sb="6" eb="7">
      <t>ヒ</t>
    </rPh>
    <rPh sb="7" eb="9">
      <t>シュウニュウ</t>
    </rPh>
    <phoneticPr fontId="6"/>
  </si>
  <si>
    <t>医業費</t>
    <rPh sb="0" eb="2">
      <t>イギョウ</t>
    </rPh>
    <rPh sb="2" eb="3">
      <t>ヒ</t>
    </rPh>
    <phoneticPr fontId="6"/>
  </si>
  <si>
    <t>診療収入</t>
    <rPh sb="0" eb="2">
      <t>シンリョウ</t>
    </rPh>
    <rPh sb="2" eb="4">
      <t>シュウニュウ</t>
    </rPh>
    <phoneticPr fontId="6"/>
  </si>
  <si>
    <t>○ 診療所事業特別会計</t>
    <rPh sb="2" eb="5">
      <t>シンリョウジョ</t>
    </rPh>
    <rPh sb="5" eb="7">
      <t>ジギョウ</t>
    </rPh>
    <rPh sb="7" eb="9">
      <t>トクベツ</t>
    </rPh>
    <rPh sb="9" eb="10">
      <t>カイ</t>
    </rPh>
    <rPh sb="10" eb="11">
      <t>ケイ</t>
    </rPh>
    <phoneticPr fontId="3"/>
  </si>
  <si>
    <t>公債費</t>
    <rPh sb="0" eb="2">
      <t>コウサイ</t>
    </rPh>
    <rPh sb="2" eb="3">
      <t>ヒ</t>
    </rPh>
    <phoneticPr fontId="6"/>
  </si>
  <si>
    <t>繰入金</t>
    <rPh sb="0" eb="3">
      <t>クリイレキン</t>
    </rPh>
    <phoneticPr fontId="6"/>
  </si>
  <si>
    <t>地域支援事業費</t>
    <rPh sb="0" eb="2">
      <t>チイキ</t>
    </rPh>
    <rPh sb="2" eb="4">
      <t>シエン</t>
    </rPh>
    <rPh sb="4" eb="7">
      <t>ジギョウヒ</t>
    </rPh>
    <phoneticPr fontId="6"/>
  </si>
  <si>
    <t>県支出金</t>
    <rPh sb="0" eb="1">
      <t>ケン</t>
    </rPh>
    <rPh sb="1" eb="4">
      <t>シシュツキン</t>
    </rPh>
    <phoneticPr fontId="6"/>
  </si>
  <si>
    <t>基金積立金</t>
    <rPh sb="0" eb="2">
      <t>キキン</t>
    </rPh>
    <rPh sb="2" eb="4">
      <t>ツミタテ</t>
    </rPh>
    <rPh sb="4" eb="5">
      <t>キン</t>
    </rPh>
    <phoneticPr fontId="6"/>
  </si>
  <si>
    <t>支払基金交付金</t>
    <rPh sb="0" eb="2">
      <t>シハライ</t>
    </rPh>
    <rPh sb="2" eb="4">
      <t>キキン</t>
    </rPh>
    <rPh sb="4" eb="7">
      <t>コウフキン</t>
    </rPh>
    <phoneticPr fontId="6"/>
  </si>
  <si>
    <t>財政安定化基金拠出金</t>
    <rPh sb="0" eb="2">
      <t>ザイセイ</t>
    </rPh>
    <rPh sb="2" eb="5">
      <t>アンテイカ</t>
    </rPh>
    <rPh sb="5" eb="7">
      <t>キキン</t>
    </rPh>
    <rPh sb="7" eb="10">
      <t>キョシュツキン</t>
    </rPh>
    <phoneticPr fontId="6"/>
  </si>
  <si>
    <t>保険料</t>
    <rPh sb="0" eb="3">
      <t>ホケンリョウ</t>
    </rPh>
    <phoneticPr fontId="6"/>
  </si>
  <si>
    <t>○ 介護保険特別会計</t>
    <rPh sb="2" eb="4">
      <t>カイゴ</t>
    </rPh>
    <rPh sb="4" eb="6">
      <t>ホケン</t>
    </rPh>
    <rPh sb="6" eb="8">
      <t>トクベツ</t>
    </rPh>
    <rPh sb="8" eb="10">
      <t>カイケイ</t>
    </rPh>
    <phoneticPr fontId="3"/>
  </si>
  <si>
    <t>保険事業費</t>
    <rPh sb="0" eb="2">
      <t>ホケン</t>
    </rPh>
    <rPh sb="2" eb="4">
      <t>ジギョウ</t>
    </rPh>
    <rPh sb="4" eb="5">
      <t>ヒ</t>
    </rPh>
    <phoneticPr fontId="6"/>
  </si>
  <si>
    <t>保険給付費</t>
    <rPh sb="0" eb="2">
      <t>ホケン</t>
    </rPh>
    <rPh sb="2" eb="4">
      <t>キュウフ</t>
    </rPh>
    <rPh sb="4" eb="5">
      <t>ヒ</t>
    </rPh>
    <phoneticPr fontId="6"/>
  </si>
  <si>
    <t>後期高齢者医療保険料</t>
    <rPh sb="0" eb="2">
      <t>コウキ</t>
    </rPh>
    <rPh sb="2" eb="5">
      <t>コウレイシャ</t>
    </rPh>
    <rPh sb="5" eb="7">
      <t>イリョウ</t>
    </rPh>
    <rPh sb="7" eb="10">
      <t>ホケンリョウ</t>
    </rPh>
    <phoneticPr fontId="6"/>
  </si>
  <si>
    <t>○ 後期高齢者医療特別会計</t>
    <rPh sb="2" eb="4">
      <t>コウキ</t>
    </rPh>
    <rPh sb="4" eb="7">
      <t>コウレイシャ</t>
    </rPh>
    <rPh sb="7" eb="9">
      <t>イリョウ</t>
    </rPh>
    <rPh sb="9" eb="11">
      <t>トクベツ</t>
    </rPh>
    <rPh sb="11" eb="13">
      <t>カイケイ</t>
    </rPh>
    <phoneticPr fontId="3"/>
  </si>
  <si>
    <t>諸収入</t>
    <rPh sb="0" eb="1">
      <t>ショ</t>
    </rPh>
    <rPh sb="1" eb="3">
      <t>シュウニュウ</t>
    </rPh>
    <phoneticPr fontId="5"/>
  </si>
  <si>
    <t>繰越金</t>
    <rPh sb="0" eb="2">
      <t>クリコシ</t>
    </rPh>
    <rPh sb="2" eb="3">
      <t>キン</t>
    </rPh>
    <phoneticPr fontId="5"/>
  </si>
  <si>
    <t>基金積立金</t>
  </si>
  <si>
    <t>繰入金</t>
    <rPh sb="0" eb="2">
      <t>クリイレ</t>
    </rPh>
    <rPh sb="2" eb="3">
      <t>キン</t>
    </rPh>
    <phoneticPr fontId="5"/>
  </si>
  <si>
    <t>保健事業費</t>
    <rPh sb="2" eb="4">
      <t>ジギョウ</t>
    </rPh>
    <phoneticPr fontId="3"/>
  </si>
  <si>
    <t>財産収入</t>
    <rPh sb="0" eb="2">
      <t>ザイサン</t>
    </rPh>
    <rPh sb="2" eb="4">
      <t>シュウニュウ</t>
    </rPh>
    <phoneticPr fontId="5"/>
  </si>
  <si>
    <t>県支出金</t>
    <rPh sb="0" eb="1">
      <t>ケン</t>
    </rPh>
    <rPh sb="1" eb="4">
      <t>シシュツキン</t>
    </rPh>
    <phoneticPr fontId="5"/>
  </si>
  <si>
    <t>保険給付費</t>
  </si>
  <si>
    <t>手数料</t>
  </si>
  <si>
    <t>保険税</t>
  </si>
  <si>
    <t>その他</t>
  </si>
  <si>
    <t>分収林</t>
  </si>
  <si>
    <t>市有林</t>
  </si>
  <si>
    <t>山林</t>
    <phoneticPr fontId="5"/>
  </si>
  <si>
    <t>総数</t>
  </si>
  <si>
    <t>非木造</t>
  </si>
  <si>
    <t>木造</t>
  </si>
  <si>
    <t>合計</t>
  </si>
  <si>
    <t>建物(延床面積)</t>
  </si>
  <si>
    <t>土地</t>
  </si>
  <si>
    <t>区分</t>
  </si>
  <si>
    <t>(単位:㎡)</t>
    <rPh sb="1" eb="3">
      <t>タンイ</t>
    </rPh>
    <phoneticPr fontId="2"/>
  </si>
  <si>
    <t>(普通財産)</t>
    <phoneticPr fontId="3"/>
  </si>
  <si>
    <t>公園</t>
  </si>
  <si>
    <t>公営住宅</t>
  </si>
  <si>
    <t>学校</t>
  </si>
  <si>
    <t>公共用財産</t>
  </si>
  <si>
    <t>消防施設</t>
    <phoneticPr fontId="3"/>
  </si>
  <si>
    <t>本庁舎</t>
    <phoneticPr fontId="5"/>
  </si>
  <si>
    <t>(行政財産)</t>
    <phoneticPr fontId="3"/>
  </si>
  <si>
    <t>その他</t>
    <phoneticPr fontId="5"/>
  </si>
  <si>
    <t>山林</t>
    <phoneticPr fontId="5"/>
  </si>
  <si>
    <t>本庁舎</t>
    <phoneticPr fontId="5"/>
  </si>
  <si>
    <t>(総括)</t>
    <phoneticPr fontId="3"/>
  </si>
  <si>
    <t>○土地及び建物の明細（令和3年度末の財産の現在高）</t>
    <rPh sb="11" eb="13">
      <t>レイワ</t>
    </rPh>
    <rPh sb="14" eb="16">
      <t>ネンド</t>
    </rPh>
    <rPh sb="16" eb="17">
      <t>マツ</t>
    </rPh>
    <rPh sb="18" eb="20">
      <t>ザイサン</t>
    </rPh>
    <rPh sb="21" eb="23">
      <t>ゲンザイ</t>
    </rPh>
    <rPh sb="23" eb="24">
      <t>タカ</t>
    </rPh>
    <phoneticPr fontId="3"/>
  </si>
  <si>
    <t>令和3年度</t>
    <rPh sb="0" eb="2">
      <t>レイワ</t>
    </rPh>
    <rPh sb="3" eb="4">
      <t>ネン</t>
    </rPh>
    <phoneticPr fontId="2"/>
  </si>
  <si>
    <t>令和2年度</t>
    <rPh sb="0" eb="2">
      <t>レイワ</t>
    </rPh>
    <rPh sb="3" eb="4">
      <t>ネン</t>
    </rPh>
    <phoneticPr fontId="2"/>
  </si>
  <si>
    <t>平成30年度</t>
    <rPh sb="0" eb="2">
      <t>ヘイセイ</t>
    </rPh>
    <rPh sb="4" eb="5">
      <t>ネン</t>
    </rPh>
    <phoneticPr fontId="2"/>
  </si>
  <si>
    <t>平成29年度</t>
    <rPh sb="0" eb="2">
      <t>ヘイセイ</t>
    </rPh>
    <rPh sb="4" eb="5">
      <t>ネン</t>
    </rPh>
    <rPh sb="5" eb="6">
      <t>ド</t>
    </rPh>
    <phoneticPr fontId="2"/>
  </si>
  <si>
    <t>分収林(㎥)</t>
    <phoneticPr fontId="2"/>
  </si>
  <si>
    <t>所有分収林(㎥)</t>
    <phoneticPr fontId="2"/>
  </si>
  <si>
    <t>市有林(㎥)</t>
    <phoneticPr fontId="2"/>
  </si>
  <si>
    <t>総数(㎥)</t>
  </si>
  <si>
    <t>立木</t>
  </si>
  <si>
    <t>物権(地上権)(㎡)</t>
    <phoneticPr fontId="3"/>
  </si>
  <si>
    <t>建物(㎡)</t>
    <phoneticPr fontId="3"/>
  </si>
  <si>
    <t>土地(㎡)</t>
    <phoneticPr fontId="3"/>
  </si>
  <si>
    <t>年度</t>
  </si>
  <si>
    <t>○総括</t>
    <phoneticPr fontId="3"/>
  </si>
  <si>
    <t>基準日：各年3月31日</t>
    <rPh sb="0" eb="3">
      <t>キジュンビ</t>
    </rPh>
    <rPh sb="4" eb="6">
      <t>カクネン</t>
    </rPh>
    <rPh sb="7" eb="8">
      <t>ガツ</t>
    </rPh>
    <rPh sb="10" eb="11">
      <t>ニチ</t>
    </rPh>
    <phoneticPr fontId="2"/>
  </si>
  <si>
    <t>資料：市財政課</t>
    <rPh sb="3" eb="4">
      <t>シ</t>
    </rPh>
    <rPh sb="4" eb="6">
      <t>ザイセイ</t>
    </rPh>
    <phoneticPr fontId="2"/>
  </si>
  <si>
    <t>法人事業税交付金</t>
    <rPh sb="0" eb="5">
      <t>ホウジンジギョウゼイ</t>
    </rPh>
    <rPh sb="5" eb="8">
      <t>コウフキン</t>
    </rPh>
    <phoneticPr fontId="2"/>
  </si>
  <si>
    <t>国民健康保険事業費納付金</t>
    <rPh sb="0" eb="6">
      <t>コクミンケンコウホケン</t>
    </rPh>
    <rPh sb="6" eb="9">
      <t>ジギョウヒ</t>
    </rPh>
    <rPh sb="9" eb="12">
      <t>ノウフキン</t>
    </rPh>
    <phoneticPr fontId="6"/>
  </si>
  <si>
    <t>予備費</t>
    <rPh sb="0" eb="3">
      <t>ヨビヒ</t>
    </rPh>
    <phoneticPr fontId="2"/>
  </si>
  <si>
    <t>市債</t>
    <rPh sb="0" eb="2">
      <t>シサイ</t>
    </rPh>
    <phoneticPr fontId="2"/>
  </si>
  <si>
    <t>国庫支出金</t>
    <rPh sb="0" eb="5">
      <t>コッコシシュツキン</t>
    </rPh>
    <phoneticPr fontId="2"/>
  </si>
  <si>
    <t>県支出金</t>
    <rPh sb="0" eb="1">
      <t>ケン</t>
    </rPh>
    <rPh sb="1" eb="3">
      <t>シシュツ</t>
    </rPh>
    <rPh sb="3" eb="4">
      <t>キン</t>
    </rPh>
    <phoneticPr fontId="6"/>
  </si>
  <si>
    <t>決算統計フォルダにある決算カードの数値を使用</t>
    <rPh sb="0" eb="2">
      <t>ケッサン</t>
    </rPh>
    <rPh sb="2" eb="4">
      <t>トウケイ</t>
    </rPh>
    <rPh sb="11" eb="13">
      <t>ケッサン</t>
    </rPh>
    <rPh sb="17" eb="19">
      <t>スウチ</t>
    </rPh>
    <rPh sb="20" eb="22">
      <t>シヨウ</t>
    </rPh>
    <phoneticPr fontId="2"/>
  </si>
  <si>
    <t>使用料と手数料足すこと</t>
    <rPh sb="0" eb="3">
      <t>シヨウリョウ</t>
    </rPh>
    <rPh sb="4" eb="7">
      <t>テスウリョウ</t>
    </rPh>
    <rPh sb="7" eb="8">
      <t>タ</t>
    </rPh>
    <phoneticPr fontId="2"/>
  </si>
  <si>
    <t>環境性能割交付金</t>
    <rPh sb="0" eb="2">
      <t>カンキョウ</t>
    </rPh>
    <rPh sb="2" eb="4">
      <t>セイノウ</t>
    </rPh>
    <rPh sb="4" eb="5">
      <t>ワ</t>
    </rPh>
    <rPh sb="5" eb="8">
      <t>コウフキン</t>
    </rPh>
    <phoneticPr fontId="2"/>
  </si>
  <si>
    <t>法人事業税交付金</t>
    <rPh sb="0" eb="2">
      <t>ホウジン</t>
    </rPh>
    <rPh sb="2" eb="5">
      <t>ジギョウゼイ</t>
    </rPh>
    <rPh sb="5" eb="8">
      <t>コウフキン</t>
    </rPh>
    <phoneticPr fontId="2"/>
  </si>
  <si>
    <t>-</t>
    <phoneticPr fontId="2"/>
  </si>
  <si>
    <t>-</t>
  </si>
  <si>
    <t>注）令和2年度より、「法人事業税交付金」が追加。</t>
    <rPh sb="0" eb="1">
      <t>チュウ</t>
    </rPh>
    <rPh sb="2" eb="4">
      <t>レイワ</t>
    </rPh>
    <rPh sb="5" eb="7">
      <t>ネンド</t>
    </rPh>
    <rPh sb="21" eb="23">
      <t>ツイカ</t>
    </rPh>
    <phoneticPr fontId="2"/>
  </si>
  <si>
    <t>注)令和2年度より、「県支出金」が追加。</t>
    <rPh sb="0" eb="1">
      <t>チュウ</t>
    </rPh>
    <rPh sb="2" eb="4">
      <t>レイワ</t>
    </rPh>
    <rPh sb="5" eb="7">
      <t>ネンド</t>
    </rPh>
    <rPh sb="11" eb="12">
      <t>ケン</t>
    </rPh>
    <rPh sb="12" eb="15">
      <t>シシュツキン</t>
    </rPh>
    <rPh sb="17" eb="19">
      <t>ツイカ</t>
    </rPh>
    <phoneticPr fontId="2"/>
  </si>
  <si>
    <t>注)令和2年度より、「国庫支出金」が追加。</t>
    <rPh sb="0" eb="1">
      <t>チュウ</t>
    </rPh>
    <rPh sb="2" eb="4">
      <t>レイワ</t>
    </rPh>
    <rPh sb="5" eb="7">
      <t>ネンド</t>
    </rPh>
    <rPh sb="18" eb="20">
      <t>ツイカ</t>
    </rPh>
    <phoneticPr fontId="2"/>
  </si>
  <si>
    <t>国民健康保険税</t>
  </si>
  <si>
    <t>都市計画税</t>
  </si>
  <si>
    <t>入湯税</t>
  </si>
  <si>
    <t>市たばこ税</t>
    <phoneticPr fontId="5"/>
  </si>
  <si>
    <t>軽自動車税</t>
  </si>
  <si>
    <t>交付金納付金</t>
    <phoneticPr fontId="3"/>
  </si>
  <si>
    <t>固定資産税</t>
    <phoneticPr fontId="3"/>
  </si>
  <si>
    <t>固定資産税</t>
  </si>
  <si>
    <t>法人</t>
    <phoneticPr fontId="3"/>
  </si>
  <si>
    <t>個人</t>
    <phoneticPr fontId="3"/>
  </si>
  <si>
    <t>市民税</t>
  </si>
  <si>
    <t>滞納繰越</t>
  </si>
  <si>
    <t>現年課税</t>
  </si>
  <si>
    <t>総　　額</t>
    <phoneticPr fontId="3"/>
  </si>
  <si>
    <t>収　入　額　（円）</t>
    <rPh sb="7" eb="8">
      <t>エン</t>
    </rPh>
    <phoneticPr fontId="3"/>
  </si>
  <si>
    <t>調　定　額　（円）</t>
    <rPh sb="7" eb="8">
      <t>エン</t>
    </rPh>
    <phoneticPr fontId="3"/>
  </si>
  <si>
    <t>税　　目</t>
    <phoneticPr fontId="3"/>
  </si>
  <si>
    <t>○令和3年度</t>
    <rPh sb="1" eb="3">
      <t>レイワ</t>
    </rPh>
    <phoneticPr fontId="3"/>
  </si>
  <si>
    <t>○令和2年度</t>
    <rPh sb="1" eb="3">
      <t>レイワ</t>
    </rPh>
    <phoneticPr fontId="3"/>
  </si>
  <si>
    <t>資料：市税務課</t>
    <rPh sb="3" eb="4">
      <t>シ</t>
    </rPh>
    <rPh sb="4" eb="6">
      <t>ゼイム</t>
    </rPh>
    <phoneticPr fontId="2"/>
  </si>
  <si>
    <t>有価証券(千円)</t>
    <rPh sb="5" eb="6">
      <t>セン</t>
    </rPh>
    <phoneticPr fontId="3"/>
  </si>
  <si>
    <t>その他の行政機関</t>
    <rPh sb="6" eb="8">
      <t>キカン</t>
    </rPh>
    <phoneticPr fontId="2"/>
  </si>
  <si>
    <t>その他の施設</t>
    <rPh sb="4" eb="6">
      <t>シセツ</t>
    </rPh>
    <phoneticPr fontId="3"/>
  </si>
  <si>
    <t>その他の行政機関</t>
    <phoneticPr fontId="2"/>
  </si>
  <si>
    <t>前年度繰上充用金</t>
  </si>
  <si>
    <t>災害復旧事業費</t>
  </si>
  <si>
    <t>歳出総額</t>
  </si>
  <si>
    <t>地方債</t>
  </si>
  <si>
    <t>寄付金</t>
  </si>
  <si>
    <t>国有施設等所在市町村助成交付金</t>
  </si>
  <si>
    <t>使用料</t>
  </si>
  <si>
    <t>地方交付税</t>
  </si>
  <si>
    <t>軽油・自動車取得税交付金</t>
    <rPh sb="0" eb="2">
      <t>ケイユ</t>
    </rPh>
    <rPh sb="3" eb="6">
      <t>ジドウシャ</t>
    </rPh>
    <phoneticPr fontId="5"/>
  </si>
  <si>
    <t>特別地方消費税交付金</t>
  </si>
  <si>
    <t>地方譲与税</t>
  </si>
  <si>
    <t>歳入総額</t>
  </si>
  <si>
    <t>玖　珠　町</t>
    <rPh sb="0" eb="1">
      <t>ク</t>
    </rPh>
    <rPh sb="2" eb="3">
      <t>タマ</t>
    </rPh>
    <rPh sb="4" eb="5">
      <t>マチ</t>
    </rPh>
    <phoneticPr fontId="5"/>
  </si>
  <si>
    <t>九　重　町</t>
    <rPh sb="0" eb="1">
      <t>ク</t>
    </rPh>
    <rPh sb="2" eb="3">
      <t>ジュウ</t>
    </rPh>
    <rPh sb="4" eb="5">
      <t>マチ</t>
    </rPh>
    <phoneticPr fontId="5"/>
  </si>
  <si>
    <t>日　出　町</t>
    <rPh sb="0" eb="1">
      <t>ヒ</t>
    </rPh>
    <rPh sb="2" eb="3">
      <t>デ</t>
    </rPh>
    <rPh sb="4" eb="5">
      <t>マチ</t>
    </rPh>
    <phoneticPr fontId="5"/>
  </si>
  <si>
    <t>姫　島　村</t>
    <rPh sb="0" eb="1">
      <t>ヒメ</t>
    </rPh>
    <rPh sb="2" eb="3">
      <t>シマ</t>
    </rPh>
    <rPh sb="4" eb="5">
      <t>ムラ</t>
    </rPh>
    <phoneticPr fontId="5"/>
  </si>
  <si>
    <t>国　東　市</t>
    <rPh sb="0" eb="1">
      <t>クニ</t>
    </rPh>
    <rPh sb="2" eb="3">
      <t>ヒガシ</t>
    </rPh>
    <rPh sb="4" eb="5">
      <t>シ</t>
    </rPh>
    <phoneticPr fontId="5"/>
  </si>
  <si>
    <t>由　布　市</t>
    <rPh sb="0" eb="1">
      <t>ヨシ</t>
    </rPh>
    <rPh sb="2" eb="3">
      <t>ヌノ</t>
    </rPh>
    <rPh sb="4" eb="5">
      <t>シ</t>
    </rPh>
    <phoneticPr fontId="5"/>
  </si>
  <si>
    <t>豊後大野市</t>
    <rPh sb="0" eb="2">
      <t>ブンゴ</t>
    </rPh>
    <rPh sb="2" eb="5">
      <t>オオノシ</t>
    </rPh>
    <phoneticPr fontId="5"/>
  </si>
  <si>
    <t>宇  佐  市</t>
  </si>
  <si>
    <t>杵  築  市</t>
  </si>
  <si>
    <t>豊後高田市</t>
  </si>
  <si>
    <t>竹  田  市</t>
  </si>
  <si>
    <t>津 久 見 市</t>
  </si>
  <si>
    <t>臼  杵  市</t>
  </si>
  <si>
    <t>佐  伯  市</t>
  </si>
  <si>
    <t>日  田  市</t>
  </si>
  <si>
    <t>中  津  市</t>
  </si>
  <si>
    <t>別  府  市</t>
  </si>
  <si>
    <t>大  分  市</t>
  </si>
  <si>
    <t>区           分</t>
  </si>
  <si>
    <t>県債</t>
  </si>
  <si>
    <t>雑入</t>
  </si>
  <si>
    <t>利子割精算金収入</t>
  </si>
  <si>
    <t>収益事業収入</t>
  </si>
  <si>
    <t>受託事業収入</t>
  </si>
  <si>
    <t>貸付金元利収入</t>
  </si>
  <si>
    <t>県預金利子</t>
  </si>
  <si>
    <t>基金繰入金</t>
  </si>
  <si>
    <t>特別会計繰入金</t>
  </si>
  <si>
    <t>観光費</t>
  </si>
  <si>
    <t>工鉱業費</t>
  </si>
  <si>
    <t>利子割精算金</t>
    <rPh sb="3" eb="5">
      <t>セイサン</t>
    </rPh>
    <phoneticPr fontId="2"/>
  </si>
  <si>
    <t>中小企業費</t>
  </si>
  <si>
    <t>環境性能割交付金</t>
  </si>
  <si>
    <t>財産売払収入</t>
  </si>
  <si>
    <t>財産運用収入</t>
  </si>
  <si>
    <t>地方消費税交付金</t>
  </si>
  <si>
    <t>水産業費</t>
  </si>
  <si>
    <t>法人事業税交付金</t>
    <rPh sb="0" eb="1">
      <t>ホウ</t>
    </rPh>
    <rPh sb="2" eb="5">
      <t>ジギョウゼイ</t>
    </rPh>
    <rPh sb="4" eb="5">
      <t>ゼイ</t>
    </rPh>
    <phoneticPr fontId="2"/>
  </si>
  <si>
    <t>林業費</t>
  </si>
  <si>
    <t>委託金</t>
  </si>
  <si>
    <t>株式等譲渡所得割交付金</t>
  </si>
  <si>
    <t>農地費</t>
  </si>
  <si>
    <t>国庫補助金</t>
  </si>
  <si>
    <t>配当割交付金</t>
  </si>
  <si>
    <t>畜産業費</t>
  </si>
  <si>
    <t>国庫負担金</t>
  </si>
  <si>
    <t>農業費</t>
  </si>
  <si>
    <t>地方消費税清算金</t>
  </si>
  <si>
    <t>積立金</t>
    <phoneticPr fontId="2"/>
  </si>
  <si>
    <t>労働委員会費</t>
  </si>
  <si>
    <t>雇用対策費</t>
  </si>
  <si>
    <t>負担金</t>
  </si>
  <si>
    <t>職業訓練費</t>
  </si>
  <si>
    <t>分担金</t>
  </si>
  <si>
    <t>労政費</t>
  </si>
  <si>
    <t>自然公園施設災害復旧費</t>
  </si>
  <si>
    <t>薬務生活衛生費</t>
  </si>
  <si>
    <t>土木施設災害復旧費</t>
  </si>
  <si>
    <t>医務費</t>
  </si>
  <si>
    <t>農林水産業施設災害復旧費</t>
  </si>
  <si>
    <t>保健所費</t>
  </si>
  <si>
    <t>地方特例交付金</t>
  </si>
  <si>
    <t>環境保全費</t>
  </si>
  <si>
    <t>公衆衛生費</t>
  </si>
  <si>
    <t>地方道路譲与税</t>
  </si>
  <si>
    <t>保健体育費</t>
  </si>
  <si>
    <t>保健環境費</t>
  </si>
  <si>
    <t>森林環境譲与税</t>
    <rPh sb="0" eb="2">
      <t>シンリン</t>
    </rPh>
    <rPh sb="2" eb="4">
      <t>カンキョウ</t>
    </rPh>
    <rPh sb="4" eb="6">
      <t>ジョウヨ</t>
    </rPh>
    <rPh sb="6" eb="7">
      <t>ゼイ</t>
    </rPh>
    <phoneticPr fontId="2"/>
  </si>
  <si>
    <t>社会教育費</t>
  </si>
  <si>
    <t>航空機燃料譲与税</t>
  </si>
  <si>
    <t>大学費</t>
  </si>
  <si>
    <t>災害救助費</t>
  </si>
  <si>
    <t>自動車重量譲与税</t>
    <rPh sb="0" eb="3">
      <t>ジドウシャ</t>
    </rPh>
    <rPh sb="3" eb="5">
      <t>ジュウリョウ</t>
    </rPh>
    <rPh sb="5" eb="7">
      <t>ジョウヨ</t>
    </rPh>
    <rPh sb="7" eb="8">
      <t>ゼイ</t>
    </rPh>
    <phoneticPr fontId="2"/>
  </si>
  <si>
    <t>特別支援教育費</t>
  </si>
  <si>
    <t>生活保護費</t>
  </si>
  <si>
    <t>石油ガス譲与税</t>
  </si>
  <si>
    <t>高等学校費</t>
  </si>
  <si>
    <t>児童福祉費</t>
  </si>
  <si>
    <t>地方揮発油譲与税</t>
  </si>
  <si>
    <t>中学校費</t>
  </si>
  <si>
    <t>社会福祉費</t>
  </si>
  <si>
    <t>地方法人特別譲与税</t>
    <phoneticPr fontId="7"/>
  </si>
  <si>
    <t>小学校費</t>
  </si>
  <si>
    <t>福祉生活費</t>
  </si>
  <si>
    <t>教育総務費</t>
  </si>
  <si>
    <t>監査委員費</t>
  </si>
  <si>
    <t>人事委員会費</t>
  </si>
  <si>
    <t>産業廃棄物税</t>
  </si>
  <si>
    <t>警察活動費</t>
  </si>
  <si>
    <t>統計調査費</t>
  </si>
  <si>
    <t>狩猟税</t>
  </si>
  <si>
    <t>警察管理費</t>
  </si>
  <si>
    <t>防災費</t>
  </si>
  <si>
    <t>鉱区税</t>
    <rPh sb="0" eb="2">
      <t>コウク</t>
    </rPh>
    <rPh sb="2" eb="3">
      <t>ゼイ</t>
    </rPh>
    <phoneticPr fontId="6"/>
  </si>
  <si>
    <t>警察費</t>
  </si>
  <si>
    <t>選挙費</t>
  </si>
  <si>
    <t>自動車税</t>
    <phoneticPr fontId="6"/>
  </si>
  <si>
    <t>市町村振興費</t>
  </si>
  <si>
    <t>軽油引取税</t>
    <rPh sb="0" eb="2">
      <t>ケイユ</t>
    </rPh>
    <rPh sb="2" eb="4">
      <t>ヒキト</t>
    </rPh>
    <rPh sb="4" eb="5">
      <t>ゼイ</t>
    </rPh>
    <phoneticPr fontId="6"/>
  </si>
  <si>
    <t>住宅費</t>
  </si>
  <si>
    <t>徴税費</t>
  </si>
  <si>
    <t>ゴルフ場利用税</t>
  </si>
  <si>
    <t>都市計画費</t>
  </si>
  <si>
    <t>企画費</t>
  </si>
  <si>
    <t>県たばこ税</t>
  </si>
  <si>
    <t>港湾費</t>
  </si>
  <si>
    <t>総務管理費</t>
  </si>
  <si>
    <t>不動産取得税</t>
  </si>
  <si>
    <t>河川海岸費</t>
  </si>
  <si>
    <t>地方消費税</t>
  </si>
  <si>
    <t>道路橋梁費</t>
  </si>
  <si>
    <t>事業税</t>
  </si>
  <si>
    <t>土木管理費</t>
  </si>
  <si>
    <t>県民税</t>
  </si>
  <si>
    <t>県税</t>
  </si>
  <si>
    <t>支出済額</t>
    <phoneticPr fontId="5"/>
  </si>
  <si>
    <t>科           目</t>
  </si>
  <si>
    <t>年度および科目</t>
  </si>
  <si>
    <t>収入済額</t>
    <phoneticPr fontId="5"/>
  </si>
  <si>
    <t>資料：大分県統計調査課「令和3年版 大分県統計年鑑」</t>
    <rPh sb="12" eb="14">
      <t>レイワ</t>
    </rPh>
    <phoneticPr fontId="2"/>
  </si>
  <si>
    <t>用品調達費</t>
  </si>
  <si>
    <t>用　品　調　達</t>
  </si>
  <si>
    <t>港湾施設整備事業費</t>
  </si>
  <si>
    <t>港湾施設整備事業</t>
  </si>
  <si>
    <t>土地造成費</t>
  </si>
  <si>
    <t>臨海工業地帯建設事業</t>
  </si>
  <si>
    <t>県民有林事業費</t>
  </si>
  <si>
    <t>繰入金</t>
    <rPh sb="0" eb="3">
      <t>クリイレキン</t>
    </rPh>
    <phoneticPr fontId="2"/>
  </si>
  <si>
    <t>県営林事業費</t>
  </si>
  <si>
    <t>用品収入</t>
  </si>
  <si>
    <t>業　　務　　勘　　定</t>
  </si>
  <si>
    <t>県　営　林　事　業</t>
  </si>
  <si>
    <t>沿岸漁業改善資金</t>
  </si>
  <si>
    <t>貸　　付　　勘　　定</t>
  </si>
  <si>
    <t>県債</t>
    <rPh sb="0" eb="2">
      <t>ケンサイ</t>
    </rPh>
    <phoneticPr fontId="2"/>
  </si>
  <si>
    <t>林業・木材産業改善資金</t>
  </si>
  <si>
    <t>沿 岸 漁 業 改 善 資 金</t>
  </si>
  <si>
    <t>木材産業等高度化推進資金</t>
  </si>
  <si>
    <t>流通業務団地造成事業</t>
  </si>
  <si>
    <t>林業就業促進資金</t>
    <rPh sb="0" eb="2">
      <t>リンギョウ</t>
    </rPh>
    <rPh sb="2" eb="4">
      <t>シュウギョウ</t>
    </rPh>
    <rPh sb="4" eb="6">
      <t>ソクシン</t>
    </rPh>
    <rPh sb="6" eb="8">
      <t>シキン</t>
    </rPh>
    <phoneticPr fontId="2"/>
  </si>
  <si>
    <t>中小企業設備導入資金</t>
  </si>
  <si>
    <t>母子父子寡婦福祉資金</t>
    <rPh sb="2" eb="4">
      <t>フシ</t>
    </rPh>
    <phoneticPr fontId="2"/>
  </si>
  <si>
    <t>母子父子寡婦福祉資金</t>
    <rPh sb="2" eb="3">
      <t>チチ</t>
    </rPh>
    <rPh sb="3" eb="4">
      <t>コ</t>
    </rPh>
    <phoneticPr fontId="2"/>
  </si>
  <si>
    <t>国庫支出金</t>
    <rPh sb="0" eb="2">
      <t>コッコ</t>
    </rPh>
    <rPh sb="2" eb="5">
      <t>シシュツキン</t>
    </rPh>
    <phoneticPr fontId="2"/>
  </si>
  <si>
    <t>分担金及び負担金</t>
    <rPh sb="0" eb="3">
      <t>ブンタンキン</t>
    </rPh>
    <rPh sb="3" eb="4">
      <t>オヨ</t>
    </rPh>
    <rPh sb="5" eb="8">
      <t>フタンキン</t>
    </rPh>
    <phoneticPr fontId="2"/>
  </si>
  <si>
    <t>国民健康保健事業費</t>
    <rPh sb="0" eb="2">
      <t>コクミン</t>
    </rPh>
    <rPh sb="2" eb="4">
      <t>ケンコウ</t>
    </rPh>
    <rPh sb="4" eb="6">
      <t>ホケン</t>
    </rPh>
    <rPh sb="6" eb="8">
      <t>ジギョウ</t>
    </rPh>
    <rPh sb="8" eb="9">
      <t>ヒ</t>
    </rPh>
    <phoneticPr fontId="2"/>
  </si>
  <si>
    <t>国民健康保険事業</t>
    <rPh sb="0" eb="1">
      <t>クニ</t>
    </rPh>
    <rPh sb="1" eb="2">
      <t>タミ</t>
    </rPh>
    <rPh sb="2" eb="3">
      <t>ケン</t>
    </rPh>
    <rPh sb="3" eb="4">
      <t>ヤスシ</t>
    </rPh>
    <rPh sb="4" eb="5">
      <t>タモツ</t>
    </rPh>
    <rPh sb="5" eb="6">
      <t>ケン</t>
    </rPh>
    <rPh sb="6" eb="7">
      <t>コト</t>
    </rPh>
    <rPh sb="7" eb="8">
      <t>ギョウ</t>
    </rPh>
    <phoneticPr fontId="2"/>
  </si>
  <si>
    <t>公　　　 債　　　　費</t>
  </si>
  <si>
    <t>公　債　管　理</t>
  </si>
  <si>
    <t>科       目</t>
  </si>
  <si>
    <t>出資による権利(千円）</t>
    <phoneticPr fontId="3"/>
  </si>
  <si>
    <t>(単位：千円)</t>
    <rPh sb="1" eb="3">
      <t>タンイ</t>
    </rPh>
    <phoneticPr fontId="2"/>
  </si>
  <si>
    <t>歳 出</t>
    <phoneticPr fontId="5"/>
  </si>
  <si>
    <t>（単位：千円）</t>
    <rPh sb="1" eb="3">
      <t>タンイ</t>
    </rPh>
    <phoneticPr fontId="2"/>
  </si>
  <si>
    <t>歳入</t>
    <phoneticPr fontId="5"/>
  </si>
  <si>
    <t>歳 入</t>
    <phoneticPr fontId="5"/>
  </si>
  <si>
    <t>１９．財政</t>
    <rPh sb="3" eb="5">
      <t>ザイセイ</t>
    </rPh>
    <phoneticPr fontId="2"/>
  </si>
  <si>
    <t>平成29年度</t>
    <phoneticPr fontId="3"/>
  </si>
  <si>
    <t>総計</t>
    <phoneticPr fontId="3"/>
  </si>
  <si>
    <t>-</t>
    <phoneticPr fontId="2"/>
  </si>
  <si>
    <t>-</t>
    <phoneticPr fontId="2"/>
  </si>
  <si>
    <t>-</t>
    <phoneticPr fontId="2"/>
  </si>
  <si>
    <t>-</t>
    <phoneticPr fontId="2"/>
  </si>
  <si>
    <t>平成29年度</t>
    <phoneticPr fontId="3"/>
  </si>
  <si>
    <t>総計</t>
    <phoneticPr fontId="5"/>
  </si>
  <si>
    <t>一般会計</t>
    <phoneticPr fontId="2"/>
  </si>
  <si>
    <t>③　特別会計決算額款別明細</t>
    <phoneticPr fontId="3"/>
  </si>
  <si>
    <t>○ 国民健康保険特別会計　</t>
    <phoneticPr fontId="3"/>
  </si>
  <si>
    <t>款別</t>
    <phoneticPr fontId="3"/>
  </si>
  <si>
    <t>款別</t>
    <phoneticPr fontId="3"/>
  </si>
  <si>
    <t>公債費</t>
    <phoneticPr fontId="6"/>
  </si>
  <si>
    <t>0のところを‐に修正</t>
    <rPh sb="8" eb="10">
      <t>シュウセイ</t>
    </rPh>
    <phoneticPr fontId="20"/>
  </si>
  <si>
    <t>款別</t>
    <phoneticPr fontId="3"/>
  </si>
  <si>
    <t>款別</t>
    <phoneticPr fontId="3"/>
  </si>
  <si>
    <t>款別</t>
    <phoneticPr fontId="3"/>
  </si>
  <si>
    <t>○ 給水施設事業特別会計</t>
    <phoneticPr fontId="3"/>
  </si>
  <si>
    <t>○ 農業集落排水事業特別会計</t>
    <phoneticPr fontId="3"/>
  </si>
  <si>
    <t>款別</t>
    <phoneticPr fontId="3"/>
  </si>
  <si>
    <t>款別</t>
    <phoneticPr fontId="3"/>
  </si>
  <si>
    <t>公債費</t>
    <phoneticPr fontId="3"/>
  </si>
  <si>
    <t>注)令和2年度より、簡易水道事業は水道事業へ水道事業への統合及び給水施設事業へ移行。</t>
    <rPh sb="10" eb="12">
      <t>カンイ</t>
    </rPh>
    <rPh sb="12" eb="14">
      <t>スイドウ</t>
    </rPh>
    <rPh sb="14" eb="16">
      <t>ジギョウ</t>
    </rPh>
    <rPh sb="17" eb="19">
      <t>スイドウ</t>
    </rPh>
    <rPh sb="19" eb="21">
      <t>ジギョウ</t>
    </rPh>
    <rPh sb="22" eb="24">
      <t>スイドウ</t>
    </rPh>
    <rPh sb="24" eb="26">
      <t>ジギョウ</t>
    </rPh>
    <rPh sb="28" eb="30">
      <t>トウゴウ</t>
    </rPh>
    <rPh sb="30" eb="31">
      <t>オヨ</t>
    </rPh>
    <rPh sb="32" eb="34">
      <t>キュウスイ</t>
    </rPh>
    <rPh sb="34" eb="36">
      <t>シセツ</t>
    </rPh>
    <rPh sb="36" eb="38">
      <t>ジギョウ</t>
    </rPh>
    <rPh sb="39" eb="41">
      <t>イコウ</t>
    </rPh>
    <phoneticPr fontId="2"/>
  </si>
  <si>
    <t>注)令和2年度より、特定環境保全公共下水道事業は、下水道事業へ移行。</t>
    <rPh sb="0" eb="1">
      <t>チュウ</t>
    </rPh>
    <rPh sb="2" eb="4">
      <t>レイワ</t>
    </rPh>
    <rPh sb="5" eb="7">
      <t>ネンド</t>
    </rPh>
    <rPh sb="10" eb="12">
      <t>トクテイ</t>
    </rPh>
    <rPh sb="12" eb="14">
      <t>カンキョウ</t>
    </rPh>
    <rPh sb="14" eb="16">
      <t>ホゼン</t>
    </rPh>
    <rPh sb="16" eb="18">
      <t>コウキョウ</t>
    </rPh>
    <rPh sb="18" eb="21">
      <t>ゲスイドウ</t>
    </rPh>
    <rPh sb="21" eb="23">
      <t>ジギョウ</t>
    </rPh>
    <rPh sb="25" eb="28">
      <t>ゲスイドウ</t>
    </rPh>
    <rPh sb="28" eb="30">
      <t>ジギョウ</t>
    </rPh>
    <rPh sb="31" eb="33">
      <t>イコウ</t>
    </rPh>
    <phoneticPr fontId="2"/>
  </si>
  <si>
    <t>注)令和2年度より、農業集落排水事業は、下水道事業へ移行。</t>
    <rPh sb="0" eb="1">
      <t>チュウ</t>
    </rPh>
    <rPh sb="2" eb="4">
      <t>レイワ</t>
    </rPh>
    <rPh sb="5" eb="7">
      <t>ネンド</t>
    </rPh>
    <rPh sb="10" eb="12">
      <t>ノウギョウ</t>
    </rPh>
    <rPh sb="12" eb="14">
      <t>シュウラク</t>
    </rPh>
    <rPh sb="14" eb="16">
      <t>ハイスイ</t>
    </rPh>
    <rPh sb="16" eb="18">
      <t>ジギョウ</t>
    </rPh>
    <rPh sb="20" eb="23">
      <t>ゲスイドウ</t>
    </rPh>
    <rPh sb="23" eb="25">
      <t>ジギョウ</t>
    </rPh>
    <rPh sb="26" eb="28">
      <t>イコウ</t>
    </rPh>
    <phoneticPr fontId="2"/>
  </si>
  <si>
    <t>①　歳入</t>
    <phoneticPr fontId="3"/>
  </si>
  <si>
    <t>年　　　　度</t>
    <phoneticPr fontId="3"/>
  </si>
  <si>
    <t>平成29年度</t>
    <phoneticPr fontId="3"/>
  </si>
  <si>
    <t>総　　   額</t>
    <phoneticPr fontId="5"/>
  </si>
  <si>
    <t>市税</t>
    <phoneticPr fontId="3"/>
  </si>
  <si>
    <t>地方譲与税</t>
    <phoneticPr fontId="3"/>
  </si>
  <si>
    <t>利子割交付金</t>
    <phoneticPr fontId="3"/>
  </si>
  <si>
    <t>ゴルフ場利用税交付金</t>
    <phoneticPr fontId="3"/>
  </si>
  <si>
    <t>自動車取得税交付金</t>
    <phoneticPr fontId="3"/>
  </si>
  <si>
    <t>交通安全対策特別交付金</t>
    <phoneticPr fontId="3"/>
  </si>
  <si>
    <t>分担金及び負担金</t>
    <phoneticPr fontId="3"/>
  </si>
  <si>
    <t>国庫支出金</t>
    <phoneticPr fontId="3"/>
  </si>
  <si>
    <t>県支出金</t>
    <phoneticPr fontId="3"/>
  </si>
  <si>
    <t>財産収入</t>
    <phoneticPr fontId="3"/>
  </si>
  <si>
    <t>繰入金</t>
    <phoneticPr fontId="3"/>
  </si>
  <si>
    <t>繰越金</t>
    <phoneticPr fontId="3"/>
  </si>
  <si>
    <t>諸収入</t>
    <phoneticPr fontId="3"/>
  </si>
  <si>
    <t>②　歳出</t>
    <phoneticPr fontId="3"/>
  </si>
  <si>
    <t>年　　　　度</t>
    <phoneticPr fontId="5"/>
  </si>
  <si>
    <t>平成29年度</t>
    <phoneticPr fontId="3"/>
  </si>
  <si>
    <t>総 　　  額</t>
    <phoneticPr fontId="5"/>
  </si>
  <si>
    <t>災害復旧費</t>
    <phoneticPr fontId="5"/>
  </si>
  <si>
    <t xml:space="preserve"> 資料：大分県統計調査課「令和3年版 大分県統計年鑑」</t>
    <rPh sb="13" eb="15">
      <t>レイワ</t>
    </rPh>
    <phoneticPr fontId="2"/>
  </si>
  <si>
    <t>市町村税</t>
    <rPh sb="1" eb="3">
      <t>チョウソン</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</si>
  <si>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</si>
  <si>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</si>
  <si>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</si>
  <si>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</si>
  <si>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</si>
  <si>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</si>
  <si>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</si>
  <si>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</si>
  <si>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</si>
  <si>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</si>
  <si>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</si>
  <si>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</si>
  <si>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</si>
  <si>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</si>
  <si>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</si>
  <si>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</si>
  <si>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令和元年度</t>
    <rPh sb="0" eb="2">
      <t>レイワ</t>
    </rPh>
    <rPh sb="2" eb="3">
      <t>モト</t>
    </rPh>
    <rPh sb="3" eb="4">
      <t>ネン</t>
    </rPh>
    <phoneticPr fontId="2"/>
  </si>
  <si>
    <t>県立学校施設災害復旧費</t>
    <phoneticPr fontId="6"/>
  </si>
  <si>
    <t>延滞金、加算金及び過料等</t>
    <phoneticPr fontId="6"/>
  </si>
  <si>
    <t>分担金及び負担金</t>
    <phoneticPr fontId="2"/>
  </si>
  <si>
    <t>使用料及び手数料</t>
    <phoneticPr fontId="2"/>
  </si>
  <si>
    <t>-</t>
    <phoneticPr fontId="2"/>
  </si>
  <si>
    <t>-</t>
    <phoneticPr fontId="2"/>
  </si>
  <si>
    <t>-</t>
    <phoneticPr fontId="2"/>
  </si>
  <si>
    <t>130.日田市歳入歳出決算書</t>
    <phoneticPr fontId="3"/>
  </si>
  <si>
    <t>131.日田市普通会計歳入歳出決算</t>
    <phoneticPr fontId="3"/>
  </si>
  <si>
    <t>132.市税収入状況</t>
    <phoneticPr fontId="3"/>
  </si>
  <si>
    <t>133.市有財産</t>
    <phoneticPr fontId="3"/>
  </si>
  <si>
    <t>134.県内各市普通会計歳入歳出決算状況比較(令和2年度分)</t>
    <rPh sb="23" eb="25">
      <t>レイワ</t>
    </rPh>
    <phoneticPr fontId="3"/>
  </si>
  <si>
    <t>135.大分県一般会計歳入歳出決算</t>
    <rPh sb="4" eb="7">
      <t>オオイタケン</t>
    </rPh>
    <phoneticPr fontId="7"/>
  </si>
  <si>
    <t>136.大分県特別会計歳入歳出決算</t>
    <rPh sb="4" eb="7">
      <t>オオイタケン</t>
    </rPh>
    <rPh sb="7" eb="9">
      <t>トクベツ</t>
    </rPh>
    <rPh sb="9" eb="11">
      <t>カイケイ</t>
    </rPh>
    <rPh sb="11" eb="13">
      <t>サイニュウ</t>
    </rPh>
    <rPh sb="13" eb="15">
      <t>サイシュツ</t>
    </rPh>
    <phoneticPr fontId="7"/>
  </si>
  <si>
    <t>令和元年度</t>
    <phoneticPr fontId="5"/>
  </si>
  <si>
    <t>令和元年度</t>
    <phoneticPr fontId="5"/>
  </si>
  <si>
    <t>令和元年度</t>
    <phoneticPr fontId="5"/>
  </si>
  <si>
    <t>令和元年度</t>
    <phoneticPr fontId="5"/>
  </si>
  <si>
    <t>　　※普通会計とは一般会計と特別会計の一部（診療所、給水、住新、情報）を含む。</t>
    <rPh sb="3" eb="5">
      <t>フツウ</t>
    </rPh>
    <rPh sb="5" eb="7">
      <t>カイケイ</t>
    </rPh>
    <rPh sb="9" eb="13">
      <t>イッパンカイケイ</t>
    </rPh>
    <rPh sb="14" eb="16">
      <t>トクベツ</t>
    </rPh>
    <rPh sb="16" eb="18">
      <t>カイケイ</t>
    </rPh>
    <rPh sb="19" eb="21">
      <t>イチブ</t>
    </rPh>
    <rPh sb="22" eb="25">
      <t>シンリョウジョ</t>
    </rPh>
    <rPh sb="26" eb="28">
      <t>キュウスイ</t>
    </rPh>
    <rPh sb="29" eb="30">
      <t>ジュウ</t>
    </rPh>
    <rPh sb="30" eb="31">
      <t>シン</t>
    </rPh>
    <rPh sb="32" eb="34">
      <t>ジョウホウ</t>
    </rPh>
    <rPh sb="36" eb="37">
      <t>フク</t>
    </rPh>
    <phoneticPr fontId="2"/>
  </si>
  <si>
    <t>○令和元年度</t>
    <rPh sb="1" eb="3">
      <t>レイワ</t>
    </rPh>
    <rPh sb="3" eb="5">
      <t>ガンネン</t>
    </rPh>
    <phoneticPr fontId="3"/>
  </si>
  <si>
    <t>令和元年度</t>
    <rPh sb="0" eb="2">
      <t>レイワ</t>
    </rPh>
    <rPh sb="2" eb="4">
      <t>ガンネン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</si>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</sst>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_);[Red]\(#,##0\)"/>
    <numFmt numFmtId="177" formatCode="#,##0_ "/>
    <numFmt numFmtId="178" formatCode="#,##0,\ "/>
    <numFmt numFmtId="179" formatCode="0_);[Red]\(0\)"/>
  </numFmts>
  <fonts count="21">
    <font>
      <sz val="11"/>
      <color theme="1"/>
      <name val="ＭＳ ゴシック"/>
      <family val="2"/>
      <charset val="128"/>
    </font>
    <font>
      <sz val="11"/>
      <color theme="1"/>
      <name val="ＭＳ ゴシック"/>
      <family val="2"/>
      <charset val="128"/>
    </font>
    <font>
      <sz val="6"/>
      <name val="ＭＳ ゴシック"/>
      <family val="2"/>
      <charset val="128"/>
    </font>
    <font>
      <sz val="6"/>
      <name val="ＭＳ Ｐ明朝"/>
      <family val="1"/>
      <charset val="128"/>
    </font>
    <font>
      <sz val="11"/>
      <name val="明朝"/>
      <family val="1"/>
      <charset val="128"/>
    </font>
    <font>
      <sz val="6"/>
      <name val="明朝"/>
      <family val="1"/>
      <charset val="128"/>
    </font>
    <font>
      <sz val="6"/>
      <name val="ＭＳ Ｐゴシック"/>
      <family val="3"/>
      <charset val="128"/>
    </font>
    <font>
      <sz val="10"/>
      <name val="ＭＳ 明朝"/>
      <family val="1"/>
      <charset val="128"/>
    </font>
    <font>
      <sz val="11"/>
      <color theme="1"/>
      <name val="ＭＳ 明朝"/>
      <family val="1"/>
      <charset val="128"/>
    </font>
    <font>
      <sz val="11"/>
      <name val="ＭＳ 明朝"/>
      <family val="1"/>
      <charset val="128"/>
    </font>
    <font>
      <sz val="9"/>
      <name val="ＭＳ 明朝"/>
      <family val="1"/>
      <charset val="128"/>
    </font>
    <font>
      <sz val="8"/>
      <name val="ＭＳ 明朝"/>
      <family val="1"/>
      <charset val="128"/>
    </font>
    <font>
      <sz val="11"/>
      <name val="ＭＳ ゴシック"/>
      <family val="2"/>
      <charset val="128"/>
    </font>
    <font>
      <sz val="10"/>
      <name val="ＭＳ Ｐ明朝"/>
      <family val="1"/>
      <charset val="128"/>
    </font>
    <font>
      <b/>
      <sz val="10"/>
      <name val="ＭＳ Ｐ明朝"/>
      <family val="1"/>
      <charset val="128"/>
    </font>
    <font>
      <sz val="10"/>
      <color theme="1"/>
      <name val="ＭＳ Ｐ明朝"/>
      <family val="1"/>
      <charset val="128"/>
    </font>
    <font>
      <b/>
      <sz val="14"/>
      <name val="ＭＳ Ｐ明朝"/>
      <family val="1"/>
      <charset val="128"/>
    </font>
    <font>
      <sz val="14"/>
      <name val="ＭＳ Ｐ明朝"/>
      <family val="1"/>
      <charset val="128"/>
    </font>
    <font>
      <sz val="14"/>
      <color theme="1"/>
      <name val="ＭＳ Ｐ明朝"/>
      <family val="1"/>
      <charset val="128"/>
    </font>
    <font>
      <b/>
      <sz val="14"/>
      <color theme="1"/>
      <name val="ＭＳ Ｐ明朝"/>
      <family val="1"/>
      <charset val="128"/>
    </font>
    <font>
      <sz val="6"/>
      <name val="游ゴシック"/>
      <family val="3"/>
      <charset val="128"/>
      <scheme val="minor"/>
    </font>
  </fonts>
  <fills count="2">
    <fill>
      <patternFill patternType="none"/>
    </fill>
    <fill>
      <patternFill patternType="gray125"/>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4" fillId="0" borderId="0"/>
    <xf numFmtId="0" fontId="4" fillId="0" borderId="0"/>
    <xf numFmtId="0" fontId="7" fillId="0" borderId="0"/>
    <xf numFmtId="0" fontId="9" fillId="0" borderId="0"/>
    <xf numFmtId="0" fontId="1" fillId="0" borderId="0">
      <alignment vertical="center"/>
    </xf>
    <xf numFmtId="38" fontId="1" fillId="0" borderId="0" applyFont="0" applyFill="0" applyBorder="0" applyAlignment="0" applyProtection="0">
      <alignment vertical="center"/>
    </xf>
  </cellStyleXfs>
  <cellXfs count="444">
    <xf numFmtId="0" fontId="0" fillId="0" borderId="0" xfId="0">
      <alignment vertical="center"/>
    </xf>
    <xf numFmtId="0" fontId="0" fillId="0" borderId="0" xfId="0" applyAlignment="1">
      <alignment vertical="center"/>
    </xf>
    <xf numFmtId="0" fontId="8" fillId="0" borderId="0" xfId="0" applyFont="1">
      <alignment vertical="center"/>
    </xf>
    <xf numFmtId="0" fontId="0" fillId="0" borderId="0" xfId="0" applyBorder="1" applyAlignment="1">
      <alignment vertical="center"/>
    </xf>
    <xf numFmtId="0" fontId="12" fillId="0" borderId="0" xfId="0" applyFont="1">
      <alignment vertical="center"/>
    </xf>
    <xf numFmtId="0" fontId="13" fillId="0" borderId="0" xfId="0" applyFont="1" applyFill="1" applyAlignment="1">
      <alignment horizontal="left" vertical="center" indent="1"/>
    </xf>
    <xf numFmtId="0" fontId="13" fillId="0" borderId="0" xfId="0" applyFont="1" applyFill="1" applyBorder="1" applyAlignment="1">
      <alignment horizontal="center" vertical="center"/>
    </xf>
    <xf numFmtId="0" fontId="13" fillId="0" borderId="0" xfId="0" applyFont="1" applyFill="1" applyAlignment="1">
      <alignment horizontal="center" vertical="center"/>
    </xf>
    <xf numFmtId="0" fontId="13" fillId="0" borderId="0" xfId="0" applyFont="1" applyFill="1" applyBorder="1" applyAlignment="1">
      <alignment vertical="center"/>
    </xf>
    <xf numFmtId="177" fontId="13" fillId="0" borderId="0" xfId="4" applyNumberFormat="1" applyFont="1" applyFill="1" applyBorder="1" applyAlignment="1" applyProtection="1">
      <alignment horizontal="left" vertical="center"/>
    </xf>
    <xf numFmtId="177" fontId="13" fillId="0" borderId="0" xfId="4" applyNumberFormat="1" applyFont="1" applyFill="1" applyBorder="1" applyAlignment="1">
      <alignment vertical="center" shrinkToFit="1"/>
    </xf>
    <xf numFmtId="177" fontId="13" fillId="0" borderId="0" xfId="4" applyNumberFormat="1" applyFont="1" applyFill="1" applyBorder="1" applyAlignment="1">
      <alignment vertical="center"/>
    </xf>
    <xf numFmtId="0" fontId="13" fillId="0" borderId="0" xfId="4" applyNumberFormat="1" applyFont="1" applyFill="1" applyAlignment="1"/>
    <xf numFmtId="41" fontId="13" fillId="0" borderId="0" xfId="4" applyNumberFormat="1" applyFont="1" applyFill="1" applyAlignment="1">
      <alignment shrinkToFit="1"/>
    </xf>
    <xf numFmtId="41" fontId="13" fillId="0" borderId="0" xfId="4" applyNumberFormat="1" applyFont="1" applyFill="1" applyAlignment="1"/>
    <xf numFmtId="177" fontId="13" fillId="0" borderId="0" xfId="4" applyNumberFormat="1" applyFont="1" applyFill="1" applyBorder="1" applyAlignment="1" applyProtection="1">
      <alignment horizontal="left" vertical="center" shrinkToFit="1"/>
    </xf>
    <xf numFmtId="177" fontId="13" fillId="0" borderId="4" xfId="4" applyNumberFormat="1" applyFont="1" applyFill="1" applyBorder="1" applyAlignment="1">
      <alignment horizontal="center" vertical="center" shrinkToFit="1"/>
    </xf>
    <xf numFmtId="177" fontId="13" fillId="0" borderId="0" xfId="4" applyNumberFormat="1" applyFont="1" applyFill="1" applyBorder="1"/>
    <xf numFmtId="177" fontId="13" fillId="0" borderId="17" xfId="4" applyNumberFormat="1" applyFont="1" applyFill="1" applyBorder="1" applyAlignment="1">
      <alignment vertical="center" shrinkToFit="1"/>
    </xf>
    <xf numFmtId="177" fontId="13" fillId="0" borderId="17" xfId="4" applyNumberFormat="1" applyFont="1" applyFill="1" applyBorder="1" applyAlignment="1">
      <alignment horizontal="right" vertical="center" shrinkToFit="1"/>
    </xf>
    <xf numFmtId="0" fontId="13" fillId="0" borderId="0" xfId="4" applyNumberFormat="1" applyFont="1" applyAlignment="1">
      <alignment shrinkToFit="1"/>
    </xf>
    <xf numFmtId="41" fontId="13" fillId="0" borderId="0" xfId="4" applyNumberFormat="1" applyFont="1" applyAlignment="1">
      <alignment shrinkToFit="1"/>
    </xf>
    <xf numFmtId="176" fontId="13" fillId="0" borderId="0" xfId="1" applyNumberFormat="1" applyFont="1" applyFill="1" applyAlignment="1" applyProtection="1">
      <alignment shrinkToFit="1"/>
      <protection locked="0"/>
    </xf>
    <xf numFmtId="4" fontId="13" fillId="0" borderId="0" xfId="1" applyNumberFormat="1" applyFont="1" applyFill="1" applyAlignment="1">
      <alignment vertical="center"/>
    </xf>
    <xf numFmtId="38" fontId="13" fillId="0" borderId="4" xfId="1" applyFont="1" applyFill="1" applyBorder="1" applyAlignment="1">
      <alignment horizontal="center" vertical="center" shrinkToFit="1"/>
    </xf>
    <xf numFmtId="38" fontId="13" fillId="0" borderId="1" xfId="1" applyFont="1" applyFill="1" applyBorder="1" applyAlignment="1">
      <alignment vertical="center" shrinkToFit="1"/>
    </xf>
    <xf numFmtId="40" fontId="13" fillId="0" borderId="1" xfId="1" applyNumberFormat="1" applyFont="1" applyFill="1" applyBorder="1" applyAlignment="1">
      <alignment vertical="center" shrinkToFit="1"/>
    </xf>
    <xf numFmtId="0" fontId="13" fillId="0" borderId="0" xfId="2" applyFont="1" applyFill="1" applyAlignment="1">
      <alignment vertical="center"/>
    </xf>
    <xf numFmtId="4" fontId="13" fillId="0" borderId="0" xfId="1" applyNumberFormat="1" applyFont="1" applyFill="1" applyBorder="1" applyAlignment="1">
      <alignment vertical="center"/>
    </xf>
    <xf numFmtId="38" fontId="13" fillId="0" borderId="0" xfId="1" applyFont="1" applyFill="1" applyBorder="1" applyAlignment="1">
      <alignment vertical="center"/>
    </xf>
    <xf numFmtId="4" fontId="13" fillId="0" borderId="0" xfId="2" applyNumberFormat="1" applyFont="1" applyFill="1" applyAlignment="1">
      <alignment vertical="center"/>
    </xf>
    <xf numFmtId="4" fontId="13" fillId="0" borderId="0" xfId="2" applyNumberFormat="1" applyFont="1" applyFill="1" applyBorder="1" applyAlignment="1">
      <alignment vertical="center"/>
    </xf>
    <xf numFmtId="0" fontId="13" fillId="0" borderId="0" xfId="2" applyFont="1" applyFill="1" applyBorder="1" applyAlignment="1">
      <alignment vertical="center"/>
    </xf>
    <xf numFmtId="4" fontId="13" fillId="0" borderId="0" xfId="2" applyNumberFormat="1" applyFont="1" applyFill="1" applyAlignment="1">
      <alignment horizontal="right" vertical="center"/>
    </xf>
    <xf numFmtId="4" fontId="13" fillId="0" borderId="1" xfId="2" applyNumberFormat="1" applyFont="1" applyFill="1" applyBorder="1" applyAlignment="1">
      <alignment horizontal="center" vertical="center"/>
    </xf>
    <xf numFmtId="4" fontId="13" fillId="0" borderId="1" xfId="2" applyNumberFormat="1" applyFont="1" applyFill="1" applyBorder="1" applyAlignment="1">
      <alignment vertical="center" shrinkToFit="1"/>
    </xf>
    <xf numFmtId="4" fontId="13" fillId="0" borderId="1" xfId="2" applyNumberFormat="1" applyFont="1" applyFill="1" applyBorder="1" applyAlignment="1">
      <alignment horizontal="right" vertical="center" shrinkToFit="1"/>
    </xf>
    <xf numFmtId="0" fontId="13" fillId="0" borderId="1" xfId="2" applyFont="1" applyFill="1" applyBorder="1" applyAlignment="1">
      <alignment vertical="center" shrinkToFit="1"/>
    </xf>
    <xf numFmtId="0" fontId="13" fillId="0" borderId="1" xfId="2" applyFont="1" applyFill="1" applyBorder="1" applyAlignment="1">
      <alignment vertical="center" wrapText="1"/>
    </xf>
    <xf numFmtId="0" fontId="13" fillId="0" borderId="1" xfId="2" applyFont="1" applyFill="1" applyBorder="1" applyAlignment="1">
      <alignment vertical="center"/>
    </xf>
    <xf numFmtId="38" fontId="13" fillId="0" borderId="0" xfId="1" applyFont="1" applyFill="1" applyAlignment="1" applyProtection="1">
      <alignment vertical="center"/>
    </xf>
    <xf numFmtId="38" fontId="13" fillId="0" borderId="0" xfId="1" applyFont="1" applyFill="1" applyAlignment="1" applyProtection="1">
      <alignment vertical="center"/>
      <protection locked="0"/>
    </xf>
    <xf numFmtId="38" fontId="13" fillId="0" borderId="1" xfId="1" applyFont="1" applyFill="1" applyBorder="1" applyAlignment="1" applyProtection="1">
      <alignment horizontal="center" vertical="center" shrinkToFit="1"/>
    </xf>
    <xf numFmtId="38" fontId="13" fillId="0" borderId="1" xfId="1" applyFont="1" applyFill="1" applyBorder="1" applyAlignment="1" applyProtection="1">
      <alignment horizontal="center" vertical="center" shrinkToFit="1"/>
      <protection locked="0"/>
    </xf>
    <xf numFmtId="0" fontId="13" fillId="0" borderId="7" xfId="0" applyFont="1" applyFill="1" applyBorder="1" applyAlignment="1" applyProtection="1">
      <alignment vertical="center"/>
      <protection locked="0"/>
    </xf>
    <xf numFmtId="0" fontId="13" fillId="0" borderId="7" xfId="0" applyFont="1" applyFill="1" applyBorder="1" applyAlignment="1" applyProtection="1">
      <alignment vertical="center"/>
    </xf>
    <xf numFmtId="38" fontId="13" fillId="0" borderId="0" xfId="1" applyFont="1" applyFill="1" applyBorder="1" applyAlignment="1" applyProtection="1">
      <alignment vertical="center" shrinkToFit="1"/>
    </xf>
    <xf numFmtId="38" fontId="13" fillId="0" borderId="0" xfId="1" applyFont="1" applyFill="1" applyBorder="1" applyAlignment="1" applyProtection="1">
      <alignment vertical="center" shrinkToFit="1"/>
      <protection locked="0"/>
    </xf>
    <xf numFmtId="38" fontId="13" fillId="0" borderId="0" xfId="1" applyFont="1" applyFill="1" applyAlignment="1" applyProtection="1">
      <alignment vertical="center" shrinkToFit="1"/>
      <protection locked="0"/>
    </xf>
    <xf numFmtId="0" fontId="13" fillId="0" borderId="0" xfId="0" applyFont="1" applyFill="1" applyBorder="1" applyAlignment="1" applyProtection="1">
      <alignment vertical="center"/>
      <protection locked="0"/>
    </xf>
    <xf numFmtId="38" fontId="13" fillId="0" borderId="0" xfId="1" applyFont="1" applyFill="1" applyBorder="1" applyAlignment="1" applyProtection="1">
      <alignment vertical="center"/>
      <protection locked="0"/>
    </xf>
    <xf numFmtId="38" fontId="13" fillId="0" borderId="0" xfId="1" applyFont="1" applyFill="1" applyBorder="1" applyAlignment="1" applyProtection="1">
      <alignment vertical="center"/>
    </xf>
    <xf numFmtId="0" fontId="15" fillId="0" borderId="0" xfId="0" applyFont="1">
      <alignment vertical="center"/>
    </xf>
    <xf numFmtId="177" fontId="13" fillId="0" borderId="19" xfId="4" applyNumberFormat="1" applyFont="1" applyFill="1" applyBorder="1" applyAlignment="1" applyProtection="1">
      <alignment horizontal="centerContinuous" vertical="center"/>
    </xf>
    <xf numFmtId="41" fontId="13" fillId="0" borderId="4" xfId="4" applyNumberFormat="1" applyFont="1" applyFill="1" applyBorder="1" applyAlignment="1">
      <alignment horizontal="centerContinuous" vertical="center"/>
    </xf>
    <xf numFmtId="0" fontId="13" fillId="0" borderId="18" xfId="4" applyNumberFormat="1" applyFont="1" applyFill="1" applyBorder="1" applyAlignment="1" applyProtection="1">
      <alignment horizontal="centerContinuous" vertical="center"/>
    </xf>
    <xf numFmtId="41" fontId="13" fillId="0" borderId="11" xfId="4" applyNumberFormat="1" applyFont="1" applyFill="1" applyBorder="1" applyAlignment="1">
      <alignment vertical="center"/>
    </xf>
    <xf numFmtId="0" fontId="13" fillId="0" borderId="0" xfId="4" applyNumberFormat="1" applyFont="1" applyFill="1" applyBorder="1" applyAlignment="1" applyProtection="1">
      <alignment horizontal="center" vertical="center"/>
    </xf>
    <xf numFmtId="0" fontId="13" fillId="0" borderId="0" xfId="4" quotePrefix="1" applyNumberFormat="1" applyFont="1" applyFill="1" applyBorder="1" applyAlignment="1" applyProtection="1">
      <alignment horizontal="center" vertical="center"/>
    </xf>
    <xf numFmtId="0" fontId="15" fillId="0" borderId="0" xfId="0" applyFont="1" applyAlignment="1">
      <alignment vertical="center"/>
    </xf>
    <xf numFmtId="178" fontId="13" fillId="0" borderId="12" xfId="4" applyNumberFormat="1" applyFont="1" applyFill="1" applyBorder="1" applyAlignment="1"/>
    <xf numFmtId="0" fontId="13" fillId="0" borderId="0" xfId="4" quotePrefix="1" applyNumberFormat="1" applyFont="1" applyFill="1" applyBorder="1" applyAlignment="1" applyProtection="1">
      <alignment vertical="center"/>
    </xf>
    <xf numFmtId="41" fontId="13" fillId="0" borderId="0" xfId="4" applyNumberFormat="1" applyFont="1" applyFill="1" applyBorder="1" applyAlignment="1" applyProtection="1"/>
    <xf numFmtId="0" fontId="13" fillId="0" borderId="0" xfId="4" applyFont="1" applyFill="1" applyBorder="1" applyAlignment="1" applyProtection="1"/>
    <xf numFmtId="41" fontId="13" fillId="0" borderId="11" xfId="4" applyNumberFormat="1" applyFont="1" applyFill="1" applyBorder="1" applyAlignment="1" applyProtection="1"/>
    <xf numFmtId="0" fontId="13" fillId="0" borderId="0" xfId="4" applyFont="1" applyFill="1" applyBorder="1" applyAlignment="1"/>
    <xf numFmtId="177" fontId="13" fillId="0" borderId="0" xfId="4" applyNumberFormat="1" applyFont="1" applyFill="1" applyBorder="1" applyAlignment="1"/>
    <xf numFmtId="0" fontId="13" fillId="0" borderId="0" xfId="0" applyFont="1" applyFill="1" applyBorder="1" applyAlignment="1"/>
    <xf numFmtId="41" fontId="13" fillId="0" borderId="11" xfId="4" applyNumberFormat="1" applyFont="1" applyFill="1" applyBorder="1" applyAlignment="1"/>
    <xf numFmtId="0" fontId="13" fillId="0" borderId="0" xfId="4" applyNumberFormat="1" applyFont="1" applyFill="1" applyBorder="1" applyAlignment="1"/>
    <xf numFmtId="41" fontId="13" fillId="0" borderId="11" xfId="4" applyNumberFormat="1" applyFont="1" applyFill="1" applyBorder="1" applyAlignment="1" applyProtection="1">
      <alignment vertical="center"/>
    </xf>
    <xf numFmtId="0" fontId="13" fillId="0" borderId="0" xfId="4" applyNumberFormat="1" applyFont="1" applyFill="1" applyBorder="1" applyAlignment="1" applyProtection="1">
      <alignment vertical="center"/>
    </xf>
    <xf numFmtId="0" fontId="13" fillId="0" borderId="0" xfId="4" applyNumberFormat="1" applyFont="1" applyFill="1" applyBorder="1" applyAlignment="1">
      <alignment vertical="center"/>
    </xf>
    <xf numFmtId="41" fontId="13" fillId="0" borderId="12" xfId="4" applyNumberFormat="1" applyFont="1" applyFill="1" applyBorder="1" applyAlignment="1">
      <alignment vertical="center" shrinkToFit="1"/>
    </xf>
    <xf numFmtId="0" fontId="13" fillId="0" borderId="17" xfId="4" applyNumberFormat="1" applyFont="1" applyFill="1" applyBorder="1" applyAlignment="1" applyProtection="1">
      <alignment horizontal="distributed"/>
    </xf>
    <xf numFmtId="41" fontId="13" fillId="0" borderId="10" xfId="4" applyNumberFormat="1" applyFont="1" applyFill="1" applyBorder="1" applyAlignment="1">
      <alignment shrinkToFit="1"/>
    </xf>
    <xf numFmtId="41" fontId="13" fillId="0" borderId="9" xfId="4" applyNumberFormat="1" applyFont="1" applyFill="1" applyBorder="1"/>
    <xf numFmtId="0" fontId="13" fillId="0" borderId="17" xfId="4" applyNumberFormat="1" applyFont="1" applyFill="1" applyBorder="1" applyAlignment="1">
      <alignment horizontal="distributed"/>
    </xf>
    <xf numFmtId="0" fontId="13" fillId="0" borderId="17" xfId="4" applyNumberFormat="1" applyFont="1" applyFill="1" applyBorder="1" applyAlignment="1">
      <alignment vertical="center"/>
    </xf>
    <xf numFmtId="177" fontId="13" fillId="0" borderId="8" xfId="4" applyNumberFormat="1" applyFont="1" applyFill="1" applyBorder="1" applyAlignment="1"/>
    <xf numFmtId="177" fontId="13" fillId="0" borderId="19" xfId="4" applyNumberFormat="1" applyFont="1" applyFill="1" applyBorder="1" applyAlignment="1" applyProtection="1">
      <alignment horizontal="centerContinuous" vertical="center" shrinkToFit="1"/>
    </xf>
    <xf numFmtId="177" fontId="13" fillId="0" borderId="18" xfId="4" applyNumberFormat="1" applyFont="1" applyFill="1" applyBorder="1" applyAlignment="1" applyProtection="1">
      <alignment horizontal="centerContinuous" vertical="center" shrinkToFit="1"/>
    </xf>
    <xf numFmtId="177" fontId="13" fillId="0" borderId="4" xfId="4" applyNumberFormat="1" applyFont="1" applyFill="1" applyBorder="1" applyAlignment="1">
      <alignment horizontal="centerContinuous" vertical="center" shrinkToFit="1"/>
    </xf>
    <xf numFmtId="177" fontId="13" fillId="0" borderId="11" xfId="4" applyNumberFormat="1" applyFont="1" applyFill="1" applyBorder="1" applyAlignment="1">
      <alignment vertical="center" shrinkToFit="1"/>
    </xf>
    <xf numFmtId="177" fontId="13" fillId="0" borderId="11" xfId="4" applyNumberFormat="1" applyFont="1" applyFill="1" applyBorder="1" applyAlignment="1"/>
    <xf numFmtId="177" fontId="13" fillId="0" borderId="12" xfId="4" applyNumberFormat="1" applyFont="1" applyFill="1" applyBorder="1" applyAlignment="1">
      <alignment vertical="center" shrinkToFit="1"/>
    </xf>
    <xf numFmtId="0" fontId="13" fillId="0" borderId="0" xfId="4" applyFont="1" applyFill="1" applyBorder="1" applyAlignment="1">
      <alignment vertical="center" shrinkToFit="1"/>
    </xf>
    <xf numFmtId="177" fontId="13" fillId="0" borderId="0" xfId="4" applyNumberFormat="1" applyFont="1" applyFill="1" applyBorder="1" applyAlignment="1">
      <alignment horizontal="distributed" vertical="center" shrinkToFit="1"/>
    </xf>
    <xf numFmtId="177" fontId="13" fillId="0" borderId="12" xfId="4" applyNumberFormat="1" applyFont="1" applyFill="1" applyBorder="1" applyAlignment="1">
      <alignment horizontal="right" vertical="center" shrinkToFit="1"/>
    </xf>
    <xf numFmtId="177" fontId="13" fillId="0" borderId="17" xfId="4" applyNumberFormat="1" applyFont="1" applyFill="1" applyBorder="1" applyAlignment="1">
      <alignment horizontal="distributed" vertical="center" shrinkToFit="1"/>
    </xf>
    <xf numFmtId="177" fontId="13" fillId="0" borderId="8" xfId="4" applyNumberFormat="1" applyFont="1" applyBorder="1" applyAlignment="1">
      <alignment shrinkToFit="1"/>
    </xf>
    <xf numFmtId="38" fontId="13" fillId="0" borderId="0" xfId="1" applyFont="1" applyFill="1" applyBorder="1" applyAlignment="1" applyProtection="1">
      <alignment shrinkToFit="1"/>
      <protection locked="0"/>
    </xf>
    <xf numFmtId="0" fontId="13" fillId="0" borderId="0" xfId="0" applyFont="1">
      <alignment vertical="center"/>
    </xf>
    <xf numFmtId="0" fontId="13" fillId="0" borderId="0" xfId="0" applyFont="1" applyAlignment="1">
      <alignment vertical="center"/>
    </xf>
    <xf numFmtId="4" fontId="13" fillId="0" borderId="1" xfId="1" applyNumberFormat="1" applyFont="1" applyFill="1" applyBorder="1" applyAlignment="1">
      <alignment vertical="center" shrinkToFit="1"/>
    </xf>
    <xf numFmtId="0" fontId="13" fillId="0" borderId="0" xfId="2" applyFont="1" applyFill="1" applyAlignment="1"/>
    <xf numFmtId="38" fontId="13" fillId="0" borderId="0" xfId="1" applyFont="1" applyFill="1" applyBorder="1" applyAlignment="1"/>
    <xf numFmtId="0" fontId="15" fillId="0" borderId="0" xfId="0" applyFont="1" applyFill="1" applyAlignment="1" applyProtection="1">
      <alignment vertical="center"/>
      <protection locked="0"/>
    </xf>
    <xf numFmtId="0" fontId="15" fillId="0" borderId="0" xfId="0" applyFont="1" applyFill="1" applyBorder="1" applyAlignment="1" applyProtection="1">
      <alignment vertical="center"/>
      <protection locked="0"/>
    </xf>
    <xf numFmtId="0" fontId="15" fillId="0" borderId="0" xfId="0" applyFont="1" applyAlignment="1">
      <alignment horizontal="center" vertical="center"/>
    </xf>
    <xf numFmtId="38" fontId="13" fillId="0" borderId="1" xfId="1" applyFont="1" applyFill="1" applyBorder="1" applyAlignment="1" applyProtection="1">
      <alignment horizontal="right" vertical="center" shrinkToFit="1"/>
    </xf>
    <xf numFmtId="38" fontId="13" fillId="0" borderId="1" xfId="1" applyFont="1" applyFill="1" applyBorder="1" applyAlignment="1" applyProtection="1">
      <alignment horizontal="right" vertical="center" shrinkToFit="1"/>
      <protection locked="0"/>
    </xf>
    <xf numFmtId="0" fontId="13" fillId="0" borderId="0" xfId="0" applyFont="1" applyFill="1" applyBorder="1" applyAlignment="1" applyProtection="1">
      <protection locked="0"/>
    </xf>
    <xf numFmtId="0" fontId="15" fillId="0" borderId="0" xfId="0" applyFont="1" applyBorder="1" applyAlignment="1">
      <alignment vertical="center"/>
    </xf>
    <xf numFmtId="177" fontId="16" fillId="0" borderId="0" xfId="4" applyNumberFormat="1" applyFont="1" applyFill="1" applyAlignment="1">
      <alignment horizontal="left" vertical="center"/>
    </xf>
    <xf numFmtId="177" fontId="17" fillId="0" borderId="0" xfId="4" applyNumberFormat="1" applyFont="1" applyFill="1" applyAlignment="1" applyProtection="1">
      <alignment horizontal="centerContinuous" vertical="center"/>
    </xf>
    <xf numFmtId="0" fontId="16" fillId="0" borderId="0" xfId="2" applyFont="1" applyFill="1"/>
    <xf numFmtId="0" fontId="16" fillId="0" borderId="0" xfId="0" applyFont="1" applyFill="1" applyAlignment="1" applyProtection="1">
      <protection locked="0"/>
    </xf>
    <xf numFmtId="0" fontId="16" fillId="0" borderId="0" xfId="0" applyFont="1" applyFill="1" applyBorder="1" applyAlignment="1" applyProtection="1">
      <protection locked="0"/>
    </xf>
    <xf numFmtId="38" fontId="17" fillId="0" borderId="0" xfId="1" applyFont="1" applyFill="1" applyAlignment="1" applyProtection="1"/>
    <xf numFmtId="38" fontId="17" fillId="0" borderId="0" xfId="1" applyFont="1" applyFill="1" applyAlignment="1" applyProtection="1">
      <protection locked="0"/>
    </xf>
    <xf numFmtId="0" fontId="18" fillId="0" borderId="0" xfId="0" applyFont="1">
      <alignment vertical="center"/>
    </xf>
    <xf numFmtId="177" fontId="17" fillId="0" borderId="0" xfId="4" applyNumberFormat="1" applyFont="1" applyFill="1" applyAlignment="1">
      <alignment horizontal="centerContinuous" vertical="center" shrinkToFit="1"/>
    </xf>
    <xf numFmtId="177" fontId="17" fillId="0" borderId="0" xfId="4" applyNumberFormat="1" applyFont="1" applyFill="1" applyAlignment="1">
      <alignment horizontal="centerContinuous" vertical="center"/>
    </xf>
    <xf numFmtId="0" fontId="17" fillId="0" borderId="0" xfId="2" applyFont="1" applyFill="1"/>
    <xf numFmtId="4" fontId="17" fillId="0" borderId="0" xfId="1" applyNumberFormat="1" applyFont="1" applyFill="1" applyAlignment="1"/>
    <xf numFmtId="38" fontId="17" fillId="0" borderId="0" xfId="1" applyFont="1" applyFill="1" applyAlignment="1"/>
    <xf numFmtId="0" fontId="17" fillId="0" borderId="0" xfId="0" applyFont="1">
      <alignment vertical="center"/>
    </xf>
    <xf numFmtId="0" fontId="18" fillId="0" borderId="0" xfId="0" applyFont="1" applyAlignment="1">
      <alignment vertical="center"/>
    </xf>
    <xf numFmtId="38" fontId="13" fillId="0" borderId="24" xfId="1" applyFont="1" applyFill="1" applyBorder="1" applyAlignment="1" applyProtection="1">
      <alignment horizontal="right" vertical="center" shrinkToFit="1"/>
      <protection locked="0"/>
    </xf>
    <xf numFmtId="38" fontId="13" fillId="0" borderId="24" xfId="1" applyFont="1" applyFill="1" applyBorder="1" applyAlignment="1" applyProtection="1">
      <alignment horizontal="center" vertical="center" shrinkToFit="1"/>
      <protection locked="0"/>
    </xf>
    <xf numFmtId="38" fontId="13" fillId="0" borderId="26" xfId="1" applyFont="1" applyFill="1" applyBorder="1" applyAlignment="1">
      <alignment vertical="center" shrinkToFit="1"/>
    </xf>
    <xf numFmtId="0" fontId="13" fillId="0" borderId="29" xfId="0" applyFont="1" applyFill="1" applyBorder="1" applyAlignment="1" applyProtection="1">
      <alignment vertical="center"/>
      <protection locked="0"/>
    </xf>
    <xf numFmtId="0" fontId="13" fillId="0" borderId="29" xfId="0" applyFont="1" applyFill="1" applyBorder="1" applyAlignment="1" applyProtection="1">
      <alignment vertical="center"/>
    </xf>
    <xf numFmtId="38" fontId="13" fillId="0" borderId="24" xfId="1" applyFont="1" applyFill="1" applyBorder="1" applyAlignment="1" applyProtection="1">
      <alignment horizontal="right" vertical="center" shrinkToFit="1"/>
    </xf>
    <xf numFmtId="0" fontId="15" fillId="0" borderId="29" xfId="0" applyFont="1" applyBorder="1" applyAlignment="1">
      <alignment vertical="center"/>
    </xf>
    <xf numFmtId="0" fontId="13" fillId="0" borderId="30" xfId="0" applyFont="1" applyFill="1" applyBorder="1" applyAlignment="1" applyProtection="1">
      <alignment vertical="center"/>
      <protection locked="0"/>
    </xf>
    <xf numFmtId="0" fontId="13" fillId="0" borderId="28" xfId="0" applyFont="1" applyFill="1" applyBorder="1" applyAlignment="1" applyProtection="1">
      <alignment vertical="center"/>
      <protection locked="0"/>
    </xf>
    <xf numFmtId="38" fontId="13" fillId="0" borderId="26" xfId="1" applyFont="1" applyFill="1" applyBorder="1" applyAlignment="1" applyProtection="1">
      <alignment horizontal="right" vertical="center" shrinkToFit="1"/>
    </xf>
    <xf numFmtId="38" fontId="13" fillId="0" borderId="26" xfId="1" applyFont="1" applyFill="1" applyBorder="1" applyAlignment="1" applyProtection="1">
      <alignment horizontal="right" vertical="center" shrinkToFit="1"/>
      <protection locked="0"/>
    </xf>
    <xf numFmtId="38" fontId="13" fillId="0" borderId="27" xfId="1" applyFont="1" applyFill="1" applyBorder="1" applyAlignment="1" applyProtection="1">
      <alignment horizontal="right" vertical="center" shrinkToFit="1"/>
      <protection locked="0"/>
    </xf>
    <xf numFmtId="38" fontId="13" fillId="0" borderId="24" xfId="1" applyFont="1" applyFill="1" applyBorder="1" applyAlignment="1">
      <alignment horizontal="center" vertical="center" shrinkToFit="1"/>
    </xf>
    <xf numFmtId="0" fontId="13" fillId="0" borderId="23" xfId="0" applyFont="1" applyFill="1" applyBorder="1" applyAlignment="1">
      <alignment horizontal="center" vertical="center"/>
    </xf>
    <xf numFmtId="40" fontId="13" fillId="0" borderId="24" xfId="1" applyNumberFormat="1" applyFont="1" applyFill="1" applyBorder="1" applyAlignment="1">
      <alignment vertical="center" shrinkToFit="1"/>
    </xf>
    <xf numFmtId="0" fontId="13" fillId="0" borderId="25" xfId="0" applyFont="1" applyFill="1" applyBorder="1" applyAlignment="1">
      <alignment horizontal="center" vertical="center"/>
    </xf>
    <xf numFmtId="4" fontId="13" fillId="0" borderId="26" xfId="1" applyNumberFormat="1" applyFont="1" applyFill="1" applyBorder="1" applyAlignment="1">
      <alignment vertical="center" shrinkToFit="1"/>
    </xf>
    <xf numFmtId="40" fontId="13" fillId="0" borderId="26" xfId="1" applyNumberFormat="1" applyFont="1" applyFill="1" applyBorder="1" applyAlignment="1">
      <alignment vertical="center" shrinkToFit="1"/>
    </xf>
    <xf numFmtId="40" fontId="13" fillId="0" borderId="27" xfId="1" applyNumberFormat="1" applyFont="1" applyFill="1" applyBorder="1" applyAlignment="1">
      <alignment vertical="center" shrinkToFit="1"/>
    </xf>
    <xf numFmtId="4" fontId="13" fillId="0" borderId="24" xfId="2" applyNumberFormat="1" applyFont="1" applyFill="1" applyBorder="1" applyAlignment="1">
      <alignment horizontal="center" vertical="center"/>
    </xf>
    <xf numFmtId="4" fontId="13" fillId="0" borderId="24" xfId="2" applyNumberFormat="1" applyFont="1" applyFill="1" applyBorder="1" applyAlignment="1">
      <alignment vertical="center" shrinkToFit="1"/>
    </xf>
    <xf numFmtId="4" fontId="13" fillId="0" borderId="24" xfId="2" applyNumberFormat="1" applyFont="1" applyFill="1" applyBorder="1" applyAlignment="1">
      <alignment horizontal="right" vertical="center" shrinkToFit="1"/>
    </xf>
    <xf numFmtId="4" fontId="13" fillId="0" borderId="26" xfId="2" applyNumberFormat="1" applyFont="1" applyFill="1" applyBorder="1" applyAlignment="1">
      <alignment vertical="center" shrinkToFit="1"/>
    </xf>
    <xf numFmtId="4" fontId="13" fillId="0" borderId="27" xfId="2" applyNumberFormat="1" applyFont="1" applyFill="1" applyBorder="1" applyAlignment="1">
      <alignment vertical="center" shrinkToFit="1"/>
    </xf>
    <xf numFmtId="0" fontId="13" fillId="0" borderId="26" xfId="2" applyFont="1" applyFill="1" applyBorder="1" applyAlignment="1">
      <alignment vertical="center" shrinkToFit="1"/>
    </xf>
    <xf numFmtId="38" fontId="13" fillId="0" borderId="0" xfId="1" applyFont="1" applyBorder="1" applyAlignment="1" applyProtection="1">
      <alignment shrinkToFit="1"/>
      <protection locked="0"/>
    </xf>
    <xf numFmtId="176" fontId="13" fillId="0" borderId="1" xfId="1" applyNumberFormat="1" applyFont="1" applyFill="1" applyBorder="1" applyAlignment="1" applyProtection="1">
      <alignment horizontal="right" vertical="center" shrinkToFit="1"/>
    </xf>
    <xf numFmtId="176" fontId="13" fillId="0" borderId="1" xfId="1" applyNumberFormat="1" applyFont="1" applyFill="1" applyBorder="1" applyAlignment="1" applyProtection="1">
      <alignment horizontal="right" vertical="center" shrinkToFit="1"/>
      <protection locked="0"/>
    </xf>
    <xf numFmtId="176" fontId="13" fillId="0" borderId="1" xfId="0" applyNumberFormat="1" applyFont="1" applyBorder="1" applyAlignment="1">
      <alignment shrinkToFit="1"/>
    </xf>
    <xf numFmtId="176" fontId="15" fillId="0" borderId="1" xfId="0" applyNumberFormat="1" applyFont="1" applyBorder="1" applyAlignment="1">
      <alignment horizontal="right" shrinkToFit="1"/>
    </xf>
    <xf numFmtId="176" fontId="13" fillId="0" borderId="24" xfId="1" applyNumberFormat="1" applyFont="1" applyFill="1" applyBorder="1" applyAlignment="1" applyProtection="1">
      <alignment horizontal="right" vertical="center" shrinkToFit="1"/>
    </xf>
    <xf numFmtId="0" fontId="13" fillId="0" borderId="23" xfId="0" applyFont="1" applyFill="1" applyBorder="1" applyAlignment="1" applyProtection="1">
      <alignment horizontal="left" vertical="center" indent="1" shrinkToFit="1"/>
      <protection locked="0"/>
    </xf>
    <xf numFmtId="176" fontId="13" fillId="0" borderId="24" xfId="1" applyNumberFormat="1" applyFont="1" applyFill="1" applyBorder="1" applyAlignment="1" applyProtection="1">
      <alignment horizontal="right" vertical="center" shrinkToFit="1"/>
      <protection locked="0"/>
    </xf>
    <xf numFmtId="0" fontId="13" fillId="0" borderId="25" xfId="0" applyFont="1" applyFill="1" applyBorder="1" applyAlignment="1" applyProtection="1">
      <alignment horizontal="left" vertical="center" indent="1" shrinkToFit="1"/>
      <protection locked="0"/>
    </xf>
    <xf numFmtId="176" fontId="13" fillId="0" borderId="26" xfId="1" applyNumberFormat="1" applyFont="1" applyFill="1" applyBorder="1" applyAlignment="1" applyProtection="1">
      <alignment horizontal="right" vertical="center" shrinkToFit="1"/>
      <protection locked="0"/>
    </xf>
    <xf numFmtId="176" fontId="13" fillId="0" borderId="27" xfId="1" applyNumberFormat="1" applyFont="1" applyFill="1" applyBorder="1" applyAlignment="1" applyProtection="1">
      <alignment horizontal="right" vertical="center" shrinkToFit="1"/>
      <protection locked="0"/>
    </xf>
    <xf numFmtId="0" fontId="13" fillId="0" borderId="33" xfId="0" applyFont="1" applyFill="1" applyBorder="1" applyAlignment="1" applyProtection="1">
      <alignment vertical="center" shrinkToFit="1"/>
    </xf>
    <xf numFmtId="176" fontId="13" fillId="0" borderId="6" xfId="1" applyNumberFormat="1" applyFont="1" applyFill="1" applyBorder="1" applyAlignment="1" applyProtection="1">
      <alignment horizontal="right" vertical="center" shrinkToFit="1"/>
    </xf>
    <xf numFmtId="176" fontId="13" fillId="0" borderId="6" xfId="1" applyNumberFormat="1" applyFont="1" applyFill="1" applyBorder="1" applyAlignment="1" applyProtection="1">
      <alignment horizontal="right" vertical="center" shrinkToFit="1"/>
      <protection locked="0"/>
    </xf>
    <xf numFmtId="176" fontId="13" fillId="0" borderId="35" xfId="1" applyNumberFormat="1" applyFont="1" applyFill="1" applyBorder="1" applyAlignment="1" applyProtection="1">
      <alignment horizontal="right" vertical="center" shrinkToFit="1"/>
    </xf>
    <xf numFmtId="0" fontId="13" fillId="0" borderId="36" xfId="0" applyFont="1" applyFill="1" applyBorder="1" applyAlignment="1" applyProtection="1">
      <alignment horizontal="center" vertical="center" shrinkToFit="1"/>
      <protection locked="0"/>
    </xf>
    <xf numFmtId="176" fontId="13" fillId="0" borderId="37" xfId="1" applyNumberFormat="1" applyFont="1" applyFill="1" applyBorder="1" applyAlignment="1" applyProtection="1">
      <alignment horizontal="centerContinuous" vertical="center" shrinkToFit="1"/>
      <protection locked="0"/>
    </xf>
    <xf numFmtId="38" fontId="13" fillId="0" borderId="37" xfId="1" applyFont="1" applyFill="1" applyBorder="1" applyAlignment="1" applyProtection="1">
      <alignment horizontal="center" vertical="center" shrinkToFit="1"/>
      <protection locked="0"/>
    </xf>
    <xf numFmtId="176" fontId="13" fillId="0" borderId="37" xfId="1" applyNumberFormat="1" applyFont="1" applyFill="1" applyBorder="1" applyAlignment="1" applyProtection="1">
      <alignment horizontal="center" vertical="center" shrinkToFit="1"/>
      <protection locked="0"/>
    </xf>
    <xf numFmtId="176" fontId="13" fillId="0" borderId="38" xfId="1" applyNumberFormat="1" applyFont="1" applyFill="1" applyBorder="1" applyAlignment="1" applyProtection="1">
      <alignment horizontal="centerContinuous" vertical="center" shrinkToFit="1"/>
      <protection locked="0"/>
    </xf>
    <xf numFmtId="177" fontId="13" fillId="0" borderId="0" xfId="4" applyNumberFormat="1" applyFont="1" applyFill="1" applyBorder="1" applyAlignment="1" applyProtection="1">
      <alignment shrinkToFit="1"/>
    </xf>
    <xf numFmtId="177" fontId="13" fillId="0" borderId="0" xfId="4" applyNumberFormat="1" applyFont="1" applyFill="1" applyBorder="1" applyAlignment="1">
      <alignment shrinkToFit="1"/>
    </xf>
    <xf numFmtId="177" fontId="13" fillId="0" borderId="31" xfId="4" applyNumberFormat="1" applyFont="1" applyFill="1" applyBorder="1" applyAlignment="1" applyProtection="1">
      <alignment horizontal="centerContinuous" vertical="center" shrinkToFit="1"/>
    </xf>
    <xf numFmtId="177" fontId="13" fillId="0" borderId="24" xfId="4" applyNumberFormat="1" applyFont="1" applyFill="1" applyBorder="1" applyAlignment="1">
      <alignment horizontal="center" vertical="center" shrinkToFit="1"/>
    </xf>
    <xf numFmtId="177" fontId="13" fillId="0" borderId="41" xfId="4" quotePrefix="1" applyNumberFormat="1" applyFont="1" applyFill="1" applyBorder="1" applyAlignment="1">
      <alignment horizontal="right" vertical="center" shrinkToFit="1"/>
    </xf>
    <xf numFmtId="177" fontId="13" fillId="0" borderId="41" xfId="4" applyNumberFormat="1" applyFont="1" applyFill="1" applyBorder="1" applyAlignment="1">
      <alignment horizontal="right" vertical="center" shrinkToFit="1"/>
    </xf>
    <xf numFmtId="177" fontId="13" fillId="0" borderId="40" xfId="4" applyNumberFormat="1" applyFont="1" applyFill="1" applyBorder="1" applyAlignment="1" applyProtection="1">
      <alignment shrinkToFit="1"/>
    </xf>
    <xf numFmtId="178" fontId="13" fillId="0" borderId="41" xfId="4" quotePrefix="1" applyNumberFormat="1" applyFont="1" applyFill="1" applyBorder="1" applyAlignment="1"/>
    <xf numFmtId="177" fontId="13" fillId="0" borderId="40" xfId="4" applyNumberFormat="1" applyFont="1" applyFill="1" applyBorder="1" applyAlignment="1">
      <alignment shrinkToFit="1"/>
    </xf>
    <xf numFmtId="178" fontId="13" fillId="0" borderId="41" xfId="4" applyNumberFormat="1" applyFont="1" applyFill="1" applyBorder="1"/>
    <xf numFmtId="178" fontId="13" fillId="0" borderId="41" xfId="4" applyNumberFormat="1" applyFont="1" applyFill="1" applyBorder="1" applyAlignment="1">
      <alignment horizontal="right" vertical="center" shrinkToFit="1"/>
    </xf>
    <xf numFmtId="177" fontId="13" fillId="0" borderId="42" xfId="4" applyNumberFormat="1" applyFont="1" applyFill="1" applyBorder="1" applyAlignment="1" applyProtection="1">
      <alignment vertical="center" shrinkToFit="1"/>
    </xf>
    <xf numFmtId="177" fontId="13" fillId="0" borderId="9" xfId="4" applyNumberFormat="1" applyFont="1" applyFill="1" applyBorder="1" applyAlignment="1">
      <alignment vertical="center" shrinkToFit="1"/>
    </xf>
    <xf numFmtId="177" fontId="13" fillId="0" borderId="43" xfId="4" applyNumberFormat="1" applyFont="1" applyFill="1" applyBorder="1" applyAlignment="1">
      <alignment horizontal="right" vertical="center" shrinkToFit="1"/>
    </xf>
    <xf numFmtId="0" fontId="13" fillId="0" borderId="0" xfId="0" applyFont="1" applyFill="1" applyAlignment="1">
      <alignment horizontal="center" vertical="center" shrinkToFit="1"/>
    </xf>
    <xf numFmtId="0" fontId="8" fillId="0" borderId="0" xfId="0" applyFont="1" applyAlignment="1">
      <alignment vertical="center" shrinkToFit="1"/>
    </xf>
    <xf numFmtId="177" fontId="13" fillId="0" borderId="0" xfId="4" applyNumberFormat="1" applyFont="1" applyFill="1" applyBorder="1" applyAlignment="1">
      <alignment horizontal="distributed" shrinkToFit="1"/>
    </xf>
    <xf numFmtId="177" fontId="13" fillId="0" borderId="7" xfId="4" applyNumberFormat="1" applyFont="1" applyFill="1" applyBorder="1"/>
    <xf numFmtId="177" fontId="13" fillId="0" borderId="7" xfId="4" applyNumberFormat="1" applyFont="1" applyFill="1" applyBorder="1" applyAlignment="1"/>
    <xf numFmtId="178" fontId="13" fillId="0" borderId="7" xfId="4" applyNumberFormat="1" applyFont="1" applyFill="1" applyBorder="1" applyAlignment="1"/>
    <xf numFmtId="177" fontId="13" fillId="0" borderId="3" xfId="4" applyNumberFormat="1" applyFont="1" applyFill="1" applyBorder="1" applyAlignment="1">
      <alignment vertical="center" shrinkToFit="1"/>
    </xf>
    <xf numFmtId="177" fontId="13" fillId="0" borderId="2" xfId="4" applyNumberFormat="1" applyFont="1" applyFill="1" applyBorder="1" applyAlignment="1">
      <alignment vertical="center" shrinkToFit="1"/>
    </xf>
    <xf numFmtId="177" fontId="13" fillId="0" borderId="45" xfId="4" applyNumberFormat="1" applyFont="1" applyFill="1" applyBorder="1" applyAlignment="1" applyProtection="1">
      <alignment horizontal="right" vertical="center" shrinkToFit="1"/>
    </xf>
    <xf numFmtId="177" fontId="13" fillId="0" borderId="5" xfId="4" applyNumberFormat="1" applyFont="1" applyFill="1" applyBorder="1" applyAlignment="1">
      <alignment vertical="center" shrinkToFit="1"/>
    </xf>
    <xf numFmtId="177" fontId="13" fillId="0" borderId="19" xfId="4" applyNumberFormat="1" applyFont="1" applyFill="1" applyBorder="1" applyAlignment="1">
      <alignment vertical="center" shrinkToFit="1"/>
    </xf>
    <xf numFmtId="177" fontId="13" fillId="0" borderId="46" xfId="4" applyNumberFormat="1" applyFont="1" applyFill="1" applyBorder="1" applyAlignment="1">
      <alignment horizontal="right" vertical="center" shrinkToFit="1"/>
    </xf>
    <xf numFmtId="177" fontId="13" fillId="0" borderId="18" xfId="4" applyNumberFormat="1" applyFont="1" applyFill="1" applyBorder="1" applyAlignment="1">
      <alignment horizontal="centerContinuous" vertical="center" shrinkToFit="1"/>
    </xf>
    <xf numFmtId="177" fontId="13" fillId="0" borderId="44" xfId="4" applyNumberFormat="1" applyFont="1" applyFill="1" applyBorder="1" applyAlignment="1">
      <alignment horizontal="center" vertical="center" shrinkToFit="1"/>
    </xf>
    <xf numFmtId="177" fontId="13" fillId="0" borderId="44" xfId="4" applyNumberFormat="1" applyFont="1" applyFill="1" applyBorder="1"/>
    <xf numFmtId="177" fontId="13" fillId="0" borderId="44" xfId="4" applyNumberFormat="1" applyFont="1" applyFill="1" applyBorder="1" applyAlignment="1"/>
    <xf numFmtId="178" fontId="13" fillId="0" borderId="44" xfId="4" applyNumberFormat="1" applyFont="1" applyFill="1" applyBorder="1" applyAlignment="1"/>
    <xf numFmtId="178" fontId="13" fillId="0" borderId="41" xfId="4" applyNumberFormat="1" applyFont="1" applyFill="1" applyBorder="1" applyAlignment="1"/>
    <xf numFmtId="178" fontId="13" fillId="0" borderId="41" xfId="5" applyNumberFormat="1" applyFont="1" applyFill="1" applyBorder="1" applyAlignment="1">
      <alignment horizontal="right" vertical="center"/>
    </xf>
    <xf numFmtId="177" fontId="13" fillId="0" borderId="43" xfId="4" applyNumberFormat="1" applyFont="1" applyFill="1" applyBorder="1" applyAlignment="1">
      <alignment vertical="center" shrinkToFit="1"/>
    </xf>
    <xf numFmtId="177" fontId="13" fillId="0" borderId="1" xfId="4" applyNumberFormat="1" applyFont="1" applyFill="1" applyBorder="1" applyAlignment="1"/>
    <xf numFmtId="41" fontId="13" fillId="0" borderId="1" xfId="4" applyNumberFormat="1" applyFont="1" applyFill="1" applyBorder="1"/>
    <xf numFmtId="178" fontId="13" fillId="0" borderId="1" xfId="4" applyNumberFormat="1" applyFont="1" applyFill="1" applyBorder="1"/>
    <xf numFmtId="177" fontId="13" fillId="0" borderId="31" xfId="4" applyNumberFormat="1" applyFont="1" applyFill="1" applyBorder="1" applyAlignment="1" applyProtection="1">
      <alignment horizontal="centerContinuous" vertical="center"/>
    </xf>
    <xf numFmtId="41" fontId="13" fillId="0" borderId="41" xfId="4" applyNumberFormat="1" applyFont="1" applyFill="1" applyBorder="1" applyAlignment="1">
      <alignment horizontal="right" vertical="center" shrinkToFit="1"/>
    </xf>
    <xf numFmtId="41" fontId="13" fillId="0" borderId="41" xfId="4" applyNumberFormat="1" applyFont="1" applyFill="1" applyBorder="1" applyAlignment="1">
      <alignment vertical="center" shrinkToFit="1"/>
    </xf>
    <xf numFmtId="41" fontId="13" fillId="0" borderId="40" xfId="4" applyNumberFormat="1" applyFont="1" applyFill="1" applyBorder="1" applyAlignment="1" applyProtection="1"/>
    <xf numFmtId="177" fontId="13" fillId="0" borderId="40" xfId="4" applyNumberFormat="1" applyFont="1" applyFill="1" applyBorder="1" applyAlignment="1"/>
    <xf numFmtId="41" fontId="13" fillId="0" borderId="40" xfId="4" applyNumberFormat="1" applyFont="1" applyFill="1" applyBorder="1" applyAlignment="1"/>
    <xf numFmtId="178" fontId="13" fillId="0" borderId="41" xfId="4" applyNumberFormat="1" applyFont="1" applyFill="1" applyBorder="1" applyAlignment="1">
      <alignment vertical="center" shrinkToFit="1"/>
    </xf>
    <xf numFmtId="41" fontId="13" fillId="0" borderId="40" xfId="4" applyNumberFormat="1" applyFont="1" applyFill="1" applyBorder="1" applyAlignment="1" applyProtection="1">
      <alignment vertical="center"/>
    </xf>
    <xf numFmtId="41" fontId="13" fillId="0" borderId="40" xfId="4" applyNumberFormat="1" applyFont="1" applyFill="1" applyBorder="1" applyAlignment="1">
      <alignment vertical="center"/>
    </xf>
    <xf numFmtId="41" fontId="13" fillId="0" borderId="42" xfId="4" applyNumberFormat="1" applyFont="1" applyFill="1" applyBorder="1"/>
    <xf numFmtId="41" fontId="13" fillId="0" borderId="43" xfId="4" applyNumberFormat="1" applyFont="1" applyFill="1" applyBorder="1" applyAlignment="1">
      <alignment shrinkToFit="1"/>
    </xf>
    <xf numFmtId="177" fontId="13" fillId="0" borderId="31" xfId="4" applyNumberFormat="1" applyFont="1" applyFill="1" applyBorder="1" applyAlignment="1">
      <alignment horizontal="centerContinuous" vertical="center"/>
    </xf>
    <xf numFmtId="178" fontId="13" fillId="0" borderId="24" xfId="4" applyNumberFormat="1" applyFont="1" applyFill="1" applyBorder="1"/>
    <xf numFmtId="41" fontId="13" fillId="0" borderId="42" xfId="4" applyNumberFormat="1" applyFont="1" applyFill="1" applyBorder="1" applyAlignment="1">
      <alignment vertical="center"/>
    </xf>
    <xf numFmtId="0" fontId="19" fillId="0" borderId="0" xfId="0" applyFont="1">
      <alignment vertical="center"/>
    </xf>
    <xf numFmtId="0" fontId="19" fillId="0" borderId="0" xfId="0" applyFont="1" applyAlignment="1">
      <alignment vertical="center" shrinkToFit="1"/>
    </xf>
    <xf numFmtId="177" fontId="13" fillId="0" borderId="24" xfId="4" applyNumberFormat="1" applyFont="1" applyFill="1" applyBorder="1" applyAlignment="1"/>
    <xf numFmtId="177" fontId="13" fillId="0" borderId="24" xfId="4" applyNumberFormat="1" applyFont="1" applyFill="1" applyBorder="1"/>
    <xf numFmtId="0" fontId="19" fillId="0" borderId="0" xfId="6" applyFont="1">
      <alignment vertical="center"/>
    </xf>
    <xf numFmtId="0" fontId="19" fillId="0" borderId="0" xfId="6" applyFont="1" applyAlignment="1">
      <alignment vertical="center" shrinkToFit="1"/>
    </xf>
    <xf numFmtId="0" fontId="18" fillId="0" borderId="0" xfId="6" applyFont="1">
      <alignment vertical="center"/>
    </xf>
    <xf numFmtId="38" fontId="18" fillId="0" borderId="0" xfId="7" applyFont="1" applyAlignment="1" applyProtection="1">
      <protection locked="0"/>
    </xf>
    <xf numFmtId="0" fontId="15" fillId="0" borderId="0" xfId="6" applyFont="1">
      <alignment vertical="center"/>
    </xf>
    <xf numFmtId="0" fontId="13" fillId="0" borderId="0" xfId="6" applyFont="1" applyFill="1" applyAlignment="1">
      <alignment horizontal="left" vertical="center" indent="1"/>
    </xf>
    <xf numFmtId="0" fontId="13" fillId="0" borderId="0" xfId="6" applyFont="1" applyFill="1" applyBorder="1" applyAlignment="1">
      <alignment horizontal="center" vertical="center"/>
    </xf>
    <xf numFmtId="0" fontId="13" fillId="0" borderId="0" xfId="6" applyFont="1" applyFill="1" applyAlignment="1">
      <alignment horizontal="center" vertical="center"/>
    </xf>
    <xf numFmtId="0" fontId="13" fillId="0" borderId="0" xfId="6" applyFont="1" applyFill="1" applyBorder="1" applyAlignment="1">
      <alignment vertical="center"/>
    </xf>
    <xf numFmtId="0" fontId="13" fillId="0" borderId="0" xfId="6" applyFont="1" applyAlignment="1" applyProtection="1">
      <protection locked="0"/>
    </xf>
    <xf numFmtId="38" fontId="15" fillId="0" borderId="0" xfId="7" applyFont="1" applyAlignment="1" applyProtection="1">
      <protection locked="0"/>
    </xf>
    <xf numFmtId="38" fontId="13" fillId="0" borderId="1" xfId="7" applyFont="1" applyBorder="1" applyAlignment="1" applyProtection="1">
      <alignment horizontal="center" vertical="center"/>
      <protection locked="0"/>
    </xf>
    <xf numFmtId="176" fontId="13" fillId="0" borderId="1" xfId="7" applyNumberFormat="1" applyFont="1" applyFill="1" applyBorder="1" applyAlignment="1" applyProtection="1">
      <alignment horizontal="right" vertical="center"/>
    </xf>
    <xf numFmtId="0" fontId="15" fillId="0" borderId="4" xfId="6" applyFont="1" applyBorder="1" applyAlignment="1">
      <alignment horizontal="left"/>
    </xf>
    <xf numFmtId="0" fontId="13" fillId="0" borderId="7" xfId="6" applyFont="1" applyBorder="1" applyAlignment="1" applyProtection="1">
      <alignment horizontal="left" vertical="center"/>
      <protection locked="0"/>
    </xf>
    <xf numFmtId="176" fontId="13" fillId="0" borderId="1" xfId="6" applyNumberFormat="1" applyFont="1" applyFill="1" applyBorder="1" applyAlignment="1" applyProtection="1">
      <alignment horizontal="right" vertical="center"/>
      <protection locked="0"/>
    </xf>
    <xf numFmtId="176" fontId="13" fillId="0" borderId="1" xfId="7" applyNumberFormat="1" applyFont="1" applyFill="1" applyBorder="1" applyAlignment="1" applyProtection="1">
      <alignment horizontal="right" vertical="center"/>
      <protection locked="0"/>
    </xf>
    <xf numFmtId="0" fontId="13" fillId="0" borderId="7" xfId="6" applyFont="1" applyFill="1" applyBorder="1" applyAlignment="1" applyProtection="1">
      <alignment horizontal="left" vertical="center"/>
      <protection locked="0"/>
    </xf>
    <xf numFmtId="177" fontId="13" fillId="0" borderId="1" xfId="6" applyNumberFormat="1" applyFont="1" applyFill="1" applyBorder="1" applyAlignment="1" applyProtection="1">
      <alignment vertical="center"/>
      <protection locked="0"/>
    </xf>
    <xf numFmtId="176" fontId="13" fillId="0" borderId="1" xfId="6" applyNumberFormat="1" applyFont="1" applyFill="1" applyBorder="1" applyAlignment="1" applyProtection="1">
      <alignment horizontal="right" vertical="center"/>
    </xf>
    <xf numFmtId="176" fontId="13" fillId="0" borderId="1" xfId="6" applyNumberFormat="1" applyFont="1" applyFill="1" applyBorder="1" applyAlignment="1" applyProtection="1">
      <alignment horizontal="right"/>
      <protection locked="0"/>
    </xf>
    <xf numFmtId="0" fontId="13" fillId="0" borderId="7" xfId="6" applyFont="1" applyBorder="1" applyAlignment="1" applyProtection="1">
      <alignment horizontal="left" vertical="center"/>
    </xf>
    <xf numFmtId="0" fontId="15" fillId="0" borderId="0" xfId="6" applyFont="1" applyBorder="1">
      <alignment vertical="center"/>
    </xf>
    <xf numFmtId="38" fontId="13" fillId="0" borderId="0" xfId="7" applyFont="1" applyFill="1" applyAlignment="1" applyProtection="1">
      <protection locked="0"/>
    </xf>
    <xf numFmtId="0" fontId="15" fillId="0" borderId="0" xfId="6" applyFont="1" applyFill="1" applyBorder="1" applyAlignment="1"/>
    <xf numFmtId="0" fontId="15" fillId="0" borderId="0" xfId="6" applyFont="1" applyFill="1" applyAlignment="1"/>
    <xf numFmtId="3" fontId="13" fillId="0" borderId="1" xfId="6" applyNumberFormat="1" applyFont="1" applyFill="1" applyBorder="1" applyAlignment="1" applyProtection="1">
      <alignment vertical="center"/>
    </xf>
    <xf numFmtId="176" fontId="13" fillId="0" borderId="4" xfId="7" applyNumberFormat="1" applyFont="1" applyBorder="1" applyAlignment="1" applyProtection="1">
      <alignment vertical="center"/>
      <protection locked="0"/>
    </xf>
    <xf numFmtId="0" fontId="13" fillId="0" borderId="7" xfId="6" applyFont="1" applyBorder="1" applyAlignment="1" applyProtection="1">
      <alignment vertical="center"/>
      <protection locked="0"/>
    </xf>
    <xf numFmtId="3" fontId="13" fillId="0" borderId="1" xfId="6" applyNumberFormat="1" applyFont="1" applyFill="1" applyBorder="1" applyAlignment="1" applyProtection="1">
      <alignment vertical="center"/>
      <protection locked="0"/>
    </xf>
    <xf numFmtId="3" fontId="13" fillId="0" borderId="1" xfId="6" applyNumberFormat="1" applyFont="1" applyFill="1" applyBorder="1" applyAlignment="1" applyProtection="1">
      <alignment horizontal="right" vertical="center"/>
      <protection locked="0"/>
    </xf>
    <xf numFmtId="0" fontId="13" fillId="0" borderId="0" xfId="6" applyFont="1" applyFill="1">
      <alignment vertical="center"/>
    </xf>
    <xf numFmtId="0" fontId="13" fillId="0" borderId="7" xfId="6" applyFont="1" applyBorder="1" applyAlignment="1" applyProtection="1">
      <alignment vertical="center"/>
    </xf>
    <xf numFmtId="0" fontId="15" fillId="0" borderId="0" xfId="6" applyFont="1" applyAlignment="1"/>
    <xf numFmtId="0" fontId="15" fillId="0" borderId="0" xfId="6" applyFont="1" applyBorder="1" applyAlignment="1"/>
    <xf numFmtId="38" fontId="13" fillId="0" borderId="0" xfId="7" applyFont="1" applyFill="1" applyBorder="1" applyAlignment="1" applyProtection="1">
      <alignment horizontal="right" vertical="center"/>
    </xf>
    <xf numFmtId="0" fontId="1" fillId="0" borderId="0" xfId="6">
      <alignment vertical="center"/>
    </xf>
    <xf numFmtId="0" fontId="1" fillId="0" borderId="0" xfId="6" applyBorder="1">
      <alignment vertical="center"/>
    </xf>
    <xf numFmtId="3" fontId="13" fillId="0" borderId="1" xfId="6" applyNumberFormat="1" applyFont="1" applyFill="1" applyBorder="1" applyAlignment="1" applyProtection="1">
      <alignment horizontal="right" vertical="center"/>
    </xf>
    <xf numFmtId="0" fontId="9" fillId="0" borderId="0" xfId="6" applyFont="1" applyFill="1">
      <alignment vertical="center"/>
    </xf>
    <xf numFmtId="0" fontId="17" fillId="0" borderId="0" xfId="6" applyFont="1" applyFill="1" applyAlignment="1" applyProtection="1">
      <protection locked="0"/>
    </xf>
    <xf numFmtId="38" fontId="17" fillId="0" borderId="0" xfId="7" applyFont="1" applyFill="1" applyAlignment="1" applyProtection="1">
      <protection locked="0"/>
    </xf>
    <xf numFmtId="0" fontId="17" fillId="0" borderId="0" xfId="6" applyFont="1" applyFill="1">
      <alignment vertical="center"/>
    </xf>
    <xf numFmtId="0" fontId="13" fillId="0" borderId="0" xfId="6" applyFont="1" applyFill="1" applyAlignment="1" applyProtection="1">
      <protection locked="0"/>
    </xf>
    <xf numFmtId="38" fontId="13" fillId="0" borderId="0" xfId="7" applyFont="1" applyFill="1" applyAlignment="1" applyProtection="1">
      <alignment vertical="center"/>
      <protection locked="0"/>
    </xf>
    <xf numFmtId="0" fontId="13" fillId="0" borderId="0" xfId="6" applyFont="1" applyFill="1" applyAlignment="1" applyProtection="1">
      <alignment vertical="center"/>
      <protection locked="0"/>
    </xf>
    <xf numFmtId="0" fontId="13" fillId="0" borderId="23" xfId="6" applyFont="1" applyFill="1" applyBorder="1" applyAlignment="1" applyProtection="1">
      <alignment vertical="center"/>
      <protection locked="0"/>
    </xf>
    <xf numFmtId="38" fontId="13" fillId="0" borderId="1" xfId="7" applyFont="1" applyFill="1" applyBorder="1" applyAlignment="1" applyProtection="1">
      <alignment horizontal="center" vertical="center"/>
      <protection locked="0"/>
    </xf>
    <xf numFmtId="38" fontId="13" fillId="0" borderId="24" xfId="7" applyFont="1" applyFill="1" applyBorder="1" applyAlignment="1" applyProtection="1">
      <alignment horizontal="center" vertical="center"/>
      <protection locked="0"/>
    </xf>
    <xf numFmtId="0" fontId="13" fillId="0" borderId="7" xfId="6" applyFont="1" applyFill="1" applyBorder="1" applyAlignment="1" applyProtection="1">
      <alignment vertical="center"/>
      <protection locked="0"/>
    </xf>
    <xf numFmtId="176" fontId="13" fillId="0" borderId="1" xfId="7" applyNumberFormat="1" applyFont="1" applyFill="1" applyBorder="1" applyAlignment="1" applyProtection="1">
      <alignment vertical="center" shrinkToFit="1"/>
      <protection locked="0"/>
    </xf>
    <xf numFmtId="176" fontId="13" fillId="0" borderId="24" xfId="7" applyNumberFormat="1" applyFont="1" applyFill="1" applyBorder="1" applyAlignment="1" applyProtection="1">
      <alignment vertical="center" shrinkToFit="1"/>
      <protection locked="0"/>
    </xf>
    <xf numFmtId="38" fontId="13" fillId="0" borderId="7" xfId="7" applyFont="1" applyFill="1" applyBorder="1" applyAlignment="1" applyProtection="1">
      <alignment vertical="center"/>
      <protection locked="0"/>
    </xf>
    <xf numFmtId="38" fontId="13" fillId="0" borderId="1" xfId="7" applyFont="1" applyFill="1" applyBorder="1" applyAlignment="1" applyProtection="1">
      <alignment vertical="center" shrinkToFit="1"/>
      <protection locked="0"/>
    </xf>
    <xf numFmtId="38" fontId="13" fillId="0" borderId="24" xfId="7" applyFont="1" applyFill="1" applyBorder="1" applyAlignment="1" applyProtection="1">
      <alignment vertical="center" shrinkToFit="1"/>
      <protection locked="0"/>
    </xf>
    <xf numFmtId="38" fontId="13" fillId="0" borderId="7" xfId="7" applyFont="1" applyFill="1" applyBorder="1" applyAlignment="1" applyProtection="1">
      <alignment vertical="center" shrinkToFit="1"/>
      <protection locked="0"/>
    </xf>
    <xf numFmtId="0" fontId="13" fillId="0" borderId="25" xfId="6" applyFont="1" applyFill="1" applyBorder="1" applyAlignment="1" applyProtection="1">
      <alignment vertical="center"/>
    </xf>
    <xf numFmtId="176" fontId="13" fillId="0" borderId="26" xfId="7" applyNumberFormat="1" applyFont="1" applyFill="1" applyBorder="1" applyAlignment="1" applyProtection="1">
      <alignment vertical="center" shrinkToFit="1"/>
      <protection locked="0"/>
    </xf>
    <xf numFmtId="176" fontId="13" fillId="0" borderId="27" xfId="7" applyNumberFormat="1" applyFont="1" applyFill="1" applyBorder="1" applyAlignment="1" applyProtection="1">
      <alignment vertical="center" shrinkToFit="1"/>
      <protection locked="0"/>
    </xf>
    <xf numFmtId="38" fontId="13" fillId="0" borderId="28" xfId="7" applyFont="1" applyFill="1" applyBorder="1" applyAlignment="1" applyProtection="1">
      <alignment vertical="center"/>
    </xf>
    <xf numFmtId="0" fontId="13" fillId="0" borderId="0" xfId="6" applyFont="1" applyFill="1" applyBorder="1" applyAlignment="1" applyProtection="1">
      <alignment vertical="center"/>
      <protection locked="0"/>
    </xf>
    <xf numFmtId="38" fontId="13" fillId="0" borderId="0" xfId="7" applyFont="1" applyFill="1" applyBorder="1" applyAlignment="1" applyProtection="1">
      <alignment vertical="center"/>
      <protection locked="0"/>
    </xf>
    <xf numFmtId="0" fontId="13" fillId="0" borderId="23" xfId="6" applyFont="1" applyFill="1" applyBorder="1" applyAlignment="1" applyProtection="1">
      <alignment vertical="center" shrinkToFit="1"/>
      <protection locked="0"/>
    </xf>
    <xf numFmtId="38" fontId="13" fillId="0" borderId="1" xfId="7" applyFont="1" applyFill="1" applyBorder="1" applyAlignment="1" applyProtection="1">
      <alignment horizontal="right" vertical="center" shrinkToFit="1"/>
      <protection locked="0"/>
    </xf>
    <xf numFmtId="0" fontId="13" fillId="0" borderId="25" xfId="6" applyFont="1" applyFill="1" applyBorder="1" applyAlignment="1" applyProtection="1">
      <alignment vertical="center" shrinkToFit="1"/>
    </xf>
    <xf numFmtId="38" fontId="13" fillId="0" borderId="26" xfId="7" applyFont="1" applyFill="1" applyBorder="1" applyAlignment="1" applyProtection="1">
      <alignment vertical="center" shrinkToFit="1"/>
    </xf>
    <xf numFmtId="38" fontId="13" fillId="0" borderId="27" xfId="7" applyFont="1" applyFill="1" applyBorder="1" applyAlignment="1" applyProtection="1">
      <alignment vertical="center" shrinkToFit="1"/>
    </xf>
    <xf numFmtId="38" fontId="13" fillId="0" borderId="28" xfId="7" applyFont="1" applyFill="1" applyBorder="1" applyAlignment="1" applyProtection="1">
      <alignment vertical="center" shrinkToFit="1"/>
    </xf>
    <xf numFmtId="38" fontId="13" fillId="0" borderId="24" xfId="7" applyFont="1" applyFill="1" applyBorder="1" applyAlignment="1" applyProtection="1">
      <alignment horizontal="right" vertical="center" shrinkToFit="1"/>
      <protection locked="0"/>
    </xf>
    <xf numFmtId="0" fontId="13" fillId="0" borderId="0" xfId="6" applyFont="1" applyFill="1" applyBorder="1">
      <alignment vertical="center"/>
    </xf>
    <xf numFmtId="38" fontId="13" fillId="0" borderId="0" xfId="7" applyFont="1" applyFill="1" applyBorder="1" applyAlignment="1" applyProtection="1">
      <alignment vertical="center" shrinkToFit="1"/>
      <protection locked="0"/>
    </xf>
    <xf numFmtId="38" fontId="13" fillId="0" borderId="0" xfId="7" applyFont="1" applyFill="1" applyBorder="1" applyAlignment="1" applyProtection="1">
      <alignment vertical="center"/>
    </xf>
    <xf numFmtId="0" fontId="13" fillId="0" borderId="0" xfId="6" applyFont="1" applyFill="1" applyAlignment="1"/>
    <xf numFmtId="38" fontId="13" fillId="0" borderId="26" xfId="7" applyFont="1" applyFill="1" applyBorder="1" applyAlignment="1" applyProtection="1">
      <alignment vertical="center" shrinkToFit="1"/>
      <protection locked="0"/>
    </xf>
    <xf numFmtId="0" fontId="9" fillId="0" borderId="0" xfId="6" applyFont="1" applyFill="1" applyAlignment="1"/>
    <xf numFmtId="0" fontId="9" fillId="0" borderId="0" xfId="6" applyFont="1" applyFill="1" applyBorder="1" applyAlignment="1"/>
    <xf numFmtId="0" fontId="10" fillId="0" borderId="0" xfId="6" applyFont="1" applyFill="1" applyBorder="1" applyAlignment="1"/>
    <xf numFmtId="38" fontId="7" fillId="0" borderId="0" xfId="7" applyFont="1" applyFill="1" applyBorder="1" applyAlignment="1" applyProtection="1">
      <alignment horizontal="left"/>
      <protection locked="0"/>
    </xf>
    <xf numFmtId="0" fontId="7" fillId="0" borderId="23" xfId="6" applyFont="1" applyFill="1" applyBorder="1" applyAlignment="1" applyProtection="1">
      <alignment horizontal="left" vertical="center"/>
      <protection locked="0"/>
    </xf>
    <xf numFmtId="38" fontId="7" fillId="0" borderId="1" xfId="7" applyFont="1" applyFill="1" applyBorder="1" applyAlignment="1" applyProtection="1">
      <alignment horizontal="center" vertical="center"/>
      <protection locked="0"/>
    </xf>
    <xf numFmtId="38" fontId="7" fillId="0" borderId="24" xfId="7" applyFont="1" applyFill="1" applyBorder="1" applyAlignment="1" applyProtection="1">
      <alignment horizontal="center" vertical="center"/>
      <protection locked="0"/>
    </xf>
    <xf numFmtId="0" fontId="7" fillId="0" borderId="7" xfId="6" applyFont="1" applyFill="1" applyBorder="1" applyAlignment="1" applyProtection="1">
      <alignment vertical="center"/>
      <protection locked="0"/>
    </xf>
    <xf numFmtId="0" fontId="11" fillId="0" borderId="23" xfId="6" applyFont="1" applyFill="1" applyBorder="1" applyAlignment="1" applyProtection="1">
      <alignment horizontal="left" vertical="center" shrinkToFit="1"/>
      <protection locked="0"/>
    </xf>
    <xf numFmtId="38" fontId="10" fillId="0" borderId="1" xfId="7" applyFont="1" applyFill="1" applyBorder="1" applyAlignment="1" applyProtection="1">
      <alignment vertical="center" shrinkToFit="1"/>
      <protection locked="0"/>
    </xf>
    <xf numFmtId="38" fontId="10" fillId="0" borderId="1" xfId="7" applyFont="1" applyFill="1" applyBorder="1" applyAlignment="1" applyProtection="1">
      <alignment horizontal="center" vertical="center" shrinkToFit="1"/>
      <protection locked="0"/>
    </xf>
    <xf numFmtId="38" fontId="7" fillId="0" borderId="7" xfId="7" applyFont="1" applyFill="1" applyBorder="1" applyAlignment="1" applyProtection="1">
      <alignment horizontal="left" vertical="center"/>
      <protection locked="0"/>
    </xf>
    <xf numFmtId="38" fontId="10" fillId="0" borderId="1" xfId="7" applyFont="1" applyFill="1" applyBorder="1" applyAlignment="1" applyProtection="1">
      <alignment horizontal="right" vertical="center" shrinkToFit="1"/>
      <protection locked="0"/>
    </xf>
    <xf numFmtId="38" fontId="10" fillId="0" borderId="24" xfId="7" applyFont="1" applyFill="1" applyBorder="1" applyAlignment="1" applyProtection="1">
      <alignment horizontal="right" vertical="center" shrinkToFit="1"/>
      <protection locked="0"/>
    </xf>
    <xf numFmtId="0" fontId="7" fillId="0" borderId="23" xfId="6" applyFont="1" applyFill="1" applyBorder="1" applyAlignment="1" applyProtection="1">
      <alignment horizontal="left" vertical="center"/>
    </xf>
    <xf numFmtId="0" fontId="7" fillId="0" borderId="7"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38" fontId="10" fillId="0" borderId="26" xfId="7" applyFont="1" applyFill="1" applyBorder="1" applyAlignment="1" applyProtection="1">
      <alignment vertical="center" shrinkToFit="1"/>
    </xf>
    <xf numFmtId="38" fontId="7" fillId="0" borderId="28" xfId="7" applyFont="1" applyFill="1" applyBorder="1" applyAlignment="1" applyProtection="1">
      <alignment horizontal="left" vertical="center"/>
    </xf>
    <xf numFmtId="38" fontId="10" fillId="0" borderId="26" xfId="7" applyFont="1" applyFill="1" applyBorder="1" applyAlignment="1" applyProtection="1">
      <alignment horizontal="right" vertical="center" shrinkToFit="1"/>
    </xf>
    <xf numFmtId="0" fontId="7" fillId="0" borderId="0" xfId="6" applyFont="1" applyFill="1" applyBorder="1" applyAlignment="1" applyProtection="1">
      <alignment vertical="center"/>
      <protection locked="0"/>
    </xf>
    <xf numFmtId="0" fontId="9" fillId="0" borderId="0" xfId="6" applyFont="1" applyFill="1" applyAlignment="1">
      <alignment horizontal="left"/>
    </xf>
    <xf numFmtId="38" fontId="7" fillId="0" borderId="0" xfId="7" applyFont="1" applyFill="1" applyAlignment="1" applyProtection="1">
      <alignment horizontal="left" vertical="center"/>
      <protection locked="0"/>
    </xf>
    <xf numFmtId="0" fontId="7" fillId="0" borderId="7" xfId="6" applyFont="1" applyFill="1" applyBorder="1" applyAlignment="1" applyProtection="1">
      <alignment horizontal="left" vertical="center"/>
      <protection locked="0"/>
    </xf>
    <xf numFmtId="38" fontId="7" fillId="0" borderId="0" xfId="7" applyFont="1" applyFill="1" applyBorder="1" applyAlignment="1" applyProtection="1">
      <alignment horizontal="left" vertical="center"/>
      <protection locked="0"/>
    </xf>
    <xf numFmtId="38" fontId="10" fillId="0" borderId="23" xfId="7" applyFont="1" applyFill="1" applyBorder="1" applyAlignment="1" applyProtection="1">
      <alignment horizontal="right" vertical="center" shrinkToFit="1"/>
      <protection locked="0"/>
    </xf>
    <xf numFmtId="38" fontId="10" fillId="0" borderId="27" xfId="7" applyFont="1" applyFill="1" applyBorder="1" applyAlignment="1" applyProtection="1">
      <alignment horizontal="right" vertical="center" shrinkToFit="1"/>
    </xf>
    <xf numFmtId="0" fontId="7" fillId="0" borderId="0" xfId="6" applyFont="1" applyFill="1" applyBorder="1" applyAlignment="1" applyProtection="1">
      <alignment horizontal="left" vertical="center"/>
      <protection locked="0"/>
    </xf>
    <xf numFmtId="0" fontId="9" fillId="0" borderId="0" xfId="6" applyFont="1" applyFill="1" applyAlignment="1">
      <alignment vertical="center"/>
    </xf>
    <xf numFmtId="0" fontId="16" fillId="0" borderId="0" xfId="6" applyFont="1" applyFill="1" applyBorder="1" applyAlignment="1">
      <alignment horizontal="left"/>
    </xf>
    <xf numFmtId="38" fontId="17" fillId="0" borderId="0" xfId="7" applyFont="1" applyFill="1" applyBorder="1" applyAlignment="1"/>
    <xf numFmtId="38" fontId="18" fillId="0" borderId="0" xfId="7" applyFont="1">
      <alignment vertical="center"/>
    </xf>
    <xf numFmtId="38" fontId="13" fillId="0" borderId="0" xfId="7" applyFont="1" applyFill="1" applyAlignment="1">
      <alignment horizontal="center" vertical="center"/>
    </xf>
    <xf numFmtId="38" fontId="13" fillId="0" borderId="0" xfId="7" applyFont="1" applyFill="1" applyBorder="1" applyAlignment="1">
      <alignment vertical="center"/>
    </xf>
    <xf numFmtId="38" fontId="15" fillId="0" borderId="0" xfId="7" applyFont="1">
      <alignment vertical="center"/>
    </xf>
    <xf numFmtId="0" fontId="13" fillId="0" borderId="0" xfId="6" applyFont="1" applyFill="1" applyBorder="1" applyAlignment="1">
      <alignment horizontal="left" vertical="center"/>
    </xf>
    <xf numFmtId="0" fontId="13" fillId="0" borderId="21" xfId="6" applyFont="1" applyFill="1" applyBorder="1" applyAlignment="1">
      <alignment horizontal="left" vertical="center" shrinkToFit="1"/>
    </xf>
    <xf numFmtId="38" fontId="13" fillId="0" borderId="15" xfId="7" applyFont="1" applyBorder="1" applyAlignment="1" applyProtection="1">
      <alignment horizontal="center" vertical="center" shrinkToFit="1"/>
      <protection locked="0"/>
    </xf>
    <xf numFmtId="38" fontId="13" fillId="0" borderId="22" xfId="7" applyFont="1" applyBorder="1" applyAlignment="1" applyProtection="1">
      <alignment horizontal="center" vertical="center" shrinkToFit="1"/>
      <protection locked="0"/>
    </xf>
    <xf numFmtId="38" fontId="14" fillId="0" borderId="23" xfId="7" applyFont="1" applyFill="1" applyBorder="1" applyAlignment="1">
      <alignment horizontal="left" vertical="center" shrinkToFit="1"/>
    </xf>
    <xf numFmtId="38" fontId="13" fillId="0" borderId="1" xfId="7" applyFont="1" applyFill="1" applyBorder="1" applyAlignment="1">
      <alignment vertical="center" shrinkToFit="1"/>
    </xf>
    <xf numFmtId="38" fontId="13" fillId="0" borderId="24" xfId="7" applyFont="1" applyFill="1" applyBorder="1" applyAlignment="1">
      <alignment vertical="center" shrinkToFit="1"/>
    </xf>
    <xf numFmtId="38" fontId="13" fillId="0" borderId="23" xfId="7" applyFont="1" applyFill="1" applyBorder="1" applyAlignment="1">
      <alignment horizontal="left" vertical="center" indent="1" shrinkToFit="1"/>
    </xf>
    <xf numFmtId="38" fontId="13" fillId="0" borderId="25" xfId="7" applyFont="1" applyFill="1" applyBorder="1" applyAlignment="1">
      <alignment horizontal="left" vertical="center" indent="1" shrinkToFit="1"/>
    </xf>
    <xf numFmtId="38" fontId="13" fillId="0" borderId="26" xfId="7" applyFont="1" applyFill="1" applyBorder="1" applyAlignment="1">
      <alignment vertical="center" shrinkToFit="1"/>
    </xf>
    <xf numFmtId="38" fontId="13" fillId="0" borderId="27" xfId="7" applyFont="1" applyFill="1" applyBorder="1" applyAlignment="1">
      <alignment vertical="center" shrinkToFit="1"/>
    </xf>
    <xf numFmtId="0" fontId="13" fillId="0" borderId="0" xfId="6" applyFont="1" applyFill="1" applyBorder="1" applyAlignment="1">
      <alignment horizontal="left"/>
    </xf>
    <xf numFmtId="0" fontId="13" fillId="0" borderId="0" xfId="6" applyFont="1" applyAlignment="1" applyProtection="1">
      <alignment horizontal="left"/>
      <protection locked="0"/>
    </xf>
    <xf numFmtId="0" fontId="13" fillId="0" borderId="0" xfId="6" applyFont="1" applyBorder="1" applyAlignment="1">
      <alignment horizontal="right"/>
    </xf>
    <xf numFmtId="0" fontId="15" fillId="0" borderId="0" xfId="6" applyFont="1" applyAlignment="1">
      <alignment horizontal="left" vertical="center"/>
    </xf>
    <xf numFmtId="0" fontId="1" fillId="0" borderId="0" xfId="6" applyAlignment="1">
      <alignment horizontal="left" vertical="center"/>
    </xf>
    <xf numFmtId="38" fontId="0" fillId="0" borderId="0" xfId="7" applyFont="1">
      <alignment vertical="center"/>
    </xf>
    <xf numFmtId="38" fontId="13" fillId="0" borderId="1" xfId="7" applyFont="1" applyFill="1" applyBorder="1" applyAlignment="1">
      <alignment horizontal="right" vertical="center" shrinkToFit="1"/>
    </xf>
    <xf numFmtId="38" fontId="13" fillId="0" borderId="24" xfId="7" applyFont="1" applyFill="1" applyBorder="1" applyAlignment="1">
      <alignment horizontal="right" vertical="center" shrinkToFit="1"/>
    </xf>
    <xf numFmtId="38" fontId="13" fillId="0" borderId="26" xfId="7" applyFont="1" applyFill="1" applyBorder="1" applyAlignment="1">
      <alignment horizontal="right" vertical="center" shrinkToFit="1"/>
    </xf>
    <xf numFmtId="38" fontId="13" fillId="0" borderId="27" xfId="7" applyFont="1" applyFill="1" applyBorder="1" applyAlignment="1">
      <alignment horizontal="right" vertical="center" shrinkToFit="1"/>
    </xf>
    <xf numFmtId="177" fontId="13" fillId="0" borderId="0" xfId="4" applyNumberFormat="1" applyFont="1" applyFill="1" applyBorder="1" applyAlignment="1">
      <alignment vertical="center" shrinkToFit="1"/>
    </xf>
    <xf numFmtId="177" fontId="13" fillId="0" borderId="0" xfId="4" applyNumberFormat="1" applyFont="1" applyFill="1" applyBorder="1" applyAlignment="1">
      <alignment shrinkToFit="1"/>
    </xf>
    <xf numFmtId="178" fontId="13" fillId="0" borderId="41" xfId="4" applyNumberFormat="1" applyFont="1" applyFill="1" applyBorder="1" applyAlignment="1">
      <alignment horizontal="right"/>
    </xf>
    <xf numFmtId="179" fontId="13" fillId="0" borderId="41" xfId="4" applyNumberFormat="1" applyFont="1" applyFill="1" applyBorder="1" applyAlignment="1">
      <alignment horizontal="right"/>
    </xf>
    <xf numFmtId="0" fontId="13" fillId="0" borderId="0" xfId="4" applyFont="1" applyFill="1" applyBorder="1" applyAlignment="1" applyProtection="1">
      <alignment shrinkToFit="1"/>
    </xf>
    <xf numFmtId="38" fontId="13" fillId="0" borderId="26" xfId="7" applyFont="1" applyFill="1" applyBorder="1" applyAlignment="1" applyProtection="1">
      <alignment horizontal="right" vertical="center" shrinkToFit="1"/>
      <protection locked="0"/>
    </xf>
    <xf numFmtId="38" fontId="13" fillId="0" borderId="27" xfId="7" applyFont="1" applyFill="1" applyBorder="1" applyAlignment="1" applyProtection="1">
      <alignment horizontal="right" vertical="center" shrinkToFit="1"/>
      <protection locked="0"/>
    </xf>
    <xf numFmtId="0" fontId="14" fillId="0" borderId="1" xfId="6" applyFont="1" applyBorder="1" applyAlignment="1" applyProtection="1">
      <alignment vertical="center"/>
      <protection locked="0"/>
    </xf>
    <xf numFmtId="0" fontId="16" fillId="0" borderId="0" xfId="6" applyFont="1" applyAlignment="1" applyProtection="1">
      <alignment horizontal="left"/>
      <protection locked="0"/>
    </xf>
    <xf numFmtId="0" fontId="13" fillId="0" borderId="0" xfId="6" applyFont="1" applyBorder="1" applyAlignment="1" applyProtection="1">
      <alignment horizontal="left" vertical="center"/>
      <protection locked="0"/>
    </xf>
    <xf numFmtId="0" fontId="13" fillId="0" borderId="1" xfId="6" applyFont="1" applyBorder="1" applyAlignment="1" applyProtection="1">
      <alignment horizontal="center" vertical="center"/>
      <protection locked="0"/>
    </xf>
    <xf numFmtId="38" fontId="13" fillId="0" borderId="1" xfId="7" applyFont="1" applyBorder="1" applyAlignment="1" applyProtection="1">
      <alignment horizontal="center"/>
      <protection locked="0"/>
    </xf>
    <xf numFmtId="0" fontId="14" fillId="0" borderId="1" xfId="6" applyFont="1" applyBorder="1" applyAlignment="1" applyProtection="1">
      <alignment horizontal="left" vertical="center"/>
    </xf>
    <xf numFmtId="0" fontId="13" fillId="0" borderId="1" xfId="6" applyFont="1" applyBorder="1" applyAlignment="1" applyProtection="1">
      <alignment horizontal="center"/>
      <protection locked="0"/>
    </xf>
    <xf numFmtId="0" fontId="14" fillId="0" borderId="1" xfId="6" applyFont="1" applyBorder="1" applyAlignment="1" applyProtection="1">
      <alignment vertical="center"/>
    </xf>
    <xf numFmtId="38" fontId="13" fillId="0" borderId="0" xfId="7" applyFont="1" applyFill="1" applyBorder="1" applyAlignment="1" applyProtection="1">
      <alignment horizontal="right" vertical="center"/>
    </xf>
    <xf numFmtId="0" fontId="13" fillId="0" borderId="21" xfId="6" applyFont="1" applyFill="1" applyBorder="1" applyAlignment="1" applyProtection="1">
      <alignment horizontal="center" vertical="center"/>
      <protection locked="0"/>
    </xf>
    <xf numFmtId="0" fontId="13" fillId="0" borderId="15" xfId="6" applyFont="1" applyFill="1" applyBorder="1" applyAlignment="1" applyProtection="1">
      <alignment horizontal="center" vertical="center"/>
      <protection locked="0"/>
    </xf>
    <xf numFmtId="0" fontId="13" fillId="0" borderId="22" xfId="6" applyFont="1" applyFill="1" applyBorder="1" applyAlignment="1" applyProtection="1">
      <alignment horizontal="center" vertical="center"/>
      <protection locked="0"/>
    </xf>
    <xf numFmtId="38" fontId="13" fillId="0" borderId="14" xfId="7" applyFont="1" applyFill="1" applyBorder="1" applyAlignment="1" applyProtection="1">
      <alignment horizontal="center" vertical="center"/>
      <protection locked="0"/>
    </xf>
    <xf numFmtId="38" fontId="13" fillId="0" borderId="15" xfId="7" applyFont="1" applyFill="1" applyBorder="1" applyAlignment="1" applyProtection="1">
      <alignment horizontal="center" vertical="center"/>
      <protection locked="0"/>
    </xf>
    <xf numFmtId="38" fontId="13" fillId="0" borderId="22" xfId="7" applyFont="1" applyFill="1" applyBorder="1" applyAlignment="1" applyProtection="1">
      <alignment horizontal="center" vertical="center"/>
      <protection locked="0"/>
    </xf>
    <xf numFmtId="0" fontId="7" fillId="0" borderId="21" xfId="6" applyFont="1" applyFill="1" applyBorder="1" applyAlignment="1" applyProtection="1">
      <alignment horizontal="center" vertical="center"/>
      <protection locked="0"/>
    </xf>
    <xf numFmtId="0" fontId="7" fillId="0" borderId="15" xfId="6" applyFont="1" applyFill="1" applyBorder="1" applyAlignment="1" applyProtection="1">
      <alignment horizontal="center" vertical="center"/>
      <protection locked="0"/>
    </xf>
    <xf numFmtId="0" fontId="7" fillId="0" borderId="22" xfId="6" applyFont="1" applyFill="1" applyBorder="1" applyAlignment="1" applyProtection="1">
      <alignment horizontal="center" vertical="center"/>
      <protection locked="0"/>
    </xf>
    <xf numFmtId="38" fontId="7" fillId="0" borderId="14" xfId="7" applyFont="1" applyFill="1" applyBorder="1" applyAlignment="1" applyProtection="1">
      <alignment horizontal="center" vertical="center"/>
      <protection locked="0"/>
    </xf>
    <xf numFmtId="38" fontId="7" fillId="0" borderId="15" xfId="7" applyFont="1" applyFill="1" applyBorder="1" applyAlignment="1" applyProtection="1">
      <alignment horizontal="center" vertical="center"/>
      <protection locked="0"/>
    </xf>
    <xf numFmtId="38" fontId="7" fillId="0" borderId="22" xfId="7" applyFont="1" applyFill="1" applyBorder="1" applyAlignment="1" applyProtection="1">
      <alignment horizontal="center" vertical="center"/>
      <protection locked="0"/>
    </xf>
    <xf numFmtId="0" fontId="13" fillId="0" borderId="0" xfId="6" applyFont="1" applyFill="1" applyBorder="1" applyAlignment="1"/>
    <xf numFmtId="0" fontId="7" fillId="0" borderId="0" xfId="6" applyFont="1" applyFill="1" applyBorder="1" applyAlignment="1" applyProtection="1">
      <alignment horizontal="left"/>
      <protection locked="0"/>
    </xf>
    <xf numFmtId="0" fontId="13" fillId="0" borderId="8" xfId="6" applyFont="1" applyFill="1" applyBorder="1" applyAlignment="1" applyProtection="1">
      <alignment vertical="center"/>
      <protection locked="0"/>
    </xf>
    <xf numFmtId="0" fontId="0" fillId="0" borderId="8" xfId="0" applyBorder="1" applyAlignment="1">
      <alignment vertical="center"/>
    </xf>
    <xf numFmtId="0" fontId="7" fillId="0" borderId="0" xfId="6" applyFont="1" applyFill="1" applyBorder="1" applyAlignment="1">
      <alignment horizontal="left"/>
    </xf>
    <xf numFmtId="0" fontId="13" fillId="0" borderId="8" xfId="6" applyFont="1" applyFill="1" applyBorder="1" applyAlignment="1">
      <alignment horizontal="left"/>
    </xf>
    <xf numFmtId="0" fontId="1" fillId="0" borderId="8" xfId="6" applyBorder="1" applyAlignment="1"/>
    <xf numFmtId="0" fontId="13" fillId="0" borderId="0" xfId="6" applyFont="1" applyFill="1" applyBorder="1" applyAlignment="1">
      <alignment horizontal="left" shrinkToFit="1"/>
    </xf>
    <xf numFmtId="0" fontId="1" fillId="0" borderId="0" xfId="6" applyAlignment="1">
      <alignment shrinkToFit="1"/>
    </xf>
    <xf numFmtId="38" fontId="13" fillId="0" borderId="0" xfId="7" applyFont="1" applyAlignment="1"/>
    <xf numFmtId="0" fontId="0" fillId="0" borderId="0" xfId="0" applyAlignment="1">
      <alignment vertical="center"/>
    </xf>
    <xf numFmtId="38" fontId="13" fillId="0" borderId="0" xfId="1" applyFont="1" applyFill="1" applyBorder="1" applyAlignment="1" applyProtection="1">
      <protection locked="0"/>
    </xf>
    <xf numFmtId="0" fontId="13" fillId="0" borderId="21" xfId="0" applyFont="1" applyFill="1" applyBorder="1" applyAlignment="1" applyProtection="1">
      <alignment horizontal="center" vertical="center"/>
      <protection locked="0"/>
    </xf>
    <xf numFmtId="0" fontId="13" fillId="0" borderId="15" xfId="0" applyFont="1" applyFill="1" applyBorder="1" applyAlignment="1" applyProtection="1">
      <alignment horizontal="center" vertical="center"/>
      <protection locked="0"/>
    </xf>
    <xf numFmtId="0" fontId="13" fillId="0" borderId="23" xfId="0"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38" fontId="13" fillId="0" borderId="15" xfId="1" applyFont="1" applyFill="1" applyBorder="1" applyAlignment="1" applyProtection="1">
      <alignment horizontal="center" vertical="center" shrinkToFit="1"/>
    </xf>
    <xf numFmtId="38" fontId="13" fillId="0" borderId="22" xfId="1" applyFont="1" applyFill="1" applyBorder="1" applyAlignment="1" applyProtection="1">
      <alignment horizontal="center" vertical="center" shrinkToFit="1"/>
    </xf>
    <xf numFmtId="38" fontId="13" fillId="0" borderId="16" xfId="1" applyFont="1" applyFill="1" applyBorder="1" applyAlignment="1">
      <alignment horizontal="center" vertical="center" shrinkToFit="1"/>
    </xf>
    <xf numFmtId="38" fontId="13" fillId="0" borderId="6" xfId="1" applyFont="1" applyFill="1" applyBorder="1" applyAlignment="1">
      <alignment horizontal="center" vertical="center" shrinkToFit="1"/>
    </xf>
    <xf numFmtId="38" fontId="13" fillId="0" borderId="13" xfId="1" applyFont="1" applyFill="1" applyBorder="1" applyAlignment="1">
      <alignment horizontal="center" vertical="center" shrinkToFit="1"/>
    </xf>
    <xf numFmtId="38" fontId="13" fillId="0" borderId="20" xfId="1" applyFont="1" applyFill="1" applyBorder="1" applyAlignment="1">
      <alignment horizontal="center" vertical="center" shrinkToFit="1"/>
    </xf>
    <xf numFmtId="38" fontId="13" fillId="0" borderId="34" xfId="1" applyFont="1" applyFill="1" applyBorder="1" applyAlignment="1">
      <alignment horizontal="center" vertical="center" shrinkToFit="1"/>
    </xf>
    <xf numFmtId="4" fontId="13" fillId="0" borderId="16" xfId="1" applyNumberFormat="1" applyFont="1" applyFill="1" applyBorder="1" applyAlignment="1">
      <alignment horizontal="center" vertical="center" shrinkToFit="1"/>
    </xf>
    <xf numFmtId="4" fontId="13" fillId="0" borderId="6" xfId="1" applyNumberFormat="1" applyFont="1" applyFill="1" applyBorder="1" applyAlignment="1">
      <alignment horizontal="center" vertical="center" shrinkToFit="1"/>
    </xf>
    <xf numFmtId="0" fontId="13" fillId="0" borderId="32" xfId="2" applyFont="1" applyFill="1" applyBorder="1" applyAlignment="1">
      <alignment horizontal="center" vertical="center" shrinkToFit="1"/>
    </xf>
    <xf numFmtId="0" fontId="13" fillId="0" borderId="33" xfId="2" applyFont="1" applyFill="1" applyBorder="1" applyAlignment="1">
      <alignment horizontal="center" vertical="center" shrinkToFit="1"/>
    </xf>
    <xf numFmtId="4" fontId="13" fillId="0" borderId="15" xfId="2" applyNumberFormat="1" applyFont="1" applyFill="1" applyBorder="1" applyAlignment="1">
      <alignment horizontal="center" vertical="center"/>
    </xf>
    <xf numFmtId="4" fontId="13" fillId="0" borderId="22" xfId="2" applyNumberFormat="1" applyFont="1" applyFill="1" applyBorder="1" applyAlignment="1">
      <alignment horizontal="center" vertical="center"/>
    </xf>
    <xf numFmtId="0" fontId="13" fillId="0" borderId="23" xfId="2" applyFont="1" applyFill="1" applyBorder="1" applyAlignment="1">
      <alignment vertical="center" wrapText="1"/>
    </xf>
    <xf numFmtId="0" fontId="13" fillId="0" borderId="21" xfId="2" applyFont="1" applyFill="1" applyBorder="1" applyAlignment="1">
      <alignment vertical="center"/>
    </xf>
    <xf numFmtId="0" fontId="13" fillId="0" borderId="15" xfId="2" applyFont="1" applyFill="1" applyBorder="1" applyAlignment="1">
      <alignment vertical="center"/>
    </xf>
    <xf numFmtId="0" fontId="13" fillId="0" borderId="23" xfId="2" applyFont="1" applyFill="1" applyBorder="1" applyAlignment="1">
      <alignment vertical="center"/>
    </xf>
    <xf numFmtId="0" fontId="13" fillId="0" borderId="1" xfId="2" applyFont="1" applyFill="1" applyBorder="1" applyAlignment="1">
      <alignment vertical="center"/>
    </xf>
    <xf numFmtId="0" fontId="13" fillId="0" borderId="21" xfId="2" applyFont="1" applyFill="1" applyBorder="1" applyAlignment="1">
      <alignment horizontal="center" vertical="center"/>
    </xf>
    <xf numFmtId="0" fontId="13" fillId="0" borderId="15" xfId="2" applyFont="1" applyFill="1" applyBorder="1" applyAlignment="1">
      <alignment horizontal="center" vertical="center"/>
    </xf>
    <xf numFmtId="0" fontId="13" fillId="0" borderId="23" xfId="2" applyFont="1" applyFill="1" applyBorder="1" applyAlignment="1">
      <alignment horizontal="center" vertical="center"/>
    </xf>
    <xf numFmtId="0" fontId="13" fillId="0" borderId="1" xfId="2" applyFont="1" applyFill="1" applyBorder="1" applyAlignment="1">
      <alignment horizontal="center" vertical="center"/>
    </xf>
    <xf numFmtId="0" fontId="13" fillId="0" borderId="25" xfId="2" applyFont="1" applyFill="1" applyBorder="1" applyAlignment="1">
      <alignment vertical="center"/>
    </xf>
    <xf numFmtId="0" fontId="13" fillId="0" borderId="26" xfId="2" applyFont="1" applyFill="1" applyBorder="1" applyAlignment="1">
      <alignment vertical="center"/>
    </xf>
    <xf numFmtId="4" fontId="13" fillId="0" borderId="16" xfId="1" applyNumberFormat="1" applyFont="1" applyFill="1" applyBorder="1" applyAlignment="1">
      <alignment horizontal="center" vertical="center" wrapText="1"/>
    </xf>
    <xf numFmtId="4" fontId="13" fillId="0" borderId="6" xfId="1" applyNumberFormat="1" applyFont="1" applyFill="1" applyBorder="1" applyAlignment="1">
      <alignment horizontal="center" vertical="center" wrapText="1"/>
    </xf>
    <xf numFmtId="0" fontId="16" fillId="0" borderId="0" xfId="0" applyFont="1" applyFill="1" applyBorder="1" applyAlignment="1" applyProtection="1">
      <alignment horizontal="left" shrinkToFit="1"/>
      <protection locked="0"/>
    </xf>
    <xf numFmtId="0" fontId="13" fillId="0" borderId="0" xfId="0" applyFont="1" applyFill="1" applyBorder="1" applyAlignment="1" applyProtection="1">
      <alignment horizontal="left" vertical="center" shrinkToFit="1"/>
      <protection locked="0"/>
    </xf>
    <xf numFmtId="38" fontId="13" fillId="0" borderId="0" xfId="1" applyFont="1" applyFill="1" applyBorder="1" applyAlignment="1" applyProtection="1">
      <alignment horizontal="right" shrinkToFit="1"/>
      <protection locked="0"/>
    </xf>
    <xf numFmtId="38" fontId="13" fillId="0" borderId="0" xfId="1" applyFont="1" applyBorder="1" applyAlignment="1" applyProtection="1">
      <alignment horizontal="right" shrinkToFit="1"/>
      <protection locked="0"/>
    </xf>
    <xf numFmtId="177" fontId="13" fillId="0" borderId="40" xfId="4" applyNumberFormat="1" applyFont="1" applyFill="1" applyBorder="1" applyAlignment="1" applyProtection="1">
      <alignment shrinkToFit="1"/>
    </xf>
    <xf numFmtId="177" fontId="13" fillId="0" borderId="0" xfId="4" applyNumberFormat="1" applyFont="1" applyFill="1" applyBorder="1" applyAlignment="1" applyProtection="1">
      <alignment shrinkToFit="1"/>
    </xf>
    <xf numFmtId="177" fontId="13" fillId="0" borderId="11" xfId="4" applyNumberFormat="1" applyFont="1" applyFill="1" applyBorder="1" applyAlignment="1">
      <alignment vertical="center" shrinkToFit="1"/>
    </xf>
    <xf numFmtId="177" fontId="13" fillId="0" borderId="0" xfId="4" applyNumberFormat="1" applyFont="1" applyFill="1" applyBorder="1" applyAlignment="1">
      <alignment vertical="center" shrinkToFit="1"/>
    </xf>
    <xf numFmtId="0" fontId="13" fillId="0" borderId="29" xfId="0" applyFont="1" applyFill="1" applyBorder="1" applyAlignment="1">
      <alignment vertical="center"/>
    </xf>
    <xf numFmtId="0" fontId="13" fillId="0" borderId="18" xfId="0" applyFont="1" applyFill="1" applyBorder="1" applyAlignment="1">
      <alignment vertical="center"/>
    </xf>
    <xf numFmtId="0" fontId="13" fillId="0" borderId="40" xfId="0" applyFont="1" applyFill="1" applyBorder="1" applyAlignment="1">
      <alignment vertical="center" shrinkToFit="1"/>
    </xf>
    <xf numFmtId="0" fontId="13" fillId="0" borderId="0" xfId="0" applyFont="1" applyFill="1" applyBorder="1" applyAlignment="1">
      <alignment vertical="center" shrinkToFit="1"/>
    </xf>
    <xf numFmtId="0" fontId="13" fillId="0" borderId="0" xfId="0" applyFont="1" applyFill="1" applyBorder="1" applyAlignment="1">
      <alignment vertical="center"/>
    </xf>
    <xf numFmtId="177" fontId="13" fillId="0" borderId="40" xfId="4" applyNumberFormat="1" applyFont="1" applyFill="1" applyBorder="1" applyAlignment="1">
      <alignment shrinkToFit="1"/>
    </xf>
    <xf numFmtId="177" fontId="13" fillId="0" borderId="0" xfId="4" applyNumberFormat="1" applyFont="1" applyFill="1" applyBorder="1" applyAlignment="1">
      <alignment shrinkToFit="1"/>
    </xf>
    <xf numFmtId="177" fontId="16" fillId="0" borderId="0" xfId="4" applyNumberFormat="1" applyFont="1" applyFill="1" applyAlignment="1">
      <alignment horizontal="left" vertical="center" shrinkToFit="1"/>
    </xf>
    <xf numFmtId="177" fontId="13" fillId="0" borderId="39" xfId="4" applyNumberFormat="1" applyFont="1" applyFill="1" applyBorder="1" applyAlignment="1">
      <alignment horizontal="center" vertical="center" shrinkToFit="1"/>
    </xf>
    <xf numFmtId="177" fontId="13" fillId="0" borderId="20" xfId="4" applyNumberFormat="1" applyFont="1" applyFill="1" applyBorder="1" applyAlignment="1">
      <alignment horizontal="center" vertical="center" shrinkToFit="1"/>
    </xf>
    <xf numFmtId="177" fontId="13" fillId="0" borderId="34" xfId="4" applyNumberFormat="1" applyFont="1" applyFill="1" applyBorder="1" applyAlignment="1">
      <alignment horizontal="center" vertical="center" shrinkToFit="1"/>
    </xf>
    <xf numFmtId="0" fontId="13" fillId="0" borderId="40" xfId="0" applyFont="1" applyFill="1" applyBorder="1" applyAlignment="1">
      <alignment vertical="center"/>
    </xf>
    <xf numFmtId="41" fontId="13" fillId="0" borderId="39" xfId="4" applyNumberFormat="1" applyFont="1" applyFill="1" applyBorder="1" applyAlignment="1">
      <alignment horizontal="center" vertical="center"/>
    </xf>
    <xf numFmtId="41" fontId="13" fillId="0" borderId="20" xfId="4" applyNumberFormat="1" applyFont="1" applyFill="1" applyBorder="1" applyAlignment="1">
      <alignment horizontal="center" vertical="center"/>
    </xf>
    <xf numFmtId="41" fontId="13" fillId="0" borderId="34" xfId="4" applyNumberFormat="1" applyFont="1" applyFill="1" applyBorder="1" applyAlignment="1">
      <alignment horizontal="center" vertical="center"/>
    </xf>
    <xf numFmtId="0" fontId="13" fillId="0" borderId="23" xfId="0" applyFont="1" applyFill="1" applyBorder="1" applyAlignment="1">
      <alignment vertical="center"/>
    </xf>
    <xf numFmtId="0" fontId="13" fillId="0" borderId="1" xfId="0" applyFont="1" applyFill="1" applyBorder="1" applyAlignment="1">
      <alignment vertical="center"/>
    </xf>
  </cellXfs>
  <cellStyles count="8">
    <cellStyle name="桁区切り" xfId="1" builtinId="6"/>
    <cellStyle name="桁区切り 2" xfId="7"/>
    <cellStyle name="標準" xfId="0" builtinId="0"/>
    <cellStyle name="標準 2" xfId="3"/>
    <cellStyle name="標準 2 2" xfId="5"/>
    <cellStyle name="標準 2 3" xfId="6"/>
    <cellStyle name="標準_14財政174-183" xfId="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74"/>
  <sheetViews>
    <sheetView tabSelected="1" zoomScale="145" zoomScaleNormal="145" zoomScaleSheetLayoutView="100" workbookViewId="0">
      <selection activeCell="F7" sqref="F7"/>
    </sheetView>
  </sheetViews>
  <sheetFormatPr defaultRowHeight="13.5"/>
  <cols>
    <col min="1" max="2" width="2.625" style="255" customWidth="1"/>
    <col min="3" max="3" width="21.75" style="256" customWidth="1"/>
    <col min="4" max="8" width="15.25" style="255" customWidth="1"/>
    <col min="9" max="16384" width="9" style="255"/>
  </cols>
  <sheetData>
    <row r="1" spans="1:12" s="219" customFormat="1" ht="17.25">
      <c r="A1" s="219" t="s">
        <v>372</v>
      </c>
      <c r="F1" s="220"/>
      <c r="I1" s="220"/>
    </row>
    <row r="2" spans="1:12" s="221" customFormat="1" ht="17.25">
      <c r="B2" s="357" t="s">
        <v>447</v>
      </c>
      <c r="C2" s="357"/>
      <c r="D2" s="357"/>
      <c r="E2" s="222"/>
      <c r="F2" s="222"/>
      <c r="G2" s="222"/>
      <c r="H2" s="222"/>
    </row>
    <row r="3" spans="1:12" s="223" customFormat="1" ht="12">
      <c r="B3" s="224" t="s">
        <v>164</v>
      </c>
      <c r="C3" s="225"/>
      <c r="D3" s="226"/>
      <c r="E3" s="226"/>
      <c r="F3" s="226"/>
      <c r="G3" s="226"/>
      <c r="H3" s="226"/>
      <c r="I3" s="226"/>
      <c r="J3" s="226"/>
      <c r="K3" s="227"/>
      <c r="L3" s="227"/>
    </row>
    <row r="4" spans="1:12" s="223" customFormat="1" ht="12">
      <c r="B4" s="224"/>
      <c r="C4" s="225"/>
      <c r="D4" s="226"/>
      <c r="E4" s="226"/>
      <c r="F4" s="226"/>
      <c r="G4" s="226"/>
      <c r="H4" s="226"/>
      <c r="I4" s="226"/>
      <c r="J4" s="226"/>
      <c r="K4" s="227"/>
      <c r="L4" s="227"/>
    </row>
    <row r="5" spans="1:12" s="223" customFormat="1" ht="12">
      <c r="B5" s="358" t="s">
        <v>0</v>
      </c>
      <c r="C5" s="358"/>
      <c r="D5" s="228"/>
      <c r="E5" s="229"/>
      <c r="F5" s="229"/>
      <c r="G5" s="229"/>
      <c r="H5" s="229"/>
    </row>
    <row r="6" spans="1:12" s="223" customFormat="1" ht="12">
      <c r="B6" s="359" t="s">
        <v>1</v>
      </c>
      <c r="C6" s="359"/>
      <c r="D6" s="360" t="s">
        <v>2</v>
      </c>
      <c r="E6" s="360"/>
      <c r="F6" s="360"/>
      <c r="G6" s="360"/>
      <c r="H6" s="360"/>
    </row>
    <row r="7" spans="1:12" s="223" customFormat="1" ht="12">
      <c r="B7" s="359"/>
      <c r="C7" s="359"/>
      <c r="D7" s="230" t="s">
        <v>373</v>
      </c>
      <c r="E7" s="230" t="s">
        <v>3</v>
      </c>
      <c r="F7" s="230" t="s">
        <v>454</v>
      </c>
      <c r="G7" s="230" t="s">
        <v>4</v>
      </c>
      <c r="H7" s="230" t="s">
        <v>5</v>
      </c>
    </row>
    <row r="8" spans="1:12" s="223" customFormat="1" ht="12">
      <c r="B8" s="361" t="s">
        <v>374</v>
      </c>
      <c r="C8" s="361"/>
      <c r="D8" s="231">
        <v>60586797166</v>
      </c>
      <c r="E8" s="231">
        <v>58305077721</v>
      </c>
      <c r="F8" s="231">
        <v>59044750951</v>
      </c>
      <c r="G8" s="231">
        <v>66259295642</v>
      </c>
      <c r="H8" s="231">
        <v>61643473808</v>
      </c>
    </row>
    <row r="9" spans="1:12" s="223" customFormat="1" ht="12">
      <c r="B9" s="361" t="s">
        <v>6</v>
      </c>
      <c r="C9" s="361"/>
      <c r="D9" s="231">
        <v>40632226120</v>
      </c>
      <c r="E9" s="231">
        <v>39956139754</v>
      </c>
      <c r="F9" s="231">
        <v>40878775896</v>
      </c>
      <c r="G9" s="231">
        <v>48680866402</v>
      </c>
      <c r="H9" s="231">
        <v>43961872837</v>
      </c>
    </row>
    <row r="10" spans="1:12" s="223" customFormat="1" ht="12">
      <c r="B10" s="232"/>
      <c r="C10" s="233" t="s">
        <v>7</v>
      </c>
      <c r="D10" s="234">
        <v>7980029933</v>
      </c>
      <c r="E10" s="235">
        <v>8072186175</v>
      </c>
      <c r="F10" s="235">
        <v>8060482130</v>
      </c>
      <c r="G10" s="235">
        <v>7879542091</v>
      </c>
      <c r="H10" s="235">
        <v>7787235949</v>
      </c>
    </row>
    <row r="11" spans="1:12" s="223" customFormat="1" ht="12">
      <c r="B11" s="232"/>
      <c r="C11" s="233" t="s">
        <v>8</v>
      </c>
      <c r="D11" s="234">
        <v>380273000</v>
      </c>
      <c r="E11" s="235">
        <v>383502000</v>
      </c>
      <c r="F11" s="235">
        <v>463005038</v>
      </c>
      <c r="G11" s="235">
        <v>551924000</v>
      </c>
      <c r="H11" s="235">
        <v>555838000</v>
      </c>
    </row>
    <row r="12" spans="1:12" s="223" customFormat="1" ht="12">
      <c r="B12" s="232"/>
      <c r="C12" s="233" t="s">
        <v>9</v>
      </c>
      <c r="D12" s="234">
        <v>10886000</v>
      </c>
      <c r="E12" s="235">
        <v>11179000</v>
      </c>
      <c r="F12" s="235">
        <v>5401000</v>
      </c>
      <c r="G12" s="235">
        <v>5345000</v>
      </c>
      <c r="H12" s="235">
        <v>4448000</v>
      </c>
    </row>
    <row r="13" spans="1:12" s="223" customFormat="1" ht="12">
      <c r="B13" s="232"/>
      <c r="C13" s="233" t="s">
        <v>10</v>
      </c>
      <c r="D13" s="235">
        <v>18317000</v>
      </c>
      <c r="E13" s="235">
        <v>15174000</v>
      </c>
      <c r="F13" s="235">
        <v>17727000</v>
      </c>
      <c r="G13" s="235">
        <v>15571000</v>
      </c>
      <c r="H13" s="235">
        <v>27553000</v>
      </c>
    </row>
    <row r="14" spans="1:12" s="223" customFormat="1" ht="12">
      <c r="B14" s="232"/>
      <c r="C14" s="233" t="s">
        <v>11</v>
      </c>
      <c r="D14" s="235">
        <v>21028000</v>
      </c>
      <c r="E14" s="235">
        <v>13743000</v>
      </c>
      <c r="F14" s="235">
        <v>10420000</v>
      </c>
      <c r="G14" s="235">
        <v>18693000</v>
      </c>
      <c r="H14" s="235">
        <v>29376000</v>
      </c>
    </row>
    <row r="15" spans="1:12" s="223" customFormat="1" ht="12">
      <c r="B15" s="232"/>
      <c r="C15" s="236" t="s">
        <v>165</v>
      </c>
      <c r="D15" s="235" t="s">
        <v>375</v>
      </c>
      <c r="E15" s="235" t="s">
        <v>375</v>
      </c>
      <c r="F15" s="235" t="s">
        <v>375</v>
      </c>
      <c r="G15" s="235">
        <v>50191000</v>
      </c>
      <c r="H15" s="235">
        <v>100230000</v>
      </c>
    </row>
    <row r="16" spans="1:12" s="223" customFormat="1" ht="12">
      <c r="B16" s="232"/>
      <c r="C16" s="233" t="s">
        <v>12</v>
      </c>
      <c r="D16" s="234">
        <v>1238835000</v>
      </c>
      <c r="E16" s="235">
        <v>1261695000</v>
      </c>
      <c r="F16" s="235">
        <v>1192521000</v>
      </c>
      <c r="G16" s="235">
        <v>1450414000</v>
      </c>
      <c r="H16" s="235">
        <v>1566113000</v>
      </c>
    </row>
    <row r="17" spans="2:8" s="223" customFormat="1" ht="12">
      <c r="B17" s="232"/>
      <c r="C17" s="233" t="s">
        <v>13</v>
      </c>
      <c r="D17" s="234">
        <v>25061938</v>
      </c>
      <c r="E17" s="235">
        <v>23706862</v>
      </c>
      <c r="F17" s="235">
        <v>24128057</v>
      </c>
      <c r="G17" s="235">
        <v>19427335</v>
      </c>
      <c r="H17" s="235">
        <v>20767201</v>
      </c>
    </row>
    <row r="18" spans="2:8" s="223" customFormat="1" ht="12">
      <c r="B18" s="232"/>
      <c r="C18" s="233" t="s">
        <v>14</v>
      </c>
      <c r="D18" s="234">
        <v>81497000</v>
      </c>
      <c r="E18" s="235">
        <v>84549000</v>
      </c>
      <c r="F18" s="235">
        <v>55417000</v>
      </c>
      <c r="G18" s="235">
        <v>24761000</v>
      </c>
      <c r="H18" s="235">
        <v>23134241</v>
      </c>
    </row>
    <row r="19" spans="2:8" s="223" customFormat="1" ht="12">
      <c r="B19" s="232"/>
      <c r="C19" s="233" t="s">
        <v>15</v>
      </c>
      <c r="D19" s="234">
        <v>27992000</v>
      </c>
      <c r="E19" s="235">
        <v>31840000</v>
      </c>
      <c r="F19" s="235">
        <v>106951000</v>
      </c>
      <c r="G19" s="235">
        <v>55189000</v>
      </c>
      <c r="H19" s="235">
        <v>193692000</v>
      </c>
    </row>
    <row r="20" spans="2:8" s="223" customFormat="1" ht="12">
      <c r="B20" s="232"/>
      <c r="C20" s="233" t="s">
        <v>16</v>
      </c>
      <c r="D20" s="234">
        <v>13476458000</v>
      </c>
      <c r="E20" s="235">
        <v>12341581000</v>
      </c>
      <c r="F20" s="235">
        <v>12288630000</v>
      </c>
      <c r="G20" s="235">
        <v>12499728000</v>
      </c>
      <c r="H20" s="235">
        <v>12903545000</v>
      </c>
    </row>
    <row r="21" spans="2:8" s="223" customFormat="1" ht="12">
      <c r="B21" s="232"/>
      <c r="C21" s="233" t="s">
        <v>17</v>
      </c>
      <c r="D21" s="234">
        <v>11097000</v>
      </c>
      <c r="E21" s="235">
        <v>9773000</v>
      </c>
      <c r="F21" s="235">
        <v>9156000</v>
      </c>
      <c r="G21" s="235">
        <v>9966000</v>
      </c>
      <c r="H21" s="235">
        <v>9412000</v>
      </c>
    </row>
    <row r="22" spans="2:8" s="223" customFormat="1" ht="12">
      <c r="B22" s="232"/>
      <c r="C22" s="233" t="s">
        <v>18</v>
      </c>
      <c r="D22" s="234">
        <v>140016030</v>
      </c>
      <c r="E22" s="235">
        <v>124220077</v>
      </c>
      <c r="F22" s="235">
        <v>139341774</v>
      </c>
      <c r="G22" s="235">
        <v>79376922</v>
      </c>
      <c r="H22" s="235">
        <v>72388509</v>
      </c>
    </row>
    <row r="23" spans="2:8" s="223" customFormat="1" ht="12">
      <c r="B23" s="232"/>
      <c r="C23" s="233" t="s">
        <v>19</v>
      </c>
      <c r="D23" s="234">
        <v>708975953</v>
      </c>
      <c r="E23" s="235">
        <v>705951861</v>
      </c>
      <c r="F23" s="235">
        <v>674395955</v>
      </c>
      <c r="G23" s="235">
        <v>628850060</v>
      </c>
      <c r="H23" s="235">
        <v>612230133</v>
      </c>
    </row>
    <row r="24" spans="2:8" s="223" customFormat="1" ht="12">
      <c r="B24" s="232"/>
      <c r="C24" s="233" t="s">
        <v>20</v>
      </c>
      <c r="D24" s="234">
        <v>5199691018</v>
      </c>
      <c r="E24" s="235">
        <v>5831414926</v>
      </c>
      <c r="F24" s="235">
        <v>6137254548</v>
      </c>
      <c r="G24" s="235">
        <v>13483935920</v>
      </c>
      <c r="H24" s="235">
        <v>9009066292</v>
      </c>
    </row>
    <row r="25" spans="2:8" s="223" customFormat="1" ht="12">
      <c r="B25" s="232"/>
      <c r="C25" s="233" t="s">
        <v>21</v>
      </c>
      <c r="D25" s="234">
        <v>2920619375</v>
      </c>
      <c r="E25" s="235">
        <v>3485050619</v>
      </c>
      <c r="F25" s="235">
        <v>3428217752</v>
      </c>
      <c r="G25" s="235">
        <v>3371652467</v>
      </c>
      <c r="H25" s="235">
        <v>3701818858</v>
      </c>
    </row>
    <row r="26" spans="2:8" s="223" customFormat="1" ht="12">
      <c r="B26" s="232"/>
      <c r="C26" s="233" t="s">
        <v>22</v>
      </c>
      <c r="D26" s="234">
        <v>104788425</v>
      </c>
      <c r="E26" s="235">
        <v>129333116</v>
      </c>
      <c r="F26" s="235">
        <v>157720061</v>
      </c>
      <c r="G26" s="235">
        <v>148348575</v>
      </c>
      <c r="H26" s="235">
        <v>143986249</v>
      </c>
    </row>
    <row r="27" spans="2:8" s="223" customFormat="1" ht="12">
      <c r="B27" s="232"/>
      <c r="C27" s="233" t="s">
        <v>23</v>
      </c>
      <c r="D27" s="234">
        <v>318117199</v>
      </c>
      <c r="E27" s="235">
        <v>197282147</v>
      </c>
      <c r="F27" s="235">
        <v>436431077</v>
      </c>
      <c r="G27" s="235">
        <v>597946114</v>
      </c>
      <c r="H27" s="235">
        <v>522179217</v>
      </c>
    </row>
    <row r="28" spans="2:8" s="223" customFormat="1" ht="12">
      <c r="B28" s="232"/>
      <c r="C28" s="233" t="s">
        <v>24</v>
      </c>
      <c r="D28" s="234">
        <v>1979070394</v>
      </c>
      <c r="E28" s="235">
        <v>2137751415</v>
      </c>
      <c r="F28" s="235">
        <v>2443723923</v>
      </c>
      <c r="G28" s="235">
        <v>1484128510</v>
      </c>
      <c r="H28" s="235">
        <v>705362998</v>
      </c>
    </row>
    <row r="29" spans="2:8" s="223" customFormat="1" ht="12">
      <c r="B29" s="232"/>
      <c r="C29" s="233" t="s">
        <v>25</v>
      </c>
      <c r="D29" s="234">
        <v>1229815065</v>
      </c>
      <c r="E29" s="235">
        <v>1201699878</v>
      </c>
      <c r="F29" s="235">
        <v>838062175</v>
      </c>
      <c r="G29" s="235">
        <v>832378020</v>
      </c>
      <c r="H29" s="235">
        <v>980704773</v>
      </c>
    </row>
    <row r="30" spans="2:8" s="223" customFormat="1" ht="12">
      <c r="B30" s="232"/>
      <c r="C30" s="233" t="s">
        <v>26</v>
      </c>
      <c r="D30" s="234">
        <v>861618790</v>
      </c>
      <c r="E30" s="235">
        <v>753263678</v>
      </c>
      <c r="F30" s="235">
        <v>832159406</v>
      </c>
      <c r="G30" s="235">
        <v>965441388</v>
      </c>
      <c r="H30" s="235">
        <v>1235429417</v>
      </c>
    </row>
    <row r="31" spans="2:8" s="223" customFormat="1" ht="12">
      <c r="B31" s="232"/>
      <c r="C31" s="233" t="s">
        <v>27</v>
      </c>
      <c r="D31" s="234">
        <v>3898039000</v>
      </c>
      <c r="E31" s="235">
        <v>3141243000</v>
      </c>
      <c r="F31" s="235">
        <v>3557631000</v>
      </c>
      <c r="G31" s="235">
        <v>4508057000</v>
      </c>
      <c r="H31" s="235">
        <v>3757362000</v>
      </c>
    </row>
    <row r="32" spans="2:8" s="223" customFormat="1" ht="12">
      <c r="B32" s="361" t="s">
        <v>28</v>
      </c>
      <c r="C32" s="361"/>
      <c r="D32" s="237">
        <v>19954571046</v>
      </c>
      <c r="E32" s="231">
        <v>18348937967</v>
      </c>
      <c r="F32" s="231">
        <v>18165975055</v>
      </c>
      <c r="G32" s="231">
        <v>17578429240</v>
      </c>
      <c r="H32" s="231">
        <v>17681600971</v>
      </c>
    </row>
    <row r="33" spans="2:8" s="223" customFormat="1" ht="12">
      <c r="B33" s="232"/>
      <c r="C33" s="233" t="s">
        <v>29</v>
      </c>
      <c r="D33" s="234">
        <v>10404461566</v>
      </c>
      <c r="E33" s="235">
        <v>8961548538</v>
      </c>
      <c r="F33" s="235">
        <v>8650528715</v>
      </c>
      <c r="G33" s="235">
        <v>8691656469</v>
      </c>
      <c r="H33" s="235">
        <v>8762132433</v>
      </c>
    </row>
    <row r="34" spans="2:8" s="223" customFormat="1" ht="12">
      <c r="B34" s="232"/>
      <c r="C34" s="233" t="s">
        <v>30</v>
      </c>
      <c r="D34" s="238">
        <v>857911085</v>
      </c>
      <c r="E34" s="235">
        <v>854020445</v>
      </c>
      <c r="F34" s="235">
        <v>876726433</v>
      </c>
      <c r="G34" s="235">
        <v>890439466</v>
      </c>
      <c r="H34" s="235">
        <v>896561716</v>
      </c>
    </row>
    <row r="35" spans="2:8" s="223" customFormat="1" ht="12">
      <c r="B35" s="232"/>
      <c r="C35" s="233" t="s">
        <v>31</v>
      </c>
      <c r="D35" s="239">
        <v>6856288205</v>
      </c>
      <c r="E35" s="235">
        <v>6948117767</v>
      </c>
      <c r="F35" s="235">
        <v>7051953942</v>
      </c>
      <c r="G35" s="235">
        <v>7137537860</v>
      </c>
      <c r="H35" s="235">
        <v>7283562042</v>
      </c>
    </row>
    <row r="36" spans="2:8" s="223" customFormat="1" ht="12">
      <c r="B36" s="232"/>
      <c r="C36" s="240" t="s">
        <v>32</v>
      </c>
      <c r="D36" s="235">
        <v>160550007</v>
      </c>
      <c r="E36" s="235">
        <v>156369785</v>
      </c>
      <c r="F36" s="231">
        <v>136898950</v>
      </c>
      <c r="G36" s="235">
        <v>132010474</v>
      </c>
      <c r="H36" s="235">
        <v>134432416</v>
      </c>
    </row>
    <row r="37" spans="2:8" s="223" customFormat="1" ht="12">
      <c r="B37" s="232"/>
      <c r="C37" s="233" t="s">
        <v>33</v>
      </c>
      <c r="D37" s="234">
        <v>658987533</v>
      </c>
      <c r="E37" s="235">
        <v>551769447</v>
      </c>
      <c r="F37" s="235">
        <v>502067394</v>
      </c>
      <c r="G37" s="235" t="s">
        <v>376</v>
      </c>
      <c r="H37" s="235" t="s">
        <v>377</v>
      </c>
    </row>
    <row r="38" spans="2:8" s="223" customFormat="1" ht="12">
      <c r="B38" s="232"/>
      <c r="C38" s="233" t="s">
        <v>34</v>
      </c>
      <c r="D38" s="234">
        <v>35439233</v>
      </c>
      <c r="E38" s="235">
        <v>25389977</v>
      </c>
      <c r="F38" s="235">
        <v>16169330</v>
      </c>
      <c r="G38" s="235">
        <v>117185312</v>
      </c>
      <c r="H38" s="235">
        <v>119992397</v>
      </c>
    </row>
    <row r="39" spans="2:8" s="223" customFormat="1" ht="12">
      <c r="B39" s="232"/>
      <c r="C39" s="240" t="s">
        <v>35</v>
      </c>
      <c r="D39" s="235">
        <v>31817551</v>
      </c>
      <c r="E39" s="235">
        <v>40659295</v>
      </c>
      <c r="F39" s="231">
        <v>42498592</v>
      </c>
      <c r="G39" s="235" t="s">
        <v>375</v>
      </c>
      <c r="H39" s="235" t="s">
        <v>378</v>
      </c>
    </row>
    <row r="40" spans="2:8" s="223" customFormat="1" ht="12">
      <c r="B40" s="232"/>
      <c r="C40" s="240" t="s">
        <v>36</v>
      </c>
      <c r="D40" s="234">
        <v>267107055</v>
      </c>
      <c r="E40" s="231">
        <v>211114796</v>
      </c>
      <c r="F40" s="231">
        <v>205900223</v>
      </c>
      <c r="G40" s="235" t="s">
        <v>375</v>
      </c>
      <c r="H40" s="235" t="s">
        <v>376</v>
      </c>
    </row>
    <row r="41" spans="2:8" s="223" customFormat="1" ht="12">
      <c r="B41" s="232"/>
      <c r="C41" s="233" t="s">
        <v>37</v>
      </c>
      <c r="D41" s="234">
        <v>2636804</v>
      </c>
      <c r="E41" s="235">
        <v>1887600</v>
      </c>
      <c r="F41" s="235">
        <v>1878951</v>
      </c>
      <c r="G41" s="235">
        <v>1926600</v>
      </c>
      <c r="H41" s="235">
        <v>1987800</v>
      </c>
    </row>
    <row r="42" spans="2:8" s="223" customFormat="1" ht="12">
      <c r="B42" s="232"/>
      <c r="C42" s="233" t="s">
        <v>38</v>
      </c>
      <c r="D42" s="234">
        <v>679372007</v>
      </c>
      <c r="E42" s="235">
        <v>598060317</v>
      </c>
      <c r="F42" s="235">
        <v>681352525</v>
      </c>
      <c r="G42" s="235">
        <v>607673059</v>
      </c>
      <c r="H42" s="235">
        <v>482932167</v>
      </c>
    </row>
    <row r="43" spans="2:8" s="223" customFormat="1" ht="12">
      <c r="C43" s="241" t="s">
        <v>177</v>
      </c>
    </row>
    <row r="44" spans="2:8" s="223" customFormat="1" ht="12">
      <c r="B44" s="242" t="s">
        <v>39</v>
      </c>
      <c r="C44" s="243"/>
      <c r="D44" s="244"/>
      <c r="E44" s="244"/>
      <c r="F44" s="244"/>
      <c r="G44" s="244"/>
      <c r="H44" s="244"/>
    </row>
    <row r="45" spans="2:8" s="223" customFormat="1" ht="12">
      <c r="B45" s="359" t="s">
        <v>40</v>
      </c>
      <c r="C45" s="359"/>
      <c r="D45" s="362" t="s">
        <v>41</v>
      </c>
      <c r="E45" s="362"/>
      <c r="F45" s="362"/>
      <c r="G45" s="362"/>
      <c r="H45" s="362"/>
    </row>
    <row r="46" spans="2:8" s="223" customFormat="1" ht="12">
      <c r="B46" s="359"/>
      <c r="C46" s="359"/>
      <c r="D46" s="230" t="s">
        <v>379</v>
      </c>
      <c r="E46" s="230" t="s">
        <v>3</v>
      </c>
      <c r="F46" s="230" t="s">
        <v>455</v>
      </c>
      <c r="G46" s="230" t="s">
        <v>4</v>
      </c>
      <c r="H46" s="230" t="s">
        <v>5</v>
      </c>
    </row>
    <row r="47" spans="2:8" s="223" customFormat="1" ht="12">
      <c r="B47" s="363" t="s">
        <v>380</v>
      </c>
      <c r="C47" s="363"/>
      <c r="D47" s="245">
        <v>58936628451</v>
      </c>
      <c r="E47" s="245">
        <v>56740975975</v>
      </c>
      <c r="F47" s="245">
        <v>57447422173</v>
      </c>
      <c r="G47" s="245">
        <v>64452992880</v>
      </c>
      <c r="H47" s="245">
        <v>58917541175</v>
      </c>
    </row>
    <row r="48" spans="2:8" s="223" customFormat="1" ht="12">
      <c r="B48" s="363" t="s">
        <v>381</v>
      </c>
      <c r="C48" s="363"/>
      <c r="D48" s="245">
        <v>39430526242</v>
      </c>
      <c r="E48" s="245">
        <v>38778077579</v>
      </c>
      <c r="F48" s="245">
        <v>39751397876</v>
      </c>
      <c r="G48" s="245">
        <v>47400161629</v>
      </c>
      <c r="H48" s="245">
        <v>42053525894</v>
      </c>
    </row>
    <row r="49" spans="2:10" s="223" customFormat="1" ht="12">
      <c r="B49" s="246"/>
      <c r="C49" s="247" t="s">
        <v>42</v>
      </c>
      <c r="D49" s="248">
        <v>252409859</v>
      </c>
      <c r="E49" s="248">
        <v>250254823</v>
      </c>
      <c r="F49" s="248">
        <v>252122945</v>
      </c>
      <c r="G49" s="248">
        <v>244738225</v>
      </c>
      <c r="H49" s="248">
        <v>240179578</v>
      </c>
    </row>
    <row r="50" spans="2:10" s="223" customFormat="1" ht="12">
      <c r="B50" s="246"/>
      <c r="C50" s="247" t="s">
        <v>43</v>
      </c>
      <c r="D50" s="248">
        <v>5089229748</v>
      </c>
      <c r="E50" s="248">
        <v>4640549421</v>
      </c>
      <c r="F50" s="248">
        <v>5188625278</v>
      </c>
      <c r="G50" s="248">
        <v>11727410964</v>
      </c>
      <c r="H50" s="248">
        <v>4924155586</v>
      </c>
    </row>
    <row r="51" spans="2:10" s="223" customFormat="1" ht="12">
      <c r="B51" s="246"/>
      <c r="C51" s="247" t="s">
        <v>44</v>
      </c>
      <c r="D51" s="248">
        <v>13491363212</v>
      </c>
      <c r="E51" s="248">
        <v>12267077927</v>
      </c>
      <c r="F51" s="248">
        <v>12630069292</v>
      </c>
      <c r="G51" s="248">
        <v>13294360916</v>
      </c>
      <c r="H51" s="248">
        <v>14254754291</v>
      </c>
    </row>
    <row r="52" spans="2:10" s="223" customFormat="1" ht="12">
      <c r="B52" s="246"/>
      <c r="C52" s="247" t="s">
        <v>45</v>
      </c>
      <c r="D52" s="248">
        <v>3044123681</v>
      </c>
      <c r="E52" s="248">
        <v>2884866642</v>
      </c>
      <c r="F52" s="248">
        <v>2721713840</v>
      </c>
      <c r="G52" s="248">
        <v>3248352306</v>
      </c>
      <c r="H52" s="248">
        <v>3407131909</v>
      </c>
    </row>
    <row r="53" spans="2:10" s="223" customFormat="1" ht="12">
      <c r="B53" s="246"/>
      <c r="C53" s="247" t="s">
        <v>46</v>
      </c>
      <c r="D53" s="248">
        <v>93958205</v>
      </c>
      <c r="E53" s="248">
        <v>101390879</v>
      </c>
      <c r="F53" s="248">
        <v>110955924</v>
      </c>
      <c r="G53" s="248">
        <v>145378493</v>
      </c>
      <c r="H53" s="248">
        <v>69125893</v>
      </c>
    </row>
    <row r="54" spans="2:10" s="223" customFormat="1" ht="12">
      <c r="B54" s="246"/>
      <c r="C54" s="247" t="s">
        <v>47</v>
      </c>
      <c r="D54" s="248">
        <v>1689102100</v>
      </c>
      <c r="E54" s="248">
        <v>1712856469</v>
      </c>
      <c r="F54" s="248">
        <v>1757553847</v>
      </c>
      <c r="G54" s="248">
        <v>2115378513</v>
      </c>
      <c r="H54" s="248">
        <v>2147197302</v>
      </c>
    </row>
    <row r="55" spans="2:10" s="223" customFormat="1" ht="12">
      <c r="B55" s="246"/>
      <c r="C55" s="247" t="s">
        <v>48</v>
      </c>
      <c r="D55" s="248">
        <v>1019081428</v>
      </c>
      <c r="E55" s="248">
        <v>1094718483</v>
      </c>
      <c r="F55" s="248">
        <v>1020646937</v>
      </c>
      <c r="G55" s="248">
        <v>1682152348</v>
      </c>
      <c r="H55" s="248">
        <v>1650378449</v>
      </c>
    </row>
    <row r="56" spans="2:10" s="223" customFormat="1" ht="12">
      <c r="B56" s="246"/>
      <c r="C56" s="247" t="s">
        <v>49</v>
      </c>
      <c r="D56" s="248">
        <v>3245169400</v>
      </c>
      <c r="E56" s="248">
        <v>3389600226</v>
      </c>
      <c r="F56" s="248">
        <v>3656653977</v>
      </c>
      <c r="G56" s="248">
        <v>3491116342</v>
      </c>
      <c r="H56" s="248">
        <v>3524949054</v>
      </c>
    </row>
    <row r="57" spans="2:10" s="223" customFormat="1" ht="12">
      <c r="B57" s="246"/>
      <c r="C57" s="247" t="s">
        <v>50</v>
      </c>
      <c r="D57" s="248">
        <v>1071168170</v>
      </c>
      <c r="E57" s="248">
        <v>888250090</v>
      </c>
      <c r="F57" s="248">
        <v>1263132791</v>
      </c>
      <c r="G57" s="248">
        <v>1502435469</v>
      </c>
      <c r="H57" s="248">
        <v>1141112249</v>
      </c>
    </row>
    <row r="58" spans="2:10" s="223" customFormat="1" ht="12">
      <c r="B58" s="246"/>
      <c r="C58" s="247" t="s">
        <v>51</v>
      </c>
      <c r="D58" s="248">
        <v>4006667540</v>
      </c>
      <c r="E58" s="248">
        <v>3191957670</v>
      </c>
      <c r="F58" s="248">
        <v>3562877143</v>
      </c>
      <c r="G58" s="248">
        <v>3583837662</v>
      </c>
      <c r="H58" s="248">
        <v>3919558764</v>
      </c>
    </row>
    <row r="59" spans="2:10" s="223" customFormat="1" ht="12">
      <c r="B59" s="246"/>
      <c r="C59" s="247" t="s">
        <v>52</v>
      </c>
      <c r="D59" s="248">
        <v>1750369472</v>
      </c>
      <c r="E59" s="248">
        <v>3210026254</v>
      </c>
      <c r="F59" s="248">
        <v>3008854321</v>
      </c>
      <c r="G59" s="248">
        <v>2261257525</v>
      </c>
      <c r="H59" s="248">
        <v>2492007321</v>
      </c>
    </row>
    <row r="60" spans="2:10" s="223" customFormat="1" ht="12">
      <c r="B60" s="246"/>
      <c r="C60" s="247" t="s">
        <v>53</v>
      </c>
      <c r="D60" s="248">
        <v>4664617853</v>
      </c>
      <c r="E60" s="248">
        <v>5146348263</v>
      </c>
      <c r="F60" s="248">
        <v>4578078607</v>
      </c>
      <c r="G60" s="248">
        <v>4100264554</v>
      </c>
      <c r="H60" s="248">
        <v>4282618988</v>
      </c>
    </row>
    <row r="61" spans="2:10" s="223" customFormat="1" ht="12">
      <c r="B61" s="246"/>
      <c r="C61" s="247" t="s">
        <v>54</v>
      </c>
      <c r="D61" s="249">
        <v>13265574</v>
      </c>
      <c r="E61" s="249">
        <v>180432</v>
      </c>
      <c r="F61" s="248">
        <v>112974</v>
      </c>
      <c r="G61" s="249">
        <v>3478312</v>
      </c>
      <c r="H61" s="249">
        <v>356510</v>
      </c>
    </row>
    <row r="62" spans="2:10" s="223" customFormat="1" ht="12">
      <c r="B62" s="246"/>
      <c r="C62" s="247" t="s">
        <v>55</v>
      </c>
      <c r="D62" s="249" t="s">
        <v>176</v>
      </c>
      <c r="E62" s="249" t="s">
        <v>176</v>
      </c>
      <c r="F62" s="249" t="s">
        <v>176</v>
      </c>
      <c r="G62" s="249" t="s">
        <v>176</v>
      </c>
      <c r="H62" s="249" t="s">
        <v>176</v>
      </c>
      <c r="J62" s="250"/>
    </row>
    <row r="63" spans="2:10" s="223" customFormat="1" ht="12">
      <c r="B63" s="356" t="s">
        <v>28</v>
      </c>
      <c r="C63" s="356"/>
      <c r="D63" s="248">
        <v>19506102209</v>
      </c>
      <c r="E63" s="248">
        <v>17962898396</v>
      </c>
      <c r="F63" s="248">
        <v>17696024297</v>
      </c>
      <c r="G63" s="248">
        <v>17052831251</v>
      </c>
      <c r="H63" s="248">
        <v>16864015281</v>
      </c>
    </row>
    <row r="64" spans="2:10" s="223" customFormat="1" ht="12">
      <c r="B64" s="246"/>
      <c r="C64" s="247" t="s">
        <v>29</v>
      </c>
      <c r="D64" s="248">
        <v>10003120033</v>
      </c>
      <c r="E64" s="248">
        <v>8662453539</v>
      </c>
      <c r="F64" s="248">
        <v>8322595767</v>
      </c>
      <c r="G64" s="248">
        <v>8314834253</v>
      </c>
      <c r="H64" s="248">
        <v>8250344831</v>
      </c>
    </row>
    <row r="65" spans="2:8" s="223" customFormat="1" ht="12">
      <c r="B65" s="246"/>
      <c r="C65" s="247" t="s">
        <v>30</v>
      </c>
      <c r="D65" s="248">
        <v>856437385</v>
      </c>
      <c r="E65" s="248">
        <v>851417645</v>
      </c>
      <c r="F65" s="248">
        <v>875074433</v>
      </c>
      <c r="G65" s="248">
        <v>887160366</v>
      </c>
      <c r="H65" s="248">
        <v>893566316</v>
      </c>
    </row>
    <row r="66" spans="2:8" s="223" customFormat="1" ht="12">
      <c r="B66" s="246"/>
      <c r="C66" s="247" t="s">
        <v>56</v>
      </c>
      <c r="D66" s="248">
        <v>6820103803</v>
      </c>
      <c r="E66" s="248">
        <v>6883039491</v>
      </c>
      <c r="F66" s="248">
        <v>6914836244</v>
      </c>
      <c r="G66" s="248">
        <v>6992373547</v>
      </c>
      <c r="H66" s="248">
        <v>6980935182</v>
      </c>
    </row>
    <row r="67" spans="2:8" s="223" customFormat="1" ht="12">
      <c r="B67" s="246"/>
      <c r="C67" s="247" t="s">
        <v>32</v>
      </c>
      <c r="D67" s="249">
        <v>160550007</v>
      </c>
      <c r="E67" s="249">
        <v>156369785</v>
      </c>
      <c r="F67" s="248">
        <v>136898950</v>
      </c>
      <c r="G67" s="248">
        <v>132010474</v>
      </c>
      <c r="H67" s="235">
        <v>134432416</v>
      </c>
    </row>
    <row r="68" spans="2:8" s="223" customFormat="1" ht="12">
      <c r="B68" s="246"/>
      <c r="C68" s="247" t="s">
        <v>33</v>
      </c>
      <c r="D68" s="248">
        <v>652179293</v>
      </c>
      <c r="E68" s="248">
        <v>532985817</v>
      </c>
      <c r="F68" s="248">
        <v>500080449</v>
      </c>
      <c r="G68" s="249" t="s">
        <v>176</v>
      </c>
      <c r="H68" s="249" t="s">
        <v>176</v>
      </c>
    </row>
    <row r="69" spans="2:8" s="223" customFormat="1" ht="12">
      <c r="B69" s="246"/>
      <c r="C69" s="251" t="s">
        <v>34</v>
      </c>
      <c r="D69" s="248">
        <v>32979363</v>
      </c>
      <c r="E69" s="248">
        <v>25389877</v>
      </c>
      <c r="F69" s="248">
        <v>16129294</v>
      </c>
      <c r="G69" s="248">
        <v>117060082</v>
      </c>
      <c r="H69" s="248">
        <v>119906267</v>
      </c>
    </row>
    <row r="70" spans="2:8" s="223" customFormat="1" ht="12">
      <c r="B70" s="246"/>
      <c r="C70" s="251" t="s">
        <v>35</v>
      </c>
      <c r="D70" s="249">
        <v>31816794</v>
      </c>
      <c r="E70" s="249">
        <v>40659149</v>
      </c>
      <c r="F70" s="245">
        <v>42169448</v>
      </c>
      <c r="G70" s="257" t="s">
        <v>176</v>
      </c>
      <c r="H70" s="257" t="s">
        <v>176</v>
      </c>
    </row>
    <row r="71" spans="2:8" s="223" customFormat="1" ht="12">
      <c r="B71" s="246"/>
      <c r="C71" s="247" t="s">
        <v>36</v>
      </c>
      <c r="D71" s="248">
        <v>267012910</v>
      </c>
      <c r="E71" s="248">
        <v>210830166</v>
      </c>
      <c r="F71" s="248">
        <v>205263316</v>
      </c>
      <c r="G71" s="249" t="s">
        <v>176</v>
      </c>
      <c r="H71" s="249" t="s">
        <v>176</v>
      </c>
    </row>
    <row r="72" spans="2:8" s="223" customFormat="1" ht="12">
      <c r="B72" s="246"/>
      <c r="C72" s="247" t="s">
        <v>37</v>
      </c>
      <c r="D72" s="248">
        <v>2636804</v>
      </c>
      <c r="E72" s="248">
        <v>1887600</v>
      </c>
      <c r="F72" s="248">
        <v>1878951</v>
      </c>
      <c r="G72" s="248">
        <v>1926600</v>
      </c>
      <c r="H72" s="248">
        <v>1898102</v>
      </c>
    </row>
    <row r="73" spans="2:8" s="223" customFormat="1" ht="12">
      <c r="B73" s="246"/>
      <c r="C73" s="247" t="s">
        <v>38</v>
      </c>
      <c r="D73" s="248">
        <v>679265817</v>
      </c>
      <c r="E73" s="248">
        <v>597865327</v>
      </c>
      <c r="F73" s="248">
        <v>681097445</v>
      </c>
      <c r="G73" s="248">
        <v>607465929</v>
      </c>
      <c r="H73" s="248">
        <v>482932167</v>
      </c>
    </row>
    <row r="74" spans="2:8" s="223" customFormat="1" ht="12">
      <c r="B74" s="252"/>
      <c r="C74" s="253"/>
      <c r="D74" s="252"/>
      <c r="E74" s="252"/>
      <c r="F74" s="252"/>
      <c r="G74" s="252"/>
      <c r="H74" s="254"/>
    </row>
  </sheetData>
  <mergeCells count="12">
    <mergeCell ref="B63:C63"/>
    <mergeCell ref="B2:D2"/>
    <mergeCell ref="B5:C5"/>
    <mergeCell ref="B6:C7"/>
    <mergeCell ref="D6:H6"/>
    <mergeCell ref="B8:C8"/>
    <mergeCell ref="B9:C9"/>
    <mergeCell ref="B32:C32"/>
    <mergeCell ref="B45:C46"/>
    <mergeCell ref="D45:H45"/>
    <mergeCell ref="B47:C47"/>
    <mergeCell ref="B48:C48"/>
  </mergeCells>
  <phoneticPr fontId="2"/>
  <pageMargins left="0.23622047244094491" right="0.23622047244094491" top="0.74803149606299213" bottom="0.74803149606299213" header="0.31496062992125984" footer="0.31496062992125984"/>
  <pageSetup paperSize="9" scale="91" orientation="portrait" r:id="rId1"/>
  <headerFooter>
    <oddFooter>&amp;C&amp;F / &amp;A&amp;R&amp;P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R119"/>
  <sheetViews>
    <sheetView topLeftCell="A85" zoomScale="115" zoomScaleNormal="115" zoomScaleSheetLayoutView="100" workbookViewId="0">
      <selection activeCell="J117" sqref="J117"/>
    </sheetView>
  </sheetViews>
  <sheetFormatPr defaultColWidth="8.875" defaultRowHeight="13.5"/>
  <cols>
    <col min="1" max="1" width="2.625" style="258" customWidth="1"/>
    <col min="2" max="2" width="12.875" style="321" customWidth="1"/>
    <col min="3" max="5" width="11.25" style="258" customWidth="1"/>
    <col min="6" max="6" width="12.875" style="321" customWidth="1"/>
    <col min="7" max="9" width="11.25" style="258" customWidth="1"/>
    <col min="10" max="10" width="8.875" style="258"/>
    <col min="11" max="12" width="9" style="258" customWidth="1"/>
    <col min="13" max="16384" width="8.875" style="258"/>
  </cols>
  <sheetData>
    <row r="1" spans="1:12" s="219" customFormat="1" ht="17.25">
      <c r="A1" s="219" t="s">
        <v>372</v>
      </c>
      <c r="F1" s="220"/>
      <c r="I1" s="220"/>
    </row>
    <row r="2" spans="1:12" s="221" customFormat="1" ht="17.25">
      <c r="B2" s="357" t="s">
        <v>447</v>
      </c>
      <c r="C2" s="357"/>
      <c r="D2" s="357"/>
      <c r="E2" s="222"/>
      <c r="F2" s="222"/>
      <c r="G2" s="222"/>
      <c r="H2" s="222"/>
    </row>
    <row r="3" spans="1:12" s="261" customFormat="1" ht="17.25">
      <c r="B3" s="259" t="s">
        <v>382</v>
      </c>
      <c r="C3" s="260"/>
      <c r="D3" s="260"/>
      <c r="E3" s="260"/>
      <c r="F3" s="260"/>
      <c r="G3" s="260"/>
      <c r="H3" s="260"/>
      <c r="I3" s="260"/>
    </row>
    <row r="4" spans="1:12" s="250" customFormat="1" ht="12">
      <c r="B4" s="262"/>
      <c r="C4" s="242"/>
      <c r="D4" s="242"/>
      <c r="E4" s="242"/>
      <c r="F4" s="242"/>
      <c r="G4" s="242"/>
      <c r="H4" s="242"/>
      <c r="I4" s="242"/>
    </row>
    <row r="5" spans="1:12" s="250" customFormat="1" ht="12.75" thickBot="1">
      <c r="B5" s="263" t="s">
        <v>383</v>
      </c>
      <c r="C5" s="264"/>
      <c r="D5" s="263"/>
      <c r="E5" s="263"/>
      <c r="F5" s="263"/>
      <c r="G5" s="263"/>
      <c r="H5" s="263"/>
      <c r="I5" s="263"/>
    </row>
    <row r="6" spans="1:12" s="250" customFormat="1" ht="12">
      <c r="B6" s="365" t="s">
        <v>75</v>
      </c>
      <c r="C6" s="366"/>
      <c r="D6" s="366"/>
      <c r="E6" s="367"/>
      <c r="F6" s="368" t="s">
        <v>78</v>
      </c>
      <c r="G6" s="369"/>
      <c r="H6" s="369"/>
      <c r="I6" s="370"/>
    </row>
    <row r="7" spans="1:12" s="250" customFormat="1" ht="12">
      <c r="B7" s="265" t="s">
        <v>384</v>
      </c>
      <c r="C7" s="266" t="s">
        <v>456</v>
      </c>
      <c r="D7" s="266" t="s">
        <v>4</v>
      </c>
      <c r="E7" s="267" t="s">
        <v>5</v>
      </c>
      <c r="F7" s="268" t="s">
        <v>385</v>
      </c>
      <c r="G7" s="266" t="s">
        <v>454</v>
      </c>
      <c r="H7" s="266" t="s">
        <v>4</v>
      </c>
      <c r="I7" s="267" t="s">
        <v>5</v>
      </c>
    </row>
    <row r="8" spans="1:12" s="250" customFormat="1" ht="12">
      <c r="B8" s="265" t="s">
        <v>123</v>
      </c>
      <c r="C8" s="269">
        <v>1453896558</v>
      </c>
      <c r="D8" s="269">
        <v>1415867653</v>
      </c>
      <c r="E8" s="270">
        <v>1370638143</v>
      </c>
      <c r="F8" s="271" t="s">
        <v>43</v>
      </c>
      <c r="G8" s="272">
        <v>154017787</v>
      </c>
      <c r="H8" s="272">
        <v>132174317</v>
      </c>
      <c r="I8" s="273">
        <v>158430532</v>
      </c>
    </row>
    <row r="9" spans="1:12" s="250" customFormat="1" ht="12">
      <c r="B9" s="265" t="s">
        <v>122</v>
      </c>
      <c r="C9" s="269">
        <v>1411598</v>
      </c>
      <c r="D9" s="269">
        <v>1259900</v>
      </c>
      <c r="E9" s="270">
        <v>1182280</v>
      </c>
      <c r="F9" s="271" t="s">
        <v>121</v>
      </c>
      <c r="G9" s="272">
        <v>5847149077</v>
      </c>
      <c r="H9" s="272">
        <v>5932530360</v>
      </c>
      <c r="I9" s="273">
        <v>5955169077</v>
      </c>
    </row>
    <row r="10" spans="1:12" s="250" customFormat="1" ht="12">
      <c r="B10" s="265" t="s">
        <v>20</v>
      </c>
      <c r="C10" s="269">
        <v>6820000</v>
      </c>
      <c r="D10" s="269">
        <v>13649000</v>
      </c>
      <c r="E10" s="270">
        <v>1486000</v>
      </c>
      <c r="F10" s="274" t="s">
        <v>166</v>
      </c>
      <c r="G10" s="272">
        <v>2146294758</v>
      </c>
      <c r="H10" s="272">
        <v>2075787829</v>
      </c>
      <c r="I10" s="273">
        <v>1940347150</v>
      </c>
    </row>
    <row r="11" spans="1:12" s="250" customFormat="1" ht="12">
      <c r="B11" s="265" t="s">
        <v>120</v>
      </c>
      <c r="C11" s="269">
        <v>6160060943</v>
      </c>
      <c r="D11" s="269">
        <v>6252358398</v>
      </c>
      <c r="E11" s="270">
        <v>6322870285</v>
      </c>
      <c r="F11" s="271" t="s">
        <v>118</v>
      </c>
      <c r="G11" s="272">
        <v>99967865</v>
      </c>
      <c r="H11" s="272">
        <v>88352674</v>
      </c>
      <c r="I11" s="273">
        <v>98351358</v>
      </c>
    </row>
    <row r="12" spans="1:12" s="250" customFormat="1" ht="12">
      <c r="B12" s="265" t="s">
        <v>119</v>
      </c>
      <c r="C12" s="269">
        <v>1598273</v>
      </c>
      <c r="D12" s="269">
        <v>1720369</v>
      </c>
      <c r="E12" s="270">
        <v>1728020</v>
      </c>
      <c r="F12" s="271" t="s">
        <v>116</v>
      </c>
      <c r="G12" s="272">
        <v>1598273</v>
      </c>
      <c r="H12" s="272">
        <v>1720369</v>
      </c>
      <c r="I12" s="273">
        <v>1728020</v>
      </c>
    </row>
    <row r="13" spans="1:12" s="250" customFormat="1" ht="12">
      <c r="B13" s="265" t="s">
        <v>117</v>
      </c>
      <c r="C13" s="269">
        <v>700384659</v>
      </c>
      <c r="D13" s="269">
        <v>663681709</v>
      </c>
      <c r="E13" s="270">
        <v>667045757</v>
      </c>
      <c r="F13" s="271" t="s">
        <v>386</v>
      </c>
      <c r="G13" s="272">
        <v>162958</v>
      </c>
      <c r="H13" s="272">
        <v>59178</v>
      </c>
      <c r="I13" s="287" t="s">
        <v>176</v>
      </c>
      <c r="L13" s="250" t="s">
        <v>387</v>
      </c>
    </row>
    <row r="14" spans="1:12" s="250" customFormat="1" ht="12">
      <c r="B14" s="265" t="s">
        <v>115</v>
      </c>
      <c r="C14" s="269">
        <v>299094999</v>
      </c>
      <c r="D14" s="269">
        <v>327932948</v>
      </c>
      <c r="E14" s="270">
        <v>376822216</v>
      </c>
      <c r="F14" s="271" t="s">
        <v>54</v>
      </c>
      <c r="G14" s="272">
        <v>73405049</v>
      </c>
      <c r="H14" s="272">
        <v>84209526</v>
      </c>
      <c r="I14" s="273">
        <v>96318694</v>
      </c>
    </row>
    <row r="15" spans="1:12" s="250" customFormat="1" ht="12">
      <c r="B15" s="265" t="s">
        <v>114</v>
      </c>
      <c r="C15" s="269">
        <v>27261685</v>
      </c>
      <c r="D15" s="269">
        <v>15186492</v>
      </c>
      <c r="E15" s="270">
        <v>20359732</v>
      </c>
      <c r="F15" s="271" t="s">
        <v>55</v>
      </c>
      <c r="G15" s="282" t="s">
        <v>176</v>
      </c>
      <c r="H15" s="282" t="s">
        <v>176</v>
      </c>
      <c r="I15" s="287" t="s">
        <v>176</v>
      </c>
    </row>
    <row r="16" spans="1:12" s="250" customFormat="1" ht="12.75" thickBot="1">
      <c r="B16" s="275" t="s">
        <v>66</v>
      </c>
      <c r="C16" s="276">
        <v>8650528715</v>
      </c>
      <c r="D16" s="276">
        <v>8691656469</v>
      </c>
      <c r="E16" s="277">
        <v>8762132433</v>
      </c>
      <c r="F16" s="278" t="s">
        <v>65</v>
      </c>
      <c r="G16" s="276">
        <v>8322595767</v>
      </c>
      <c r="H16" s="276">
        <v>8314834253</v>
      </c>
      <c r="I16" s="277">
        <v>8250344831</v>
      </c>
    </row>
    <row r="17" spans="2:9" s="250" customFormat="1" ht="12">
      <c r="B17" s="279"/>
      <c r="C17" s="280"/>
      <c r="D17" s="280"/>
      <c r="E17" s="280"/>
      <c r="F17" s="280"/>
      <c r="G17" s="280"/>
      <c r="H17" s="364"/>
      <c r="I17" s="364"/>
    </row>
    <row r="18" spans="2:9" s="250" customFormat="1" ht="12.75" thickBot="1">
      <c r="B18" s="280" t="s">
        <v>113</v>
      </c>
      <c r="C18" s="280"/>
      <c r="D18" s="280"/>
      <c r="E18" s="280"/>
      <c r="F18" s="280"/>
      <c r="G18" s="280"/>
      <c r="H18" s="280"/>
      <c r="I18" s="280"/>
    </row>
    <row r="19" spans="2:9" s="250" customFormat="1" ht="12">
      <c r="B19" s="365" t="s">
        <v>75</v>
      </c>
      <c r="C19" s="366"/>
      <c r="D19" s="366"/>
      <c r="E19" s="367"/>
      <c r="F19" s="368" t="s">
        <v>78</v>
      </c>
      <c r="G19" s="369"/>
      <c r="H19" s="369"/>
      <c r="I19" s="370"/>
    </row>
    <row r="20" spans="2:9" s="250" customFormat="1" ht="12">
      <c r="B20" s="265" t="s">
        <v>388</v>
      </c>
      <c r="C20" s="266" t="s">
        <v>454</v>
      </c>
      <c r="D20" s="266" t="s">
        <v>4</v>
      </c>
      <c r="E20" s="267" t="s">
        <v>5</v>
      </c>
      <c r="F20" s="268" t="s">
        <v>389</v>
      </c>
      <c r="G20" s="266" t="s">
        <v>455</v>
      </c>
      <c r="H20" s="266" t="s">
        <v>4</v>
      </c>
      <c r="I20" s="267" t="s">
        <v>5</v>
      </c>
    </row>
    <row r="21" spans="2:9" s="250" customFormat="1" ht="12">
      <c r="B21" s="281" t="s">
        <v>112</v>
      </c>
      <c r="C21" s="272">
        <v>622295930</v>
      </c>
      <c r="D21" s="272">
        <v>634981600</v>
      </c>
      <c r="E21" s="273">
        <v>640406960</v>
      </c>
      <c r="F21" s="274" t="s">
        <v>77</v>
      </c>
      <c r="G21" s="272">
        <v>20653205</v>
      </c>
      <c r="H21" s="272">
        <v>23077128</v>
      </c>
      <c r="I21" s="273">
        <v>22322647</v>
      </c>
    </row>
    <row r="22" spans="2:9" s="250" customFormat="1" ht="12">
      <c r="B22" s="281" t="s">
        <v>71</v>
      </c>
      <c r="C22" s="272">
        <v>110600</v>
      </c>
      <c r="D22" s="272">
        <v>106400</v>
      </c>
      <c r="E22" s="273">
        <v>81900</v>
      </c>
      <c r="F22" s="274" t="s">
        <v>73</v>
      </c>
      <c r="G22" s="272">
        <v>849037728</v>
      </c>
      <c r="H22" s="272">
        <v>859864538</v>
      </c>
      <c r="I22" s="273">
        <v>867225869</v>
      </c>
    </row>
    <row r="23" spans="2:9" s="250" customFormat="1" ht="12">
      <c r="B23" s="281" t="s">
        <v>70</v>
      </c>
      <c r="C23" s="282">
        <v>235343686</v>
      </c>
      <c r="D23" s="272">
        <v>237095757</v>
      </c>
      <c r="E23" s="273">
        <v>236435447</v>
      </c>
      <c r="F23" s="274" t="s">
        <v>111</v>
      </c>
      <c r="G23" s="282">
        <v>570000</v>
      </c>
      <c r="H23" s="282" t="s">
        <v>176</v>
      </c>
      <c r="I23" s="287" t="s">
        <v>176</v>
      </c>
    </row>
    <row r="24" spans="2:9" s="250" customFormat="1" ht="12">
      <c r="B24" s="281" t="s">
        <v>68</v>
      </c>
      <c r="C24" s="272">
        <v>2602800</v>
      </c>
      <c r="D24" s="272">
        <v>1652000</v>
      </c>
      <c r="E24" s="273">
        <v>3279100</v>
      </c>
      <c r="F24" s="274" t="s">
        <v>110</v>
      </c>
      <c r="G24" s="272">
        <v>2615400</v>
      </c>
      <c r="H24" s="282">
        <v>2178900</v>
      </c>
      <c r="I24" s="273">
        <v>2233800</v>
      </c>
    </row>
    <row r="25" spans="2:9" s="250" customFormat="1" ht="12">
      <c r="B25" s="281" t="s">
        <v>67</v>
      </c>
      <c r="C25" s="272">
        <v>16373417</v>
      </c>
      <c r="D25" s="272">
        <v>16217709</v>
      </c>
      <c r="E25" s="273">
        <v>16358309</v>
      </c>
      <c r="F25" s="274" t="s">
        <v>90</v>
      </c>
      <c r="G25" s="272">
        <v>2198100</v>
      </c>
      <c r="H25" s="272">
        <v>2039800</v>
      </c>
      <c r="I25" s="273">
        <v>1784000</v>
      </c>
    </row>
    <row r="26" spans="2:9" s="250" customFormat="1" ht="12">
      <c r="B26" s="281" t="s">
        <v>169</v>
      </c>
      <c r="C26" s="282" t="s">
        <v>176</v>
      </c>
      <c r="D26" s="274">
        <v>386000</v>
      </c>
      <c r="E26" s="287" t="s">
        <v>176</v>
      </c>
      <c r="F26" s="274" t="s">
        <v>69</v>
      </c>
      <c r="G26" s="282" t="s">
        <v>176</v>
      </c>
      <c r="H26" s="282" t="s">
        <v>176</v>
      </c>
      <c r="I26" s="287" t="s">
        <v>176</v>
      </c>
    </row>
    <row r="27" spans="2:9" s="250" customFormat="1" ht="12.75" thickBot="1">
      <c r="B27" s="283" t="s">
        <v>66</v>
      </c>
      <c r="C27" s="284">
        <f>SUM(C21:C26)</f>
        <v>876726433</v>
      </c>
      <c r="D27" s="284">
        <f t="shared" ref="D27:E27" si="0">SUM(D21:D26)</f>
        <v>890439466</v>
      </c>
      <c r="E27" s="285">
        <f t="shared" si="0"/>
        <v>896561716</v>
      </c>
      <c r="F27" s="286" t="s">
        <v>65</v>
      </c>
      <c r="G27" s="284">
        <f t="shared" ref="G27:I27" si="1">SUM(G21:G26)</f>
        <v>875074433</v>
      </c>
      <c r="H27" s="284">
        <f t="shared" si="1"/>
        <v>887160366</v>
      </c>
      <c r="I27" s="285">
        <f t="shared" si="1"/>
        <v>893566316</v>
      </c>
    </row>
    <row r="28" spans="2:9" s="250" customFormat="1" ht="12">
      <c r="B28" s="279" t="s">
        <v>179</v>
      </c>
      <c r="C28" s="279"/>
      <c r="D28" s="279"/>
      <c r="E28" s="279"/>
      <c r="F28" s="279"/>
      <c r="G28" s="279"/>
      <c r="H28" s="364"/>
      <c r="I28" s="364"/>
    </row>
    <row r="29" spans="2:9" s="250" customFormat="1" ht="12.75" thickBot="1">
      <c r="B29" s="280" t="s">
        <v>109</v>
      </c>
      <c r="C29" s="280"/>
      <c r="D29" s="280"/>
      <c r="E29" s="280"/>
      <c r="F29" s="280"/>
      <c r="G29" s="280"/>
      <c r="H29" s="280"/>
      <c r="I29" s="280"/>
    </row>
    <row r="30" spans="2:9" s="250" customFormat="1" ht="12">
      <c r="B30" s="365" t="s">
        <v>75</v>
      </c>
      <c r="C30" s="366"/>
      <c r="D30" s="366"/>
      <c r="E30" s="367"/>
      <c r="F30" s="368" t="s">
        <v>78</v>
      </c>
      <c r="G30" s="369"/>
      <c r="H30" s="369"/>
      <c r="I30" s="370"/>
    </row>
    <row r="31" spans="2:9" s="250" customFormat="1" ht="12">
      <c r="B31" s="265" t="s">
        <v>389</v>
      </c>
      <c r="C31" s="266" t="s">
        <v>455</v>
      </c>
      <c r="D31" s="266" t="s">
        <v>4</v>
      </c>
      <c r="E31" s="267" t="s">
        <v>5</v>
      </c>
      <c r="F31" s="268" t="s">
        <v>389</v>
      </c>
      <c r="G31" s="266" t="s">
        <v>455</v>
      </c>
      <c r="H31" s="266" t="s">
        <v>4</v>
      </c>
      <c r="I31" s="267" t="s">
        <v>5</v>
      </c>
    </row>
    <row r="32" spans="2:9" s="250" customFormat="1" ht="12">
      <c r="B32" s="281" t="s">
        <v>108</v>
      </c>
      <c r="C32" s="272">
        <v>1355176241</v>
      </c>
      <c r="D32" s="272">
        <v>1329994011</v>
      </c>
      <c r="E32" s="273">
        <v>1376136876</v>
      </c>
      <c r="F32" s="274" t="s">
        <v>77</v>
      </c>
      <c r="G32" s="272">
        <v>124143805</v>
      </c>
      <c r="H32" s="272">
        <v>117368770</v>
      </c>
      <c r="I32" s="273">
        <v>116865284</v>
      </c>
    </row>
    <row r="33" spans="2:18" s="250" customFormat="1" ht="12">
      <c r="B33" s="281" t="s">
        <v>71</v>
      </c>
      <c r="C33" s="282">
        <v>285500</v>
      </c>
      <c r="D33" s="272">
        <v>242130</v>
      </c>
      <c r="E33" s="273">
        <v>290400</v>
      </c>
      <c r="F33" s="274" t="s">
        <v>111</v>
      </c>
      <c r="G33" s="282">
        <v>6353477952</v>
      </c>
      <c r="H33" s="282">
        <v>6446403462</v>
      </c>
      <c r="I33" s="287">
        <v>6448638730</v>
      </c>
      <c r="M33" s="288"/>
      <c r="N33" s="288"/>
      <c r="O33" s="288"/>
      <c r="P33" s="288"/>
      <c r="Q33" s="288"/>
      <c r="R33" s="288"/>
    </row>
    <row r="34" spans="2:18" s="250" customFormat="1" ht="12">
      <c r="B34" s="281" t="s">
        <v>91</v>
      </c>
      <c r="C34" s="272">
        <v>1817252911</v>
      </c>
      <c r="D34" s="272">
        <v>1816232506</v>
      </c>
      <c r="E34" s="273">
        <v>1856356351</v>
      </c>
      <c r="F34" s="274" t="s">
        <v>107</v>
      </c>
      <c r="G34" s="282" t="s">
        <v>176</v>
      </c>
      <c r="H34" s="282" t="s">
        <v>176</v>
      </c>
      <c r="I34" s="287" t="s">
        <v>176</v>
      </c>
      <c r="M34" s="289"/>
      <c r="N34" s="289"/>
      <c r="O34" s="289"/>
      <c r="P34" s="289"/>
      <c r="Q34" s="288"/>
      <c r="R34" s="288"/>
    </row>
    <row r="35" spans="2:18" s="250" customFormat="1" ht="12">
      <c r="B35" s="281" t="s">
        <v>106</v>
      </c>
      <c r="C35" s="272">
        <v>1788267972</v>
      </c>
      <c r="D35" s="272">
        <v>1792404841</v>
      </c>
      <c r="E35" s="273">
        <v>1810424528</v>
      </c>
      <c r="F35" s="274" t="s">
        <v>105</v>
      </c>
      <c r="G35" s="272">
        <v>667237</v>
      </c>
      <c r="H35" s="272">
        <v>736418</v>
      </c>
      <c r="I35" s="273">
        <v>753310</v>
      </c>
      <c r="M35" s="288"/>
      <c r="N35" s="288"/>
      <c r="O35" s="288"/>
      <c r="P35" s="288"/>
      <c r="Q35" s="288"/>
      <c r="R35" s="288"/>
    </row>
    <row r="36" spans="2:18" s="250" customFormat="1" ht="12">
      <c r="B36" s="281" t="s">
        <v>104</v>
      </c>
      <c r="C36" s="272">
        <v>997059745</v>
      </c>
      <c r="D36" s="272">
        <v>996505598</v>
      </c>
      <c r="E36" s="273">
        <v>1002866892</v>
      </c>
      <c r="F36" s="274" t="s">
        <v>103</v>
      </c>
      <c r="G36" s="272">
        <v>402085274</v>
      </c>
      <c r="H36" s="272">
        <v>381316961</v>
      </c>
      <c r="I36" s="273">
        <v>384892871</v>
      </c>
      <c r="M36" s="288"/>
      <c r="N36" s="288"/>
      <c r="O36" s="288"/>
      <c r="P36" s="288"/>
      <c r="Q36" s="288"/>
      <c r="R36" s="288"/>
    </row>
    <row r="37" spans="2:18" s="250" customFormat="1" ht="12">
      <c r="B37" s="281" t="s">
        <v>88</v>
      </c>
      <c r="C37" s="272">
        <v>667237</v>
      </c>
      <c r="D37" s="272">
        <v>736418</v>
      </c>
      <c r="E37" s="273">
        <v>753310</v>
      </c>
      <c r="F37" s="274" t="s">
        <v>90</v>
      </c>
      <c r="G37" s="272">
        <v>34427072</v>
      </c>
      <c r="H37" s="272">
        <v>46518347</v>
      </c>
      <c r="I37" s="273">
        <v>29784987</v>
      </c>
      <c r="M37" s="288"/>
      <c r="N37" s="288"/>
      <c r="O37" s="288"/>
      <c r="P37" s="288"/>
      <c r="Q37" s="288"/>
      <c r="R37" s="288"/>
    </row>
    <row r="38" spans="2:18" s="250" customFormat="1" ht="12">
      <c r="B38" s="281" t="s">
        <v>102</v>
      </c>
      <c r="C38" s="272">
        <v>1027340006</v>
      </c>
      <c r="D38" s="272">
        <v>1063598848</v>
      </c>
      <c r="E38" s="273">
        <v>1091234163</v>
      </c>
      <c r="F38" s="274" t="s">
        <v>101</v>
      </c>
      <c r="G38" s="272">
        <v>34904</v>
      </c>
      <c r="H38" s="272">
        <v>29589</v>
      </c>
      <c r="I38" s="287" t="s">
        <v>176</v>
      </c>
      <c r="L38" s="272"/>
      <c r="M38" s="288"/>
      <c r="N38" s="288"/>
      <c r="O38" s="288"/>
      <c r="P38" s="288"/>
      <c r="Q38" s="288"/>
      <c r="R38" s="288"/>
    </row>
    <row r="39" spans="2:18" s="250" customFormat="1" ht="12">
      <c r="B39" s="281" t="s">
        <v>68</v>
      </c>
      <c r="C39" s="272">
        <v>65078276</v>
      </c>
      <c r="D39" s="272">
        <v>137117698</v>
      </c>
      <c r="E39" s="273">
        <v>145164313</v>
      </c>
      <c r="F39" s="274" t="s">
        <v>69</v>
      </c>
      <c r="G39" s="282" t="s">
        <v>176</v>
      </c>
      <c r="H39" s="282" t="s">
        <v>176</v>
      </c>
      <c r="I39" s="287" t="s">
        <v>176</v>
      </c>
    </row>
    <row r="40" spans="2:18" s="250" customFormat="1" ht="12">
      <c r="B40" s="281" t="s">
        <v>67</v>
      </c>
      <c r="C40" s="272">
        <v>826054</v>
      </c>
      <c r="D40" s="272">
        <v>705810</v>
      </c>
      <c r="E40" s="273">
        <v>335209</v>
      </c>
      <c r="F40" s="274"/>
      <c r="G40" s="272"/>
      <c r="H40" s="272"/>
      <c r="I40" s="273"/>
    </row>
    <row r="41" spans="2:18" s="250" customFormat="1" ht="12.75" thickBot="1">
      <c r="B41" s="283" t="s">
        <v>66</v>
      </c>
      <c r="C41" s="284">
        <f>SUM(C32:C40)</f>
        <v>7051953942</v>
      </c>
      <c r="D41" s="284">
        <f t="shared" ref="D41:E41" si="2">SUM(D32:D40)</f>
        <v>7137537860</v>
      </c>
      <c r="E41" s="285">
        <f t="shared" si="2"/>
        <v>7283562042</v>
      </c>
      <c r="F41" s="286" t="s">
        <v>65</v>
      </c>
      <c r="G41" s="284">
        <f t="shared" ref="G41:I41" si="3">SUM(G32:G40)</f>
        <v>6914836244</v>
      </c>
      <c r="H41" s="284">
        <f t="shared" si="3"/>
        <v>6992373547</v>
      </c>
      <c r="I41" s="285">
        <f t="shared" si="3"/>
        <v>6980935182</v>
      </c>
    </row>
    <row r="42" spans="2:18" s="250" customFormat="1" ht="12">
      <c r="B42" s="279"/>
      <c r="C42" s="290"/>
      <c r="D42" s="290"/>
      <c r="E42" s="290"/>
      <c r="F42" s="290"/>
      <c r="G42" s="290"/>
      <c r="H42" s="290"/>
      <c r="I42" s="290"/>
    </row>
    <row r="43" spans="2:18" s="250" customFormat="1" ht="12.75" thickBot="1">
      <c r="B43" s="280" t="s">
        <v>100</v>
      </c>
      <c r="C43" s="280"/>
      <c r="D43" s="280"/>
      <c r="E43" s="280"/>
      <c r="F43" s="280"/>
      <c r="G43" s="280"/>
      <c r="H43" s="280"/>
      <c r="I43" s="280"/>
    </row>
    <row r="44" spans="2:18" s="250" customFormat="1" ht="12">
      <c r="B44" s="365" t="s">
        <v>75</v>
      </c>
      <c r="C44" s="366"/>
      <c r="D44" s="366"/>
      <c r="E44" s="367"/>
      <c r="F44" s="368" t="s">
        <v>78</v>
      </c>
      <c r="G44" s="369"/>
      <c r="H44" s="369"/>
      <c r="I44" s="370"/>
    </row>
    <row r="45" spans="2:18" s="250" customFormat="1" ht="12">
      <c r="B45" s="265" t="s">
        <v>390</v>
      </c>
      <c r="C45" s="266" t="s">
        <v>455</v>
      </c>
      <c r="D45" s="266" t="s">
        <v>4</v>
      </c>
      <c r="E45" s="267" t="s">
        <v>5</v>
      </c>
      <c r="F45" s="268" t="s">
        <v>388</v>
      </c>
      <c r="G45" s="266" t="s">
        <v>455</v>
      </c>
      <c r="H45" s="266" t="s">
        <v>4</v>
      </c>
      <c r="I45" s="267" t="s">
        <v>5</v>
      </c>
    </row>
    <row r="46" spans="2:18" s="250" customFormat="1" ht="12">
      <c r="B46" s="281" t="s">
        <v>99</v>
      </c>
      <c r="C46" s="272">
        <v>66536318</v>
      </c>
      <c r="D46" s="272">
        <v>57335770</v>
      </c>
      <c r="E46" s="273">
        <v>56788373</v>
      </c>
      <c r="F46" s="274" t="s">
        <v>77</v>
      </c>
      <c r="G46" s="272">
        <v>99439559</v>
      </c>
      <c r="H46" s="272">
        <v>98782940</v>
      </c>
      <c r="I46" s="273">
        <v>107270271</v>
      </c>
    </row>
    <row r="47" spans="2:18" s="250" customFormat="1" ht="12">
      <c r="B47" s="281" t="s">
        <v>71</v>
      </c>
      <c r="C47" s="272">
        <v>308150</v>
      </c>
      <c r="D47" s="272">
        <v>359430</v>
      </c>
      <c r="E47" s="273">
        <v>276319</v>
      </c>
      <c r="F47" s="274" t="s">
        <v>98</v>
      </c>
      <c r="G47" s="272">
        <v>35496277</v>
      </c>
      <c r="H47" s="272">
        <v>31264420</v>
      </c>
      <c r="I47" s="273">
        <v>27162145</v>
      </c>
    </row>
    <row r="48" spans="2:18" s="250" customFormat="1" ht="12">
      <c r="B48" s="281" t="s">
        <v>70</v>
      </c>
      <c r="C48" s="272">
        <v>67482720</v>
      </c>
      <c r="D48" s="272">
        <v>68934944</v>
      </c>
      <c r="E48" s="273">
        <v>74836650</v>
      </c>
      <c r="F48" s="274" t="s">
        <v>89</v>
      </c>
      <c r="G48" s="272">
        <v>1963114</v>
      </c>
      <c r="H48" s="272">
        <v>1963114</v>
      </c>
      <c r="I48" s="287" t="s">
        <v>176</v>
      </c>
    </row>
    <row r="49" spans="2:9" s="250" customFormat="1" ht="12">
      <c r="B49" s="281" t="s">
        <v>68</v>
      </c>
      <c r="C49" s="282" t="s">
        <v>176</v>
      </c>
      <c r="D49" s="282" t="s">
        <v>176</v>
      </c>
      <c r="E49" s="287" t="s">
        <v>176</v>
      </c>
      <c r="F49" s="274" t="s">
        <v>69</v>
      </c>
      <c r="G49" s="282" t="s">
        <v>176</v>
      </c>
      <c r="H49" s="282" t="s">
        <v>176</v>
      </c>
      <c r="I49" s="287" t="s">
        <v>176</v>
      </c>
    </row>
    <row r="50" spans="2:9" s="250" customFormat="1" ht="12">
      <c r="B50" s="281" t="s">
        <v>92</v>
      </c>
      <c r="C50" s="272">
        <v>2571762</v>
      </c>
      <c r="D50" s="272">
        <v>2380330</v>
      </c>
      <c r="E50" s="273">
        <v>2531074</v>
      </c>
      <c r="F50" s="274"/>
      <c r="G50" s="272"/>
      <c r="H50" s="272"/>
      <c r="I50" s="273"/>
    </row>
    <row r="51" spans="2:9" s="250" customFormat="1" ht="12">
      <c r="B51" s="281" t="s">
        <v>97</v>
      </c>
      <c r="C51" s="282" t="s">
        <v>176</v>
      </c>
      <c r="D51" s="282" t="s">
        <v>176</v>
      </c>
      <c r="E51" s="287" t="s">
        <v>176</v>
      </c>
      <c r="F51" s="274"/>
      <c r="G51" s="272"/>
      <c r="H51" s="272"/>
      <c r="I51" s="273"/>
    </row>
    <row r="52" spans="2:9" s="250" customFormat="1" ht="12">
      <c r="B52" s="281" t="s">
        <v>170</v>
      </c>
      <c r="C52" s="282" t="s">
        <v>176</v>
      </c>
      <c r="D52" s="282">
        <v>3000000</v>
      </c>
      <c r="E52" s="287" t="s">
        <v>176</v>
      </c>
      <c r="F52" s="274"/>
      <c r="G52" s="272"/>
      <c r="H52" s="272"/>
      <c r="I52" s="273"/>
    </row>
    <row r="53" spans="2:9" s="250" customFormat="1" ht="12.75" thickBot="1">
      <c r="B53" s="283" t="s">
        <v>66</v>
      </c>
      <c r="C53" s="284">
        <f>SUM(C46:C51)</f>
        <v>136898950</v>
      </c>
      <c r="D53" s="284">
        <f>SUM(D46:D52)</f>
        <v>132010474</v>
      </c>
      <c r="E53" s="285">
        <f t="shared" ref="E53" si="4">SUM(E46:E51)</f>
        <v>134432416</v>
      </c>
      <c r="F53" s="286" t="s">
        <v>65</v>
      </c>
      <c r="G53" s="284">
        <f t="shared" ref="G53:I53" si="5">SUM(G46:G51)</f>
        <v>136898950</v>
      </c>
      <c r="H53" s="284">
        <f t="shared" si="5"/>
        <v>132010474</v>
      </c>
      <c r="I53" s="285">
        <f t="shared" si="5"/>
        <v>134432416</v>
      </c>
    </row>
    <row r="54" spans="2:9" s="250" customFormat="1" ht="12">
      <c r="B54" s="279" t="s">
        <v>178</v>
      </c>
      <c r="C54" s="291"/>
      <c r="D54" s="291"/>
      <c r="E54" s="291"/>
      <c r="F54" s="291"/>
      <c r="G54" s="291"/>
      <c r="H54" s="377"/>
      <c r="I54" s="377"/>
    </row>
    <row r="55" spans="2:9" s="250" customFormat="1" ht="12.75" thickBot="1">
      <c r="B55" s="263" t="s">
        <v>96</v>
      </c>
      <c r="C55" s="264"/>
      <c r="D55" s="263"/>
      <c r="E55" s="263"/>
      <c r="F55" s="263"/>
      <c r="G55" s="263"/>
      <c r="H55" s="263"/>
      <c r="I55" s="263"/>
    </row>
    <row r="56" spans="2:9" s="250" customFormat="1" ht="12">
      <c r="B56" s="365" t="s">
        <v>75</v>
      </c>
      <c r="C56" s="366"/>
      <c r="D56" s="366"/>
      <c r="E56" s="367"/>
      <c r="F56" s="368" t="s">
        <v>78</v>
      </c>
      <c r="G56" s="369"/>
      <c r="H56" s="369"/>
      <c r="I56" s="370"/>
    </row>
    <row r="57" spans="2:9" s="250" customFormat="1" ht="12">
      <c r="B57" s="265" t="s">
        <v>388</v>
      </c>
      <c r="C57" s="266" t="s">
        <v>455</v>
      </c>
      <c r="D57" s="266" t="s">
        <v>4</v>
      </c>
      <c r="E57" s="267" t="s">
        <v>5</v>
      </c>
      <c r="F57" s="268" t="s">
        <v>389</v>
      </c>
      <c r="G57" s="266" t="s">
        <v>457</v>
      </c>
      <c r="H57" s="266" t="s">
        <v>4</v>
      </c>
      <c r="I57" s="267" t="s">
        <v>5</v>
      </c>
    </row>
    <row r="58" spans="2:9" s="250" customFormat="1" ht="12">
      <c r="B58" s="281" t="s">
        <v>71</v>
      </c>
      <c r="C58" s="272">
        <v>146615400</v>
      </c>
      <c r="D58" s="282" t="s">
        <v>176</v>
      </c>
      <c r="E58" s="287" t="s">
        <v>176</v>
      </c>
      <c r="F58" s="271" t="s">
        <v>95</v>
      </c>
      <c r="G58" s="272">
        <v>278701731</v>
      </c>
      <c r="H58" s="282" t="s">
        <v>176</v>
      </c>
      <c r="I58" s="287" t="s">
        <v>176</v>
      </c>
    </row>
    <row r="59" spans="2:9" s="250" customFormat="1" ht="12">
      <c r="B59" s="265" t="s">
        <v>94</v>
      </c>
      <c r="C59" s="272">
        <v>15900000</v>
      </c>
      <c r="D59" s="282" t="s">
        <v>176</v>
      </c>
      <c r="E59" s="287" t="s">
        <v>176</v>
      </c>
      <c r="F59" s="271" t="s">
        <v>89</v>
      </c>
      <c r="G59" s="272">
        <v>221378718</v>
      </c>
      <c r="H59" s="282" t="s">
        <v>176</v>
      </c>
      <c r="I59" s="287" t="s">
        <v>176</v>
      </c>
    </row>
    <row r="60" spans="2:9" s="250" customFormat="1" ht="12">
      <c r="B60" s="265" t="s">
        <v>88</v>
      </c>
      <c r="C60" s="272">
        <v>4400</v>
      </c>
      <c r="D60" s="282" t="s">
        <v>176</v>
      </c>
      <c r="E60" s="287" t="s">
        <v>176</v>
      </c>
      <c r="F60" s="271" t="s">
        <v>167</v>
      </c>
      <c r="G60" s="282" t="s">
        <v>176</v>
      </c>
      <c r="H60" s="282" t="s">
        <v>176</v>
      </c>
      <c r="I60" s="287" t="s">
        <v>176</v>
      </c>
    </row>
    <row r="61" spans="2:9" s="250" customFormat="1" ht="12">
      <c r="B61" s="265" t="s">
        <v>70</v>
      </c>
      <c r="C61" s="272">
        <v>265879312</v>
      </c>
      <c r="D61" s="282" t="s">
        <v>176</v>
      </c>
      <c r="E61" s="287" t="s">
        <v>176</v>
      </c>
      <c r="F61" s="271"/>
      <c r="G61" s="272"/>
      <c r="H61" s="272"/>
      <c r="I61" s="273"/>
    </row>
    <row r="62" spans="2:9" s="250" customFormat="1" ht="12">
      <c r="B62" s="265" t="s">
        <v>68</v>
      </c>
      <c r="C62" s="272">
        <v>18783630</v>
      </c>
      <c r="D62" s="282" t="s">
        <v>176</v>
      </c>
      <c r="E62" s="287" t="s">
        <v>176</v>
      </c>
      <c r="F62" s="271"/>
      <c r="G62" s="272"/>
      <c r="H62" s="272"/>
      <c r="I62" s="273"/>
    </row>
    <row r="63" spans="2:9" s="250" customFormat="1" ht="12">
      <c r="B63" s="265" t="s">
        <v>67</v>
      </c>
      <c r="C63" s="272">
        <v>6084652</v>
      </c>
      <c r="D63" s="282" t="s">
        <v>176</v>
      </c>
      <c r="E63" s="287" t="s">
        <v>176</v>
      </c>
      <c r="F63" s="271"/>
      <c r="G63" s="272"/>
      <c r="H63" s="272"/>
      <c r="I63" s="273"/>
    </row>
    <row r="64" spans="2:9" s="250" customFormat="1" ht="12">
      <c r="B64" s="265" t="s">
        <v>87</v>
      </c>
      <c r="C64" s="272">
        <v>48800000</v>
      </c>
      <c r="D64" s="282" t="s">
        <v>176</v>
      </c>
      <c r="E64" s="287" t="s">
        <v>176</v>
      </c>
      <c r="F64" s="271"/>
      <c r="G64" s="272"/>
      <c r="H64" s="272"/>
      <c r="I64" s="273"/>
    </row>
    <row r="65" spans="2:9" s="250" customFormat="1" ht="12.75" thickBot="1">
      <c r="B65" s="275" t="s">
        <v>66</v>
      </c>
      <c r="C65" s="292">
        <f>SUM(C58:C64)</f>
        <v>502067394</v>
      </c>
      <c r="D65" s="354" t="s">
        <v>176</v>
      </c>
      <c r="E65" s="355" t="s">
        <v>176</v>
      </c>
      <c r="F65" s="278" t="s">
        <v>65</v>
      </c>
      <c r="G65" s="284">
        <f t="shared" ref="G65" si="6">SUM(G58:G64)</f>
        <v>500080449</v>
      </c>
      <c r="H65" s="354" t="s">
        <v>176</v>
      </c>
      <c r="I65" s="355" t="s">
        <v>176</v>
      </c>
    </row>
    <row r="66" spans="2:9" s="250" customFormat="1">
      <c r="B66" s="379" t="s">
        <v>396</v>
      </c>
      <c r="C66" s="380"/>
      <c r="D66" s="380"/>
      <c r="E66" s="380"/>
      <c r="F66" s="380"/>
      <c r="G66" s="380"/>
      <c r="H66" s="380"/>
      <c r="I66" s="380"/>
    </row>
    <row r="67" spans="2:9" s="250" customFormat="1" ht="12.75" thickBot="1">
      <c r="B67" s="280" t="s">
        <v>391</v>
      </c>
      <c r="C67" s="280"/>
      <c r="D67" s="280"/>
      <c r="E67" s="280"/>
      <c r="F67" s="280"/>
      <c r="G67" s="280"/>
      <c r="H67" s="280"/>
      <c r="I67" s="280"/>
    </row>
    <row r="68" spans="2:9" s="250" customFormat="1" ht="12">
      <c r="B68" s="365" t="s">
        <v>75</v>
      </c>
      <c r="C68" s="366"/>
      <c r="D68" s="366"/>
      <c r="E68" s="367"/>
      <c r="F68" s="368" t="s">
        <v>78</v>
      </c>
      <c r="G68" s="369"/>
      <c r="H68" s="369"/>
      <c r="I68" s="370"/>
    </row>
    <row r="69" spans="2:9" s="250" customFormat="1" ht="12">
      <c r="B69" s="265" t="s">
        <v>389</v>
      </c>
      <c r="C69" s="266" t="s">
        <v>455</v>
      </c>
      <c r="D69" s="266" t="s">
        <v>4</v>
      </c>
      <c r="E69" s="267" t="s">
        <v>5</v>
      </c>
      <c r="F69" s="268" t="s">
        <v>389</v>
      </c>
      <c r="G69" s="266" t="s">
        <v>457</v>
      </c>
      <c r="H69" s="266" t="s">
        <v>4</v>
      </c>
      <c r="I69" s="267" t="s">
        <v>5</v>
      </c>
    </row>
    <row r="70" spans="2:9" s="250" customFormat="1" ht="12">
      <c r="B70" s="281" t="s">
        <v>71</v>
      </c>
      <c r="C70" s="272">
        <v>3690360</v>
      </c>
      <c r="D70" s="272">
        <v>21557790</v>
      </c>
      <c r="E70" s="273">
        <v>20199530</v>
      </c>
      <c r="F70" s="271" t="s">
        <v>93</v>
      </c>
      <c r="G70" s="272">
        <v>10970526</v>
      </c>
      <c r="H70" s="272">
        <v>66562070</v>
      </c>
      <c r="I70" s="273">
        <v>68646041</v>
      </c>
    </row>
    <row r="71" spans="2:9" s="250" customFormat="1" ht="12">
      <c r="B71" s="265" t="s">
        <v>24</v>
      </c>
      <c r="C71" s="272">
        <v>12478870</v>
      </c>
      <c r="D71" s="272">
        <v>95537986</v>
      </c>
      <c r="E71" s="273">
        <v>99667637</v>
      </c>
      <c r="F71" s="271" t="s">
        <v>53</v>
      </c>
      <c r="G71" s="272">
        <v>5158768</v>
      </c>
      <c r="H71" s="272">
        <v>50498012</v>
      </c>
      <c r="I71" s="273">
        <v>51260226</v>
      </c>
    </row>
    <row r="72" spans="2:9" s="250" customFormat="1" ht="12">
      <c r="B72" s="265" t="s">
        <v>25</v>
      </c>
      <c r="C72" s="272">
        <v>100</v>
      </c>
      <c r="D72" s="272">
        <v>40036</v>
      </c>
      <c r="E72" s="273">
        <v>125230</v>
      </c>
      <c r="F72" s="271" t="s">
        <v>167</v>
      </c>
      <c r="G72" s="282" t="s">
        <v>176</v>
      </c>
      <c r="H72" s="282" t="s">
        <v>176</v>
      </c>
      <c r="I72" s="287" t="s">
        <v>176</v>
      </c>
    </row>
    <row r="73" spans="2:9" s="250" customFormat="1" ht="12">
      <c r="B73" s="265" t="s">
        <v>92</v>
      </c>
      <c r="C73" s="282" t="s">
        <v>176</v>
      </c>
      <c r="D73" s="272">
        <v>49500</v>
      </c>
      <c r="E73" s="287" t="s">
        <v>176</v>
      </c>
      <c r="F73" s="271"/>
      <c r="G73" s="272"/>
      <c r="H73" s="272"/>
      <c r="I73" s="273"/>
    </row>
    <row r="74" spans="2:9" s="250" customFormat="1" ht="12.75" thickBot="1">
      <c r="B74" s="275" t="s">
        <v>66</v>
      </c>
      <c r="C74" s="284">
        <f>SUM(C70:C73)</f>
        <v>16169330</v>
      </c>
      <c r="D74" s="284">
        <f t="shared" ref="D74:E74" si="7">SUM(D70:D73)</f>
        <v>117185312</v>
      </c>
      <c r="E74" s="285">
        <f t="shared" si="7"/>
        <v>119992397</v>
      </c>
      <c r="F74" s="278" t="s">
        <v>65</v>
      </c>
      <c r="G74" s="284">
        <f t="shared" ref="G74:I74" si="8">SUM(G70:G73)</f>
        <v>16129294</v>
      </c>
      <c r="H74" s="284">
        <f t="shared" si="8"/>
        <v>117060082</v>
      </c>
      <c r="I74" s="285">
        <f t="shared" si="8"/>
        <v>119906267</v>
      </c>
    </row>
    <row r="75" spans="2:9" s="250" customFormat="1" ht="12">
      <c r="B75" s="279"/>
      <c r="C75" s="279"/>
      <c r="D75" s="279"/>
      <c r="E75" s="279"/>
      <c r="F75" s="279"/>
      <c r="G75" s="279"/>
      <c r="H75" s="377"/>
      <c r="I75" s="377"/>
    </row>
    <row r="76" spans="2:9">
      <c r="B76" s="293"/>
      <c r="C76" s="293"/>
      <c r="D76" s="293"/>
      <c r="E76" s="293"/>
      <c r="F76" s="294"/>
      <c r="G76" s="294"/>
      <c r="I76" s="295"/>
    </row>
    <row r="77" spans="2:9" ht="14.25" thickBot="1">
      <c r="B77" s="378" t="s">
        <v>86</v>
      </c>
      <c r="C77" s="378"/>
      <c r="D77" s="378"/>
      <c r="E77" s="378"/>
      <c r="F77" s="296"/>
      <c r="G77" s="296"/>
      <c r="H77" s="296"/>
      <c r="I77" s="296"/>
    </row>
    <row r="78" spans="2:9">
      <c r="B78" s="371" t="s">
        <v>75</v>
      </c>
      <c r="C78" s="372"/>
      <c r="D78" s="372"/>
      <c r="E78" s="373"/>
      <c r="F78" s="374" t="s">
        <v>74</v>
      </c>
      <c r="G78" s="375"/>
      <c r="H78" s="375"/>
      <c r="I78" s="376"/>
    </row>
    <row r="79" spans="2:9">
      <c r="B79" s="297" t="s">
        <v>388</v>
      </c>
      <c r="C79" s="298" t="s">
        <v>455</v>
      </c>
      <c r="D79" s="298" t="s">
        <v>4</v>
      </c>
      <c r="E79" s="299" t="s">
        <v>5</v>
      </c>
      <c r="F79" s="300" t="s">
        <v>389</v>
      </c>
      <c r="G79" s="298" t="s">
        <v>455</v>
      </c>
      <c r="H79" s="298" t="s">
        <v>4</v>
      </c>
      <c r="I79" s="299" t="s">
        <v>5</v>
      </c>
    </row>
    <row r="80" spans="2:9">
      <c r="B80" s="301" t="s">
        <v>71</v>
      </c>
      <c r="C80" s="302">
        <v>12286690</v>
      </c>
      <c r="D80" s="305" t="s">
        <v>176</v>
      </c>
      <c r="E80" s="306" t="s">
        <v>176</v>
      </c>
      <c r="F80" s="304" t="s">
        <v>72</v>
      </c>
      <c r="G80" s="305">
        <v>27604379</v>
      </c>
      <c r="H80" s="305" t="s">
        <v>176</v>
      </c>
      <c r="I80" s="306" t="s">
        <v>176</v>
      </c>
    </row>
    <row r="81" spans="2:9">
      <c r="B81" s="297" t="s">
        <v>85</v>
      </c>
      <c r="C81" s="302">
        <v>5392000</v>
      </c>
      <c r="D81" s="305" t="s">
        <v>176</v>
      </c>
      <c r="E81" s="306" t="s">
        <v>176</v>
      </c>
      <c r="F81" s="304" t="s">
        <v>84</v>
      </c>
      <c r="G81" s="305">
        <v>14565069</v>
      </c>
      <c r="H81" s="305" t="s">
        <v>176</v>
      </c>
      <c r="I81" s="306" t="s">
        <v>176</v>
      </c>
    </row>
    <row r="82" spans="2:9">
      <c r="B82" s="297" t="s">
        <v>81</v>
      </c>
      <c r="C82" s="302">
        <v>2756</v>
      </c>
      <c r="D82" s="305" t="s">
        <v>176</v>
      </c>
      <c r="E82" s="306" t="s">
        <v>176</v>
      </c>
      <c r="F82" s="304" t="s">
        <v>57</v>
      </c>
      <c r="G82" s="303" t="s">
        <v>176</v>
      </c>
      <c r="H82" s="305" t="s">
        <v>176</v>
      </c>
      <c r="I82" s="306" t="s">
        <v>176</v>
      </c>
    </row>
    <row r="83" spans="2:9">
      <c r="B83" s="297" t="s">
        <v>83</v>
      </c>
      <c r="C83" s="302">
        <v>19817000</v>
      </c>
      <c r="D83" s="305" t="s">
        <v>176</v>
      </c>
      <c r="E83" s="306" t="s">
        <v>176</v>
      </c>
      <c r="F83" s="304"/>
      <c r="G83" s="305"/>
      <c r="H83" s="305"/>
      <c r="I83" s="306"/>
    </row>
    <row r="84" spans="2:9">
      <c r="B84" s="297" t="s">
        <v>80</v>
      </c>
      <c r="C84" s="302">
        <v>146</v>
      </c>
      <c r="D84" s="305" t="s">
        <v>176</v>
      </c>
      <c r="E84" s="306" t="s">
        <v>176</v>
      </c>
      <c r="F84" s="304"/>
      <c r="G84" s="305"/>
      <c r="H84" s="305"/>
      <c r="I84" s="306"/>
    </row>
    <row r="85" spans="2:9">
      <c r="B85" s="307" t="s">
        <v>168</v>
      </c>
      <c r="C85" s="302">
        <v>5000000</v>
      </c>
      <c r="D85" s="305" t="s">
        <v>176</v>
      </c>
      <c r="E85" s="306" t="s">
        <v>176</v>
      </c>
      <c r="F85" s="308"/>
      <c r="G85" s="302"/>
      <c r="H85" s="305"/>
      <c r="I85" s="306"/>
    </row>
    <row r="86" spans="2:9">
      <c r="B86" s="307" t="s">
        <v>82</v>
      </c>
      <c r="C86" s="302">
        <v>0</v>
      </c>
      <c r="D86" s="305" t="s">
        <v>176</v>
      </c>
      <c r="E86" s="306" t="s">
        <v>176</v>
      </c>
      <c r="F86" s="304"/>
      <c r="G86" s="305"/>
      <c r="H86" s="305"/>
      <c r="I86" s="306"/>
    </row>
    <row r="87" spans="2:9" ht="14.25" thickBot="1">
      <c r="B87" s="309" t="s">
        <v>66</v>
      </c>
      <c r="C87" s="310">
        <f>SUM(C80:C86)</f>
        <v>42498592</v>
      </c>
      <c r="D87" s="312" t="s">
        <v>176</v>
      </c>
      <c r="E87" s="319" t="s">
        <v>176</v>
      </c>
      <c r="F87" s="311" t="s">
        <v>65</v>
      </c>
      <c r="G87" s="312">
        <f t="shared" ref="G87" si="9">SUM(G80:G86)</f>
        <v>42169448</v>
      </c>
      <c r="H87" s="312" t="s">
        <v>176</v>
      </c>
      <c r="I87" s="319" t="s">
        <v>176</v>
      </c>
    </row>
    <row r="88" spans="2:9">
      <c r="B88" s="313" t="s">
        <v>397</v>
      </c>
      <c r="C88" s="314"/>
      <c r="D88" s="314"/>
      <c r="E88" s="314"/>
      <c r="F88" s="314"/>
      <c r="G88" s="314"/>
      <c r="H88" s="381"/>
      <c r="I88" s="381"/>
    </row>
    <row r="89" spans="2:9" ht="14.25" thickBot="1">
      <c r="B89" s="315" t="s">
        <v>392</v>
      </c>
      <c r="C89" s="315"/>
      <c r="D89" s="315"/>
      <c r="E89" s="315"/>
      <c r="F89" s="315"/>
      <c r="G89" s="315"/>
      <c r="H89" s="315"/>
      <c r="I89" s="315"/>
    </row>
    <row r="90" spans="2:9">
      <c r="B90" s="371" t="s">
        <v>75</v>
      </c>
      <c r="C90" s="372"/>
      <c r="D90" s="372"/>
      <c r="E90" s="373"/>
      <c r="F90" s="374" t="s">
        <v>74</v>
      </c>
      <c r="G90" s="375"/>
      <c r="H90" s="375"/>
      <c r="I90" s="376"/>
    </row>
    <row r="91" spans="2:9">
      <c r="B91" s="297" t="s">
        <v>388</v>
      </c>
      <c r="C91" s="298" t="s">
        <v>454</v>
      </c>
      <c r="D91" s="298" t="s">
        <v>4</v>
      </c>
      <c r="E91" s="299" t="s">
        <v>5</v>
      </c>
      <c r="F91" s="300" t="s">
        <v>388</v>
      </c>
      <c r="G91" s="298" t="s">
        <v>455</v>
      </c>
      <c r="H91" s="298" t="s">
        <v>4</v>
      </c>
      <c r="I91" s="299" t="s">
        <v>5</v>
      </c>
    </row>
    <row r="92" spans="2:9">
      <c r="B92" s="301" t="s">
        <v>71</v>
      </c>
      <c r="C92" s="305">
        <v>15978066</v>
      </c>
      <c r="D92" s="305" t="s">
        <v>176</v>
      </c>
      <c r="E92" s="306" t="s">
        <v>176</v>
      </c>
      <c r="F92" s="304" t="s">
        <v>72</v>
      </c>
      <c r="G92" s="305">
        <v>47776109</v>
      </c>
      <c r="H92" s="305" t="s">
        <v>176</v>
      </c>
      <c r="I92" s="306" t="s">
        <v>176</v>
      </c>
    </row>
    <row r="93" spans="2:9">
      <c r="B93" s="297" t="s">
        <v>21</v>
      </c>
      <c r="C93" s="305">
        <v>2000000</v>
      </c>
      <c r="D93" s="305" t="s">
        <v>176</v>
      </c>
      <c r="E93" s="306" t="s">
        <v>176</v>
      </c>
      <c r="F93" s="304" t="s">
        <v>84</v>
      </c>
      <c r="G93" s="305">
        <v>157487207</v>
      </c>
      <c r="H93" s="305" t="s">
        <v>176</v>
      </c>
      <c r="I93" s="306" t="s">
        <v>176</v>
      </c>
    </row>
    <row r="94" spans="2:9">
      <c r="B94" s="297" t="s">
        <v>81</v>
      </c>
      <c r="C94" s="305">
        <v>11527</v>
      </c>
      <c r="D94" s="305" t="s">
        <v>176</v>
      </c>
      <c r="E94" s="306" t="s">
        <v>176</v>
      </c>
      <c r="F94" s="304" t="s">
        <v>57</v>
      </c>
      <c r="G94" s="305">
        <v>0</v>
      </c>
      <c r="H94" s="305" t="s">
        <v>176</v>
      </c>
      <c r="I94" s="306" t="s">
        <v>176</v>
      </c>
    </row>
    <row r="95" spans="2:9">
      <c r="B95" s="297" t="s">
        <v>24</v>
      </c>
      <c r="C95" s="305">
        <v>180889000</v>
      </c>
      <c r="D95" s="305" t="s">
        <v>176</v>
      </c>
      <c r="E95" s="306" t="s">
        <v>176</v>
      </c>
      <c r="F95" s="304"/>
      <c r="G95" s="305"/>
      <c r="H95" s="305"/>
      <c r="I95" s="306"/>
    </row>
    <row r="96" spans="2:9">
      <c r="B96" s="297" t="s">
        <v>80</v>
      </c>
      <c r="C96" s="305">
        <v>284630</v>
      </c>
      <c r="D96" s="305" t="s">
        <v>176</v>
      </c>
      <c r="E96" s="306" t="s">
        <v>176</v>
      </c>
      <c r="F96" s="304"/>
      <c r="G96" s="305"/>
      <c r="H96" s="305"/>
      <c r="I96" s="306"/>
    </row>
    <row r="97" spans="2:9">
      <c r="B97" s="297" t="s">
        <v>26</v>
      </c>
      <c r="C97" s="305">
        <v>237000</v>
      </c>
      <c r="D97" s="305" t="s">
        <v>176</v>
      </c>
      <c r="E97" s="306" t="s">
        <v>176</v>
      </c>
      <c r="F97" s="316"/>
      <c r="G97" s="305"/>
      <c r="H97" s="305"/>
      <c r="I97" s="306"/>
    </row>
    <row r="98" spans="2:9">
      <c r="B98" s="307" t="s">
        <v>168</v>
      </c>
      <c r="C98" s="305">
        <v>6500000</v>
      </c>
      <c r="D98" s="305" t="s">
        <v>176</v>
      </c>
      <c r="E98" s="306" t="s">
        <v>176</v>
      </c>
      <c r="F98" s="304"/>
      <c r="G98" s="305"/>
      <c r="H98" s="305"/>
      <c r="I98" s="306"/>
    </row>
    <row r="99" spans="2:9" ht="14.25" thickBot="1">
      <c r="B99" s="309" t="s">
        <v>66</v>
      </c>
      <c r="C99" s="312">
        <f>SUM(C92:C98)</f>
        <v>205900223</v>
      </c>
      <c r="D99" s="312" t="s">
        <v>176</v>
      </c>
      <c r="E99" s="319" t="s">
        <v>176</v>
      </c>
      <c r="F99" s="311" t="s">
        <v>65</v>
      </c>
      <c r="G99" s="312">
        <f t="shared" ref="G99" si="10">SUM(G92:G98)</f>
        <v>205263316</v>
      </c>
      <c r="H99" s="312" t="s">
        <v>176</v>
      </c>
      <c r="I99" s="319" t="s">
        <v>176</v>
      </c>
    </row>
    <row r="100" spans="2:9">
      <c r="B100" s="313" t="s">
        <v>398</v>
      </c>
      <c r="C100" s="314"/>
      <c r="D100" s="314"/>
      <c r="E100" s="314"/>
      <c r="F100" s="314"/>
      <c r="G100" s="314"/>
      <c r="H100" s="381"/>
      <c r="I100" s="381"/>
    </row>
    <row r="101" spans="2:9" ht="14.25" thickBot="1">
      <c r="B101" s="317" t="s">
        <v>79</v>
      </c>
      <c r="C101" s="317"/>
      <c r="D101" s="317"/>
      <c r="E101" s="317"/>
      <c r="F101" s="317"/>
      <c r="G101" s="317"/>
      <c r="H101" s="317"/>
      <c r="I101" s="317"/>
    </row>
    <row r="102" spans="2:9">
      <c r="B102" s="371" t="s">
        <v>75</v>
      </c>
      <c r="C102" s="372"/>
      <c r="D102" s="372"/>
      <c r="E102" s="373"/>
      <c r="F102" s="374" t="s">
        <v>78</v>
      </c>
      <c r="G102" s="375"/>
      <c r="H102" s="375"/>
      <c r="I102" s="376"/>
    </row>
    <row r="103" spans="2:9">
      <c r="B103" s="297" t="s">
        <v>393</v>
      </c>
      <c r="C103" s="298" t="s">
        <v>454</v>
      </c>
      <c r="D103" s="298" t="s">
        <v>4</v>
      </c>
      <c r="E103" s="299" t="s">
        <v>5</v>
      </c>
      <c r="F103" s="300" t="s">
        <v>389</v>
      </c>
      <c r="G103" s="298" t="s">
        <v>457</v>
      </c>
      <c r="H103" s="298" t="s">
        <v>4</v>
      </c>
      <c r="I103" s="299" t="s">
        <v>5</v>
      </c>
    </row>
    <row r="104" spans="2:9">
      <c r="B104" s="297" t="s">
        <v>25</v>
      </c>
      <c r="C104" s="305" t="s">
        <v>176</v>
      </c>
      <c r="D104" s="305" t="s">
        <v>176</v>
      </c>
      <c r="E104" s="306" t="s">
        <v>176</v>
      </c>
      <c r="F104" s="304" t="s">
        <v>77</v>
      </c>
      <c r="G104" s="305">
        <v>1309197</v>
      </c>
      <c r="H104" s="305">
        <v>1356846</v>
      </c>
      <c r="I104" s="306">
        <v>1328348</v>
      </c>
    </row>
    <row r="105" spans="2:9">
      <c r="B105" s="297" t="s">
        <v>67</v>
      </c>
      <c r="C105" s="305">
        <v>1878951</v>
      </c>
      <c r="D105" s="305">
        <v>1926600</v>
      </c>
      <c r="E105" s="306">
        <v>1987800</v>
      </c>
      <c r="F105" s="304" t="s">
        <v>53</v>
      </c>
      <c r="G105" s="305">
        <v>569754</v>
      </c>
      <c r="H105" s="305">
        <v>569754</v>
      </c>
      <c r="I105" s="306">
        <v>569754</v>
      </c>
    </row>
    <row r="106" spans="2:9">
      <c r="B106" s="318"/>
      <c r="C106" s="305"/>
      <c r="D106" s="305"/>
      <c r="E106" s="306"/>
      <c r="F106" s="316"/>
      <c r="G106" s="305"/>
      <c r="H106" s="305"/>
      <c r="I106" s="306"/>
    </row>
    <row r="107" spans="2:9" ht="14.25" thickBot="1">
      <c r="B107" s="309" t="s">
        <v>66</v>
      </c>
      <c r="C107" s="312">
        <f>SUM(C104:C106)</f>
        <v>1878951</v>
      </c>
      <c r="D107" s="312">
        <f t="shared" ref="D107:E107" si="11">SUM(D104:D106)</f>
        <v>1926600</v>
      </c>
      <c r="E107" s="319">
        <f t="shared" si="11"/>
        <v>1987800</v>
      </c>
      <c r="F107" s="311" t="s">
        <v>65</v>
      </c>
      <c r="G107" s="312">
        <f t="shared" ref="G107:I107" si="12">SUM(G104:G106)</f>
        <v>1878951</v>
      </c>
      <c r="H107" s="312">
        <f t="shared" si="12"/>
        <v>1926600</v>
      </c>
      <c r="I107" s="319">
        <f t="shared" si="12"/>
        <v>1898102</v>
      </c>
    </row>
    <row r="108" spans="2:9">
      <c r="B108" s="320"/>
      <c r="C108" s="320"/>
      <c r="D108" s="320"/>
      <c r="E108" s="320"/>
      <c r="F108" s="320"/>
      <c r="G108" s="320"/>
      <c r="H108" s="381"/>
      <c r="I108" s="381"/>
    </row>
    <row r="109" spans="2:9" ht="14.25" thickBot="1">
      <c r="B109" s="315" t="s">
        <v>76</v>
      </c>
      <c r="C109" s="315"/>
      <c r="D109" s="315"/>
      <c r="E109" s="315"/>
      <c r="F109" s="315"/>
      <c r="G109" s="315"/>
      <c r="H109" s="315"/>
      <c r="I109" s="315"/>
    </row>
    <row r="110" spans="2:9">
      <c r="B110" s="371" t="s">
        <v>75</v>
      </c>
      <c r="C110" s="372"/>
      <c r="D110" s="372"/>
      <c r="E110" s="373"/>
      <c r="F110" s="374" t="s">
        <v>74</v>
      </c>
      <c r="G110" s="375"/>
      <c r="H110" s="375"/>
      <c r="I110" s="376"/>
    </row>
    <row r="111" spans="2:9">
      <c r="B111" s="297" t="s">
        <v>394</v>
      </c>
      <c r="C111" s="298" t="s">
        <v>454</v>
      </c>
      <c r="D111" s="298" t="s">
        <v>4</v>
      </c>
      <c r="E111" s="299" t="s">
        <v>5</v>
      </c>
      <c r="F111" s="300" t="s">
        <v>394</v>
      </c>
      <c r="G111" s="298" t="s">
        <v>455</v>
      </c>
      <c r="H111" s="298" t="s">
        <v>4</v>
      </c>
      <c r="I111" s="299" t="s">
        <v>5</v>
      </c>
    </row>
    <row r="112" spans="2:9">
      <c r="B112" s="301" t="s">
        <v>73</v>
      </c>
      <c r="C112" s="305">
        <v>2579270</v>
      </c>
      <c r="D112" s="305">
        <v>4849950</v>
      </c>
      <c r="E112" s="306">
        <v>3583850</v>
      </c>
      <c r="F112" s="304" t="s">
        <v>72</v>
      </c>
      <c r="G112" s="305">
        <v>410337265</v>
      </c>
      <c r="H112" s="305">
        <v>477189205</v>
      </c>
      <c r="I112" s="306">
        <v>451392309</v>
      </c>
    </row>
    <row r="113" spans="2:9">
      <c r="B113" s="301" t="s">
        <v>71</v>
      </c>
      <c r="C113" s="305">
        <v>257421560</v>
      </c>
      <c r="D113" s="305">
        <v>259054790</v>
      </c>
      <c r="E113" s="306">
        <v>261372550</v>
      </c>
      <c r="F113" s="304" t="s">
        <v>395</v>
      </c>
      <c r="G113" s="305">
        <v>270760180</v>
      </c>
      <c r="H113" s="305">
        <v>130276724</v>
      </c>
      <c r="I113" s="306">
        <v>31539858</v>
      </c>
    </row>
    <row r="114" spans="2:9">
      <c r="B114" s="297" t="s">
        <v>70</v>
      </c>
      <c r="C114" s="305">
        <v>345928567</v>
      </c>
      <c r="D114" s="305">
        <v>263979116</v>
      </c>
      <c r="E114" s="306">
        <v>139899563</v>
      </c>
      <c r="F114" s="304" t="s">
        <v>69</v>
      </c>
      <c r="G114" s="305" t="s">
        <v>176</v>
      </c>
      <c r="H114" s="305" t="s">
        <v>176</v>
      </c>
      <c r="I114" s="306" t="s">
        <v>176</v>
      </c>
    </row>
    <row r="115" spans="2:9">
      <c r="B115" s="297" t="s">
        <v>68</v>
      </c>
      <c r="C115" s="305">
        <v>194990</v>
      </c>
      <c r="D115" s="305">
        <v>255080</v>
      </c>
      <c r="E115" s="306">
        <v>207130</v>
      </c>
      <c r="F115" s="304"/>
      <c r="G115" s="305"/>
      <c r="H115" s="305"/>
      <c r="I115" s="306"/>
    </row>
    <row r="116" spans="2:9">
      <c r="B116" s="297" t="s">
        <v>67</v>
      </c>
      <c r="C116" s="305">
        <v>9528138</v>
      </c>
      <c r="D116" s="305">
        <v>3234123</v>
      </c>
      <c r="E116" s="306">
        <v>4469074</v>
      </c>
      <c r="F116" s="304"/>
      <c r="G116" s="305"/>
      <c r="H116" s="305"/>
      <c r="I116" s="306"/>
    </row>
    <row r="117" spans="2:9">
      <c r="B117" s="307" t="s">
        <v>168</v>
      </c>
      <c r="C117" s="305">
        <v>65700000</v>
      </c>
      <c r="D117" s="305">
        <v>76300000</v>
      </c>
      <c r="E117" s="306">
        <v>73400000</v>
      </c>
      <c r="F117" s="304"/>
      <c r="G117" s="305"/>
      <c r="H117" s="305"/>
      <c r="I117" s="306"/>
    </row>
    <row r="118" spans="2:9" ht="14.25" thickBot="1">
      <c r="B118" s="309" t="s">
        <v>66</v>
      </c>
      <c r="C118" s="312">
        <f>SUM(C112:C117)</f>
        <v>681352525</v>
      </c>
      <c r="D118" s="312">
        <f t="shared" ref="D118:E118" si="13">SUM(D112:D117)</f>
        <v>607673059</v>
      </c>
      <c r="E118" s="319">
        <f t="shared" si="13"/>
        <v>482932167</v>
      </c>
      <c r="F118" s="311" t="s">
        <v>65</v>
      </c>
      <c r="G118" s="312">
        <f t="shared" ref="G118:I118" si="14">SUM(G112:G117)</f>
        <v>681097445</v>
      </c>
      <c r="H118" s="312">
        <f t="shared" si="14"/>
        <v>607465929</v>
      </c>
      <c r="I118" s="319">
        <f t="shared" si="14"/>
        <v>482932167</v>
      </c>
    </row>
    <row r="119" spans="2:9">
      <c r="B119" s="313"/>
      <c r="I119" s="295"/>
    </row>
  </sheetData>
  <mergeCells count="30">
    <mergeCell ref="H108:I108"/>
    <mergeCell ref="B110:E110"/>
    <mergeCell ref="F110:I110"/>
    <mergeCell ref="H88:I88"/>
    <mergeCell ref="B90:E90"/>
    <mergeCell ref="F90:I90"/>
    <mergeCell ref="H100:I100"/>
    <mergeCell ref="B102:E102"/>
    <mergeCell ref="F102:I102"/>
    <mergeCell ref="B78:E78"/>
    <mergeCell ref="F78:I78"/>
    <mergeCell ref="B30:E30"/>
    <mergeCell ref="F30:I30"/>
    <mergeCell ref="B44:E44"/>
    <mergeCell ref="F44:I44"/>
    <mergeCell ref="H54:I54"/>
    <mergeCell ref="B56:E56"/>
    <mergeCell ref="F56:I56"/>
    <mergeCell ref="B68:E68"/>
    <mergeCell ref="F68:I68"/>
    <mergeCell ref="H75:I75"/>
    <mergeCell ref="B77:E77"/>
    <mergeCell ref="B66:I66"/>
    <mergeCell ref="B2:D2"/>
    <mergeCell ref="H28:I28"/>
    <mergeCell ref="B6:E6"/>
    <mergeCell ref="F6:I6"/>
    <mergeCell ref="H17:I17"/>
    <mergeCell ref="B19:E19"/>
    <mergeCell ref="F19:I19"/>
  </mergeCells>
  <phoneticPr fontId="2"/>
  <pageMargins left="0.23622047244094491" right="0.23622047244094491" top="0.74803149606299213" bottom="0.74803149606299213" header="0.31496062992125984" footer="0.31496062992125984"/>
  <pageSetup paperSize="9" scale="96" fitToHeight="0" orientation="portrait" r:id="rId1"/>
  <headerFooter>
    <oddFooter>&amp;C&amp;F / &amp;A&amp;R&amp;P / &amp;N</oddFooter>
  </headerFooter>
  <rowBreaks count="2" manualBreakCount="2">
    <brk id="54" max="9" man="1"/>
    <brk id="10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O73"/>
  <sheetViews>
    <sheetView view="pageBreakPreview" zoomScale="115" zoomScaleNormal="100" zoomScaleSheetLayoutView="115" workbookViewId="0">
      <selection activeCell="G2" sqref="G2"/>
    </sheetView>
  </sheetViews>
  <sheetFormatPr defaultRowHeight="13.5"/>
  <cols>
    <col min="1" max="1" width="2.625" style="255" customWidth="1"/>
    <col min="2" max="2" width="19.875" style="343" customWidth="1"/>
    <col min="3" max="7" width="12" style="255" customWidth="1"/>
    <col min="8" max="9" width="9" style="255"/>
    <col min="10" max="15" width="12.75" style="344" customWidth="1"/>
    <col min="16" max="16" width="9" style="255"/>
    <col min="17" max="21" width="13.125" style="255" customWidth="1"/>
    <col min="22" max="16384" width="9" style="255"/>
  </cols>
  <sheetData>
    <row r="1" spans="1:15" s="219" customFormat="1" ht="17.25">
      <c r="A1" s="219" t="s">
        <v>372</v>
      </c>
      <c r="F1" s="220"/>
      <c r="I1" s="220"/>
    </row>
    <row r="2" spans="1:15" s="221" customFormat="1" ht="17.25">
      <c r="B2" s="322" t="s">
        <v>448</v>
      </c>
      <c r="C2" s="323"/>
      <c r="D2" s="323"/>
      <c r="E2" s="323"/>
      <c r="F2" s="323"/>
      <c r="G2" s="323"/>
      <c r="J2" s="324"/>
      <c r="K2" s="324"/>
      <c r="L2" s="324"/>
      <c r="M2" s="324"/>
      <c r="N2" s="324"/>
      <c r="O2" s="324"/>
    </row>
    <row r="3" spans="1:15" s="223" customFormat="1" ht="12">
      <c r="B3" s="224" t="s">
        <v>164</v>
      </c>
      <c r="C3" s="226"/>
      <c r="D3" s="226"/>
      <c r="E3" s="226"/>
      <c r="F3" s="226"/>
      <c r="G3" s="226"/>
      <c r="H3" s="226"/>
      <c r="I3" s="226"/>
      <c r="J3" s="325"/>
      <c r="K3" s="325"/>
      <c r="L3" s="326"/>
      <c r="M3" s="326"/>
      <c r="N3" s="327"/>
      <c r="O3" s="327"/>
    </row>
    <row r="4" spans="1:15" s="223" customFormat="1">
      <c r="B4" s="386" t="s">
        <v>458</v>
      </c>
      <c r="C4" s="387"/>
      <c r="D4" s="387"/>
      <c r="E4" s="387"/>
      <c r="F4" s="387"/>
      <c r="G4" s="226"/>
      <c r="H4" s="226"/>
      <c r="I4" s="226"/>
      <c r="K4" s="325"/>
      <c r="L4" s="326"/>
      <c r="M4" s="326"/>
      <c r="N4" s="327"/>
      <c r="O4" s="327"/>
    </row>
    <row r="5" spans="1:15" s="223" customFormat="1" ht="13.5" customHeight="1" thickBot="1">
      <c r="B5" s="328" t="s">
        <v>399</v>
      </c>
      <c r="C5" s="326"/>
      <c r="D5" s="326"/>
      <c r="E5" s="326"/>
      <c r="F5" s="326"/>
      <c r="G5" s="326" t="s">
        <v>59</v>
      </c>
      <c r="J5" s="223" t="s">
        <v>171</v>
      </c>
    </row>
    <row r="6" spans="1:15" s="223" customFormat="1" ht="13.5" customHeight="1">
      <c r="B6" s="329" t="s">
        <v>400</v>
      </c>
      <c r="C6" s="330" t="s">
        <v>401</v>
      </c>
      <c r="D6" s="330" t="s">
        <v>3</v>
      </c>
      <c r="E6" s="330" t="s">
        <v>454</v>
      </c>
      <c r="F6" s="330" t="s">
        <v>4</v>
      </c>
      <c r="G6" s="331" t="s">
        <v>5</v>
      </c>
    </row>
    <row r="7" spans="1:15" s="223" customFormat="1" ht="13.5" customHeight="1">
      <c r="B7" s="332" t="s">
        <v>402</v>
      </c>
      <c r="C7" s="333">
        <f>SUM(C8:C30)</f>
        <v>41003708</v>
      </c>
      <c r="D7" s="333">
        <f t="shared" ref="D7:G7" si="0">SUM(D8:D30)</f>
        <v>40309080</v>
      </c>
      <c r="E7" s="333">
        <f t="shared" si="0"/>
        <v>41284398</v>
      </c>
      <c r="F7" s="333">
        <f t="shared" si="0"/>
        <v>49106178</v>
      </c>
      <c r="G7" s="334">
        <f t="shared" si="0"/>
        <v>44381226</v>
      </c>
    </row>
    <row r="8" spans="1:15" s="223" customFormat="1" ht="13.5" customHeight="1">
      <c r="B8" s="335" t="s">
        <v>403</v>
      </c>
      <c r="C8" s="333">
        <v>7980030</v>
      </c>
      <c r="D8" s="333">
        <v>8072186</v>
      </c>
      <c r="E8" s="333">
        <v>8060482</v>
      </c>
      <c r="F8" s="333">
        <v>7879542</v>
      </c>
      <c r="G8" s="334">
        <v>7787236</v>
      </c>
    </row>
    <row r="9" spans="1:15" s="223" customFormat="1" ht="13.5" customHeight="1">
      <c r="B9" s="335" t="s">
        <v>404</v>
      </c>
      <c r="C9" s="333">
        <v>380273</v>
      </c>
      <c r="D9" s="333">
        <v>383502</v>
      </c>
      <c r="E9" s="333">
        <v>463005</v>
      </c>
      <c r="F9" s="333">
        <v>551924</v>
      </c>
      <c r="G9" s="334">
        <v>555838</v>
      </c>
    </row>
    <row r="10" spans="1:15" s="223" customFormat="1" ht="13.5" customHeight="1">
      <c r="B10" s="335" t="s">
        <v>405</v>
      </c>
      <c r="C10" s="333">
        <v>10886</v>
      </c>
      <c r="D10" s="333">
        <v>11179</v>
      </c>
      <c r="E10" s="333">
        <v>5401</v>
      </c>
      <c r="F10" s="333">
        <v>5345</v>
      </c>
      <c r="G10" s="334">
        <v>4448</v>
      </c>
    </row>
    <row r="11" spans="1:15" s="223" customFormat="1" ht="13.5" customHeight="1">
      <c r="B11" s="335" t="s">
        <v>64</v>
      </c>
      <c r="C11" s="333">
        <v>18317</v>
      </c>
      <c r="D11" s="333">
        <v>15174</v>
      </c>
      <c r="E11" s="333">
        <v>17727</v>
      </c>
      <c r="F11" s="333">
        <v>15571</v>
      </c>
      <c r="G11" s="334">
        <v>27553</v>
      </c>
    </row>
    <row r="12" spans="1:15" s="223" customFormat="1" ht="13.5" customHeight="1">
      <c r="B12" s="335" t="s">
        <v>63</v>
      </c>
      <c r="C12" s="333">
        <v>21028</v>
      </c>
      <c r="D12" s="333">
        <v>13743</v>
      </c>
      <c r="E12" s="333">
        <v>10420</v>
      </c>
      <c r="F12" s="333">
        <v>18693</v>
      </c>
      <c r="G12" s="334">
        <v>29376</v>
      </c>
    </row>
    <row r="13" spans="1:15" s="223" customFormat="1" ht="13.5" customHeight="1">
      <c r="B13" s="335" t="s">
        <v>12</v>
      </c>
      <c r="C13" s="333">
        <v>1238835</v>
      </c>
      <c r="D13" s="333">
        <v>1261695</v>
      </c>
      <c r="E13" s="333">
        <v>1192521</v>
      </c>
      <c r="F13" s="333">
        <v>1450414</v>
      </c>
      <c r="G13" s="334">
        <v>1566113</v>
      </c>
    </row>
    <row r="14" spans="1:15" s="223" customFormat="1" ht="13.5" customHeight="1">
      <c r="B14" s="335" t="s">
        <v>406</v>
      </c>
      <c r="C14" s="333">
        <v>25062</v>
      </c>
      <c r="D14" s="333">
        <v>23707</v>
      </c>
      <c r="E14" s="333">
        <v>24128</v>
      </c>
      <c r="F14" s="333">
        <v>19427</v>
      </c>
      <c r="G14" s="334">
        <v>20767</v>
      </c>
    </row>
    <row r="15" spans="1:15" s="223" customFormat="1" ht="13.5" customHeight="1">
      <c r="B15" s="335" t="s">
        <v>407</v>
      </c>
      <c r="C15" s="333">
        <v>81497</v>
      </c>
      <c r="D15" s="333">
        <v>84549</v>
      </c>
      <c r="E15" s="333">
        <v>43784</v>
      </c>
      <c r="F15" s="345" t="s">
        <v>176</v>
      </c>
      <c r="G15" s="346" t="s">
        <v>176</v>
      </c>
    </row>
    <row r="16" spans="1:15" s="223" customFormat="1" ht="13.5" customHeight="1">
      <c r="B16" s="335" t="s">
        <v>173</v>
      </c>
      <c r="C16" s="345" t="s">
        <v>176</v>
      </c>
      <c r="D16" s="345" t="s">
        <v>176</v>
      </c>
      <c r="E16" s="333">
        <v>11633</v>
      </c>
      <c r="F16" s="333">
        <v>24761</v>
      </c>
      <c r="G16" s="334">
        <v>23134</v>
      </c>
    </row>
    <row r="17" spans="2:15" s="223" customFormat="1" ht="13.5" customHeight="1">
      <c r="B17" s="335" t="s">
        <v>174</v>
      </c>
      <c r="C17" s="345" t="s">
        <v>176</v>
      </c>
      <c r="D17" s="345" t="s">
        <v>176</v>
      </c>
      <c r="E17" s="345" t="s">
        <v>176</v>
      </c>
      <c r="F17" s="333">
        <v>50191</v>
      </c>
      <c r="G17" s="334">
        <v>100230</v>
      </c>
    </row>
    <row r="18" spans="2:15" s="223" customFormat="1" ht="13.5" customHeight="1">
      <c r="B18" s="335" t="s">
        <v>15</v>
      </c>
      <c r="C18" s="333">
        <v>27992</v>
      </c>
      <c r="D18" s="333">
        <v>31840</v>
      </c>
      <c r="E18" s="333">
        <v>106951</v>
      </c>
      <c r="F18" s="333">
        <v>55189</v>
      </c>
      <c r="G18" s="334">
        <v>193692</v>
      </c>
    </row>
    <row r="19" spans="2:15" s="223" customFormat="1" ht="13.5" customHeight="1">
      <c r="B19" s="335" t="s">
        <v>16</v>
      </c>
      <c r="C19" s="333">
        <v>13476458</v>
      </c>
      <c r="D19" s="333">
        <v>12341581</v>
      </c>
      <c r="E19" s="333">
        <v>12288630</v>
      </c>
      <c r="F19" s="333">
        <v>12499728</v>
      </c>
      <c r="G19" s="334">
        <v>12903545</v>
      </c>
    </row>
    <row r="20" spans="2:15" s="223" customFormat="1" ht="13.5" customHeight="1">
      <c r="B20" s="335" t="s">
        <v>408</v>
      </c>
      <c r="C20" s="333">
        <v>11097</v>
      </c>
      <c r="D20" s="333">
        <v>9773</v>
      </c>
      <c r="E20" s="333">
        <v>9156</v>
      </c>
      <c r="F20" s="333">
        <v>9966</v>
      </c>
      <c r="G20" s="334">
        <v>9412</v>
      </c>
    </row>
    <row r="21" spans="2:15" s="223" customFormat="1" ht="13.5" customHeight="1">
      <c r="B21" s="335" t="s">
        <v>409</v>
      </c>
      <c r="C21" s="333">
        <v>164479</v>
      </c>
      <c r="D21" s="333">
        <v>150271</v>
      </c>
      <c r="E21" s="333">
        <v>216244</v>
      </c>
      <c r="F21" s="333">
        <v>165862</v>
      </c>
      <c r="G21" s="334">
        <v>190545</v>
      </c>
    </row>
    <row r="22" spans="2:15" s="223" customFormat="1" ht="13.5" customHeight="1">
      <c r="B22" s="335" t="s">
        <v>62</v>
      </c>
      <c r="C22" s="333">
        <f>780682+275548</f>
        <v>1056230</v>
      </c>
      <c r="D22" s="333">
        <f>765743+274646</f>
        <v>1040389</v>
      </c>
      <c r="E22" s="333">
        <f>730059+269992</f>
        <v>1000051</v>
      </c>
      <c r="F22" s="333">
        <f>705275+261069</f>
        <v>966344</v>
      </c>
      <c r="G22" s="334">
        <f>696382+255077</f>
        <v>951459</v>
      </c>
      <c r="H22" s="223" t="s">
        <v>172</v>
      </c>
    </row>
    <row r="23" spans="2:15" s="223" customFormat="1" ht="13.5" customHeight="1">
      <c r="B23" s="335" t="s">
        <v>410</v>
      </c>
      <c r="C23" s="333">
        <v>5216785</v>
      </c>
      <c r="D23" s="333">
        <v>5839460</v>
      </c>
      <c r="E23" s="333">
        <v>6131218</v>
      </c>
      <c r="F23" s="333">
        <v>13489341</v>
      </c>
      <c r="G23" s="334">
        <v>9019287</v>
      </c>
    </row>
    <row r="24" spans="2:15" s="223" customFormat="1" ht="13.5" customHeight="1">
      <c r="B24" s="335" t="s">
        <v>411</v>
      </c>
      <c r="C24" s="333">
        <v>2926457</v>
      </c>
      <c r="D24" s="333">
        <v>3487099</v>
      </c>
      <c r="E24" s="333">
        <v>3438985</v>
      </c>
      <c r="F24" s="333">
        <v>3389035</v>
      </c>
      <c r="G24" s="334">
        <v>3710382</v>
      </c>
    </row>
    <row r="25" spans="2:15" s="223" customFormat="1" ht="13.5" customHeight="1">
      <c r="B25" s="335" t="s">
        <v>412</v>
      </c>
      <c r="C25" s="333">
        <v>104789</v>
      </c>
      <c r="D25" s="333">
        <v>129333</v>
      </c>
      <c r="E25" s="333">
        <v>157720</v>
      </c>
      <c r="F25" s="333">
        <v>148349</v>
      </c>
      <c r="G25" s="334">
        <v>143986</v>
      </c>
    </row>
    <row r="26" spans="2:15" s="223" customFormat="1" ht="13.5" customHeight="1">
      <c r="B26" s="335" t="s">
        <v>61</v>
      </c>
      <c r="C26" s="333">
        <v>318117</v>
      </c>
      <c r="D26" s="333">
        <v>197282</v>
      </c>
      <c r="E26" s="333">
        <v>436431</v>
      </c>
      <c r="F26" s="333">
        <v>597946</v>
      </c>
      <c r="G26" s="334">
        <v>522179</v>
      </c>
    </row>
    <row r="27" spans="2:15" s="223" customFormat="1" ht="13.5" customHeight="1">
      <c r="B27" s="335" t="s">
        <v>413</v>
      </c>
      <c r="C27" s="333">
        <v>1978135</v>
      </c>
      <c r="D27" s="333">
        <v>2137208</v>
      </c>
      <c r="E27" s="333">
        <v>2442531</v>
      </c>
      <c r="F27" s="333">
        <v>1482815</v>
      </c>
      <c r="G27" s="334">
        <v>704076</v>
      </c>
    </row>
    <row r="28" spans="2:15" s="223" customFormat="1" ht="13.5" customHeight="1">
      <c r="B28" s="335" t="s">
        <v>414</v>
      </c>
      <c r="C28" s="333">
        <v>1230931</v>
      </c>
      <c r="D28" s="333">
        <v>1204266</v>
      </c>
      <c r="E28" s="333">
        <v>838257</v>
      </c>
      <c r="F28" s="333">
        <v>832674</v>
      </c>
      <c r="G28" s="334">
        <v>981037</v>
      </c>
    </row>
    <row r="29" spans="2:15" s="223" customFormat="1" ht="13.5" customHeight="1">
      <c r="B29" s="335" t="s">
        <v>415</v>
      </c>
      <c r="C29" s="333">
        <v>834171</v>
      </c>
      <c r="D29" s="333">
        <v>731600</v>
      </c>
      <c r="E29" s="333">
        <v>765792</v>
      </c>
      <c r="F29" s="333">
        <v>868704</v>
      </c>
      <c r="G29" s="334">
        <v>1106169</v>
      </c>
    </row>
    <row r="30" spans="2:15" s="223" customFormat="1" ht="13.5" customHeight="1" thickBot="1">
      <c r="B30" s="336" t="s">
        <v>60</v>
      </c>
      <c r="C30" s="337">
        <v>3902139</v>
      </c>
      <c r="D30" s="337">
        <v>3143243</v>
      </c>
      <c r="E30" s="337">
        <v>3623331</v>
      </c>
      <c r="F30" s="337">
        <v>4584357</v>
      </c>
      <c r="G30" s="338">
        <v>3830762</v>
      </c>
    </row>
    <row r="31" spans="2:15" s="223" customFormat="1" ht="13.5" customHeight="1">
      <c r="B31" s="382"/>
      <c r="C31" s="383"/>
      <c r="D31" s="383"/>
      <c r="E31" s="383"/>
      <c r="F31" s="383"/>
      <c r="G31" s="383"/>
    </row>
    <row r="32" spans="2:15" s="223" customFormat="1" ht="13.5" customHeight="1">
      <c r="B32" s="384"/>
      <c r="C32" s="385"/>
      <c r="D32" s="385"/>
      <c r="E32" s="385"/>
      <c r="F32" s="385"/>
      <c r="G32" s="385"/>
      <c r="J32" s="327"/>
      <c r="K32" s="327"/>
      <c r="L32" s="327"/>
      <c r="M32" s="327"/>
      <c r="N32" s="327"/>
      <c r="O32" s="327"/>
    </row>
    <row r="33" spans="2:15" s="223" customFormat="1" ht="13.5" customHeight="1">
      <c r="B33" s="339"/>
      <c r="C33" s="243"/>
      <c r="D33" s="243"/>
      <c r="E33" s="243"/>
      <c r="F33" s="243"/>
      <c r="G33" s="243"/>
      <c r="J33" s="327"/>
      <c r="K33" s="327"/>
      <c r="L33" s="327"/>
      <c r="M33" s="327"/>
      <c r="N33" s="327"/>
      <c r="O33" s="327"/>
    </row>
    <row r="34" spans="2:15" s="223" customFormat="1" ht="13.5" customHeight="1" thickBot="1">
      <c r="B34" s="328" t="s">
        <v>416</v>
      </c>
      <c r="C34" s="326"/>
      <c r="D34" s="326"/>
      <c r="E34" s="326"/>
      <c r="F34" s="326"/>
      <c r="G34" s="326" t="s">
        <v>59</v>
      </c>
      <c r="J34" s="327"/>
      <c r="K34" s="327"/>
      <c r="L34" s="327"/>
      <c r="M34" s="327"/>
      <c r="N34" s="327"/>
      <c r="O34" s="327"/>
    </row>
    <row r="35" spans="2:15" s="223" customFormat="1" ht="13.5" customHeight="1">
      <c r="B35" s="329" t="s">
        <v>417</v>
      </c>
      <c r="C35" s="330" t="s">
        <v>418</v>
      </c>
      <c r="D35" s="330" t="s">
        <v>3</v>
      </c>
      <c r="E35" s="330" t="s">
        <v>455</v>
      </c>
      <c r="F35" s="330" t="s">
        <v>4</v>
      </c>
      <c r="G35" s="331" t="s">
        <v>5</v>
      </c>
      <c r="J35" s="327"/>
      <c r="K35" s="327"/>
      <c r="L35" s="327"/>
      <c r="M35" s="327"/>
      <c r="N35" s="327"/>
      <c r="O35" s="327"/>
    </row>
    <row r="36" spans="2:15" s="223" customFormat="1" ht="13.5" customHeight="1">
      <c r="B36" s="332" t="s">
        <v>419</v>
      </c>
      <c r="C36" s="333">
        <f>SUM(C37:C50)</f>
        <v>39799442</v>
      </c>
      <c r="D36" s="333">
        <f t="shared" ref="D36:G36" si="1">SUM(D37:D50)</f>
        <v>39130823</v>
      </c>
      <c r="E36" s="333">
        <f t="shared" si="1"/>
        <v>40156724</v>
      </c>
      <c r="F36" s="333">
        <f t="shared" si="1"/>
        <v>47825141</v>
      </c>
      <c r="G36" s="334">
        <f t="shared" si="1"/>
        <v>42472703</v>
      </c>
      <c r="J36" s="327"/>
      <c r="K36" s="327"/>
      <c r="L36" s="327"/>
      <c r="M36" s="327"/>
      <c r="N36" s="327"/>
      <c r="O36" s="327"/>
    </row>
    <row r="37" spans="2:15" s="223" customFormat="1" ht="13.5" customHeight="1">
      <c r="B37" s="335" t="s">
        <v>42</v>
      </c>
      <c r="C37" s="333">
        <v>251790</v>
      </c>
      <c r="D37" s="333">
        <v>249475</v>
      </c>
      <c r="E37" s="333">
        <v>251563</v>
      </c>
      <c r="F37" s="333">
        <v>244198</v>
      </c>
      <c r="G37" s="334">
        <v>239820</v>
      </c>
      <c r="J37" s="327"/>
      <c r="K37" s="327"/>
      <c r="L37" s="327"/>
      <c r="M37" s="327"/>
      <c r="N37" s="327"/>
      <c r="O37" s="327"/>
    </row>
    <row r="38" spans="2:15" s="223" customFormat="1" ht="13.5" customHeight="1">
      <c r="B38" s="335" t="s">
        <v>43</v>
      </c>
      <c r="C38" s="333">
        <v>4913702</v>
      </c>
      <c r="D38" s="333">
        <v>4504941</v>
      </c>
      <c r="E38" s="333">
        <v>5115316</v>
      </c>
      <c r="F38" s="333">
        <v>11753180</v>
      </c>
      <c r="G38" s="334">
        <v>5023158</v>
      </c>
      <c r="J38" s="327"/>
      <c r="K38" s="327"/>
      <c r="L38" s="327"/>
      <c r="M38" s="327"/>
      <c r="N38" s="327"/>
      <c r="O38" s="327"/>
    </row>
    <row r="39" spans="2:15" s="223" customFormat="1" ht="13.5" customHeight="1">
      <c r="B39" s="335" t="s">
        <v>44</v>
      </c>
      <c r="C39" s="333">
        <v>13657772</v>
      </c>
      <c r="D39" s="333">
        <v>12377938</v>
      </c>
      <c r="E39" s="333">
        <v>12759577</v>
      </c>
      <c r="F39" s="333">
        <v>13472342</v>
      </c>
      <c r="G39" s="334">
        <v>14449274</v>
      </c>
      <c r="J39" s="327"/>
      <c r="K39" s="327"/>
      <c r="L39" s="327"/>
      <c r="M39" s="327"/>
      <c r="N39" s="327"/>
      <c r="O39" s="327"/>
    </row>
    <row r="40" spans="2:15" s="223" customFormat="1" ht="13.5" customHeight="1">
      <c r="B40" s="335" t="s">
        <v>45</v>
      </c>
      <c r="C40" s="333">
        <v>3136494</v>
      </c>
      <c r="D40" s="333">
        <v>2957535</v>
      </c>
      <c r="E40" s="333">
        <v>2788905</v>
      </c>
      <c r="F40" s="333">
        <v>3279769</v>
      </c>
      <c r="G40" s="334">
        <v>3436615</v>
      </c>
      <c r="J40" s="327"/>
      <c r="K40" s="327"/>
      <c r="L40" s="327"/>
      <c r="M40" s="327"/>
      <c r="N40" s="327"/>
      <c r="O40" s="327"/>
    </row>
    <row r="41" spans="2:15" s="223" customFormat="1" ht="13.5" customHeight="1">
      <c r="B41" s="335" t="s">
        <v>46</v>
      </c>
      <c r="C41" s="333">
        <v>93958</v>
      </c>
      <c r="D41" s="333">
        <v>101391</v>
      </c>
      <c r="E41" s="333">
        <v>110956</v>
      </c>
      <c r="F41" s="333">
        <v>145378</v>
      </c>
      <c r="G41" s="334">
        <v>69126</v>
      </c>
      <c r="J41" s="327"/>
      <c r="K41" s="327"/>
      <c r="L41" s="327"/>
      <c r="M41" s="327"/>
      <c r="N41" s="327"/>
      <c r="O41" s="327"/>
    </row>
    <row r="42" spans="2:15" s="223" customFormat="1" ht="13.5" customHeight="1">
      <c r="B42" s="335" t="s">
        <v>58</v>
      </c>
      <c r="C42" s="333">
        <v>1642940</v>
      </c>
      <c r="D42" s="333">
        <v>1693150</v>
      </c>
      <c r="E42" s="333">
        <v>1735195</v>
      </c>
      <c r="F42" s="333">
        <v>1810089</v>
      </c>
      <c r="G42" s="334">
        <v>1765920</v>
      </c>
      <c r="J42" s="327"/>
      <c r="K42" s="327"/>
      <c r="L42" s="327"/>
      <c r="M42" s="327"/>
      <c r="N42" s="327"/>
      <c r="O42" s="327"/>
    </row>
    <row r="43" spans="2:15" s="223" customFormat="1" ht="13.5" customHeight="1">
      <c r="B43" s="335" t="s">
        <v>48</v>
      </c>
      <c r="C43" s="333">
        <v>1019214</v>
      </c>
      <c r="D43" s="333">
        <v>1078309</v>
      </c>
      <c r="E43" s="333">
        <v>1005093</v>
      </c>
      <c r="F43" s="333">
        <v>1660918</v>
      </c>
      <c r="G43" s="334">
        <v>1651853</v>
      </c>
      <c r="J43" s="327"/>
      <c r="K43" s="327"/>
      <c r="L43" s="327"/>
      <c r="M43" s="327"/>
      <c r="N43" s="327"/>
      <c r="O43" s="327"/>
    </row>
    <row r="44" spans="2:15" s="223" customFormat="1" ht="13.5" customHeight="1">
      <c r="B44" s="335" t="s">
        <v>49</v>
      </c>
      <c r="C44" s="333">
        <v>3262090</v>
      </c>
      <c r="D44" s="333">
        <v>3432233</v>
      </c>
      <c r="E44" s="333">
        <v>3700818</v>
      </c>
      <c r="F44" s="333">
        <v>3735890</v>
      </c>
      <c r="G44" s="334">
        <v>3760171</v>
      </c>
      <c r="J44" s="327"/>
      <c r="K44" s="327"/>
      <c r="L44" s="327"/>
      <c r="M44" s="327"/>
      <c r="N44" s="327"/>
      <c r="O44" s="327"/>
    </row>
    <row r="45" spans="2:15" s="223" customFormat="1" ht="13.5" customHeight="1">
      <c r="B45" s="335" t="s">
        <v>50</v>
      </c>
      <c r="C45" s="333">
        <v>1070581</v>
      </c>
      <c r="D45" s="333">
        <v>887626</v>
      </c>
      <c r="E45" s="333">
        <v>1262557</v>
      </c>
      <c r="F45" s="333">
        <v>1501793</v>
      </c>
      <c r="G45" s="334">
        <v>1140666</v>
      </c>
      <c r="J45" s="327"/>
      <c r="K45" s="327"/>
      <c r="L45" s="327"/>
      <c r="M45" s="327"/>
      <c r="N45" s="327"/>
      <c r="O45" s="327"/>
    </row>
    <row r="46" spans="2:15" s="223" customFormat="1" ht="13.5" customHeight="1">
      <c r="B46" s="335" t="s">
        <v>51</v>
      </c>
      <c r="C46" s="333">
        <v>4010619</v>
      </c>
      <c r="D46" s="333">
        <v>3197582</v>
      </c>
      <c r="E46" s="333">
        <v>3558965</v>
      </c>
      <c r="F46" s="333">
        <v>3587951</v>
      </c>
      <c r="G46" s="334">
        <v>3923702</v>
      </c>
      <c r="J46" s="327"/>
      <c r="K46" s="327"/>
      <c r="L46" s="327"/>
      <c r="M46" s="327"/>
      <c r="N46" s="327"/>
      <c r="O46" s="327"/>
    </row>
    <row r="47" spans="2:15" s="223" customFormat="1" ht="13.5" customHeight="1">
      <c r="B47" s="335" t="s">
        <v>420</v>
      </c>
      <c r="C47" s="333">
        <v>1784163</v>
      </c>
      <c r="D47" s="333">
        <v>3218470</v>
      </c>
      <c r="E47" s="333">
        <v>3011248</v>
      </c>
      <c r="F47" s="333">
        <v>2350060</v>
      </c>
      <c r="G47" s="334">
        <v>2646409</v>
      </c>
      <c r="J47" s="327"/>
      <c r="K47" s="327"/>
      <c r="L47" s="327"/>
      <c r="M47" s="327"/>
      <c r="N47" s="327"/>
      <c r="O47" s="327"/>
    </row>
    <row r="48" spans="2:15" s="223" customFormat="1" ht="13.5" customHeight="1">
      <c r="B48" s="335" t="s">
        <v>53</v>
      </c>
      <c r="C48" s="333">
        <v>4956119</v>
      </c>
      <c r="D48" s="333">
        <v>5432173</v>
      </c>
      <c r="E48" s="333">
        <v>4856531</v>
      </c>
      <c r="F48" s="333">
        <v>4283573</v>
      </c>
      <c r="G48" s="334">
        <v>4365989</v>
      </c>
      <c r="J48" s="327"/>
      <c r="K48" s="327"/>
      <c r="L48" s="327"/>
      <c r="M48" s="327"/>
      <c r="N48" s="327"/>
      <c r="O48" s="327"/>
    </row>
    <row r="49" spans="2:15" s="223" customFormat="1" ht="13.5" customHeight="1">
      <c r="B49" s="335" t="s">
        <v>54</v>
      </c>
      <c r="C49" s="345" t="s">
        <v>176</v>
      </c>
      <c r="D49" s="345" t="s">
        <v>176</v>
      </c>
      <c r="E49" s="345" t="s">
        <v>176</v>
      </c>
      <c r="F49" s="345" t="s">
        <v>176</v>
      </c>
      <c r="G49" s="346" t="s">
        <v>176</v>
      </c>
      <c r="J49" s="327"/>
      <c r="K49" s="327"/>
      <c r="L49" s="327"/>
      <c r="M49" s="327"/>
      <c r="N49" s="327"/>
      <c r="O49" s="327"/>
    </row>
    <row r="50" spans="2:15" s="223" customFormat="1" ht="13.5" customHeight="1" thickBot="1">
      <c r="B50" s="336" t="s">
        <v>57</v>
      </c>
      <c r="C50" s="347" t="s">
        <v>176</v>
      </c>
      <c r="D50" s="347" t="s">
        <v>176</v>
      </c>
      <c r="E50" s="347" t="s">
        <v>176</v>
      </c>
      <c r="F50" s="347" t="s">
        <v>176</v>
      </c>
      <c r="G50" s="348" t="s">
        <v>176</v>
      </c>
      <c r="J50" s="327"/>
      <c r="K50" s="327"/>
      <c r="L50" s="327"/>
      <c r="M50" s="327"/>
      <c r="N50" s="327"/>
      <c r="O50" s="327"/>
    </row>
    <row r="51" spans="2:15" s="223" customFormat="1" ht="12">
      <c r="B51" s="340"/>
      <c r="C51" s="252"/>
      <c r="D51" s="252"/>
      <c r="E51" s="252"/>
      <c r="F51" s="341"/>
      <c r="G51" s="341"/>
      <c r="J51" s="327"/>
      <c r="K51" s="327"/>
      <c r="L51" s="327"/>
      <c r="M51" s="327"/>
      <c r="N51" s="327"/>
      <c r="O51" s="327"/>
    </row>
    <row r="52" spans="2:15" s="223" customFormat="1" ht="12">
      <c r="B52" s="342"/>
      <c r="J52" s="327"/>
      <c r="K52" s="327"/>
      <c r="L52" s="327"/>
      <c r="M52" s="327"/>
      <c r="N52" s="327"/>
      <c r="O52" s="327"/>
    </row>
    <row r="53" spans="2:15" s="223" customFormat="1" ht="12">
      <c r="B53" s="342"/>
      <c r="J53" s="327"/>
      <c r="K53" s="327"/>
      <c r="L53" s="327"/>
      <c r="M53" s="327"/>
      <c r="N53" s="327"/>
      <c r="O53" s="327"/>
    </row>
    <row r="54" spans="2:15" s="223" customFormat="1" ht="12">
      <c r="B54" s="342"/>
      <c r="J54" s="327"/>
      <c r="K54" s="327"/>
      <c r="L54" s="327"/>
      <c r="M54" s="327"/>
      <c r="N54" s="327"/>
      <c r="O54" s="327"/>
    </row>
    <row r="55" spans="2:15" s="223" customFormat="1" ht="12">
      <c r="B55" s="342"/>
      <c r="J55" s="327"/>
      <c r="K55" s="327"/>
      <c r="L55" s="327"/>
      <c r="M55" s="327"/>
      <c r="N55" s="327"/>
      <c r="O55" s="327"/>
    </row>
    <row r="56" spans="2:15" s="223" customFormat="1" ht="12">
      <c r="B56" s="342"/>
      <c r="J56" s="327"/>
      <c r="K56" s="327"/>
      <c r="L56" s="327"/>
      <c r="M56" s="327"/>
      <c r="N56" s="327"/>
      <c r="O56" s="327"/>
    </row>
    <row r="57" spans="2:15" s="223" customFormat="1" ht="12">
      <c r="B57" s="342"/>
      <c r="J57" s="327"/>
      <c r="K57" s="327"/>
      <c r="L57" s="327"/>
      <c r="M57" s="327"/>
      <c r="N57" s="327"/>
      <c r="O57" s="327"/>
    </row>
    <row r="58" spans="2:15" s="223" customFormat="1" ht="12">
      <c r="B58" s="342"/>
      <c r="J58" s="327"/>
      <c r="K58" s="327"/>
      <c r="L58" s="327"/>
      <c r="M58" s="327"/>
      <c r="N58" s="327"/>
      <c r="O58" s="327"/>
    </row>
    <row r="59" spans="2:15" s="223" customFormat="1" ht="12">
      <c r="B59" s="342"/>
      <c r="J59" s="327"/>
      <c r="K59" s="327"/>
      <c r="L59" s="327"/>
      <c r="M59" s="327"/>
      <c r="N59" s="327"/>
      <c r="O59" s="327"/>
    </row>
    <row r="60" spans="2:15" s="223" customFormat="1" ht="12">
      <c r="B60" s="342"/>
      <c r="J60" s="327"/>
      <c r="K60" s="327"/>
      <c r="L60" s="327"/>
      <c r="M60" s="327"/>
      <c r="N60" s="327"/>
      <c r="O60" s="327"/>
    </row>
    <row r="61" spans="2:15" s="223" customFormat="1" ht="12">
      <c r="B61" s="342"/>
      <c r="J61" s="327"/>
      <c r="K61" s="327"/>
      <c r="L61" s="327"/>
      <c r="M61" s="327"/>
      <c r="N61" s="327"/>
      <c r="O61" s="327"/>
    </row>
    <row r="62" spans="2:15" s="223" customFormat="1" ht="12">
      <c r="B62" s="342"/>
      <c r="J62" s="327"/>
      <c r="K62" s="327"/>
      <c r="L62" s="327"/>
      <c r="M62" s="327"/>
      <c r="N62" s="327"/>
      <c r="O62" s="327"/>
    </row>
    <row r="63" spans="2:15" s="223" customFormat="1" ht="12">
      <c r="B63" s="342"/>
      <c r="J63" s="327"/>
      <c r="K63" s="327"/>
      <c r="L63" s="327"/>
      <c r="M63" s="327"/>
      <c r="N63" s="327"/>
      <c r="O63" s="327"/>
    </row>
    <row r="64" spans="2:15" s="223" customFormat="1" ht="12">
      <c r="B64" s="342"/>
      <c r="J64" s="327"/>
      <c r="K64" s="327"/>
      <c r="L64" s="327"/>
      <c r="M64" s="327"/>
      <c r="N64" s="327"/>
      <c r="O64" s="327"/>
    </row>
    <row r="65" spans="2:15" s="223" customFormat="1" ht="12">
      <c r="B65" s="342"/>
      <c r="J65" s="327"/>
      <c r="K65" s="327"/>
      <c r="L65" s="327"/>
      <c r="M65" s="327"/>
      <c r="N65" s="327"/>
      <c r="O65" s="327"/>
    </row>
    <row r="66" spans="2:15" s="223" customFormat="1" ht="12">
      <c r="B66" s="342"/>
      <c r="J66" s="327"/>
      <c r="K66" s="327"/>
      <c r="L66" s="327"/>
      <c r="M66" s="327"/>
      <c r="N66" s="327"/>
      <c r="O66" s="327"/>
    </row>
    <row r="67" spans="2:15" s="223" customFormat="1" ht="12">
      <c r="B67" s="342"/>
      <c r="J67" s="327"/>
      <c r="K67" s="327"/>
      <c r="L67" s="327"/>
      <c r="M67" s="327"/>
      <c r="N67" s="327"/>
      <c r="O67" s="327"/>
    </row>
    <row r="68" spans="2:15" s="223" customFormat="1" ht="12">
      <c r="B68" s="342"/>
      <c r="J68" s="327"/>
      <c r="K68" s="327"/>
      <c r="L68" s="327"/>
      <c r="M68" s="327"/>
      <c r="N68" s="327"/>
      <c r="O68" s="327"/>
    </row>
    <row r="69" spans="2:15" s="223" customFormat="1" ht="12">
      <c r="B69" s="342"/>
      <c r="J69" s="327"/>
      <c r="K69" s="327"/>
      <c r="L69" s="327"/>
      <c r="M69" s="327"/>
      <c r="N69" s="327"/>
      <c r="O69" s="327"/>
    </row>
    <row r="70" spans="2:15" s="223" customFormat="1" ht="12">
      <c r="B70" s="342"/>
      <c r="J70" s="327"/>
      <c r="K70" s="327"/>
      <c r="L70" s="327"/>
      <c r="M70" s="327"/>
      <c r="N70" s="327"/>
      <c r="O70" s="327"/>
    </row>
    <row r="71" spans="2:15" s="223" customFormat="1" ht="12">
      <c r="B71" s="342"/>
      <c r="J71" s="327"/>
      <c r="K71" s="327"/>
      <c r="L71" s="327"/>
      <c r="M71" s="327"/>
      <c r="N71" s="327"/>
      <c r="O71" s="327"/>
    </row>
    <row r="72" spans="2:15" s="223" customFormat="1" ht="12">
      <c r="B72" s="342"/>
      <c r="J72" s="327"/>
      <c r="K72" s="327"/>
      <c r="L72" s="327"/>
      <c r="M72" s="327"/>
      <c r="N72" s="327"/>
      <c r="O72" s="327"/>
    </row>
    <row r="73" spans="2:15" s="223" customFormat="1" ht="12">
      <c r="B73" s="342"/>
      <c r="J73" s="327"/>
      <c r="K73" s="327"/>
      <c r="L73" s="327"/>
      <c r="M73" s="327"/>
      <c r="N73" s="327"/>
      <c r="O73" s="327"/>
    </row>
  </sheetData>
  <mergeCells count="3">
    <mergeCell ref="B31:G31"/>
    <mergeCell ref="B32:G32"/>
    <mergeCell ref="B4:F4"/>
  </mergeCells>
  <phoneticPr fontId="2"/>
  <pageMargins left="0.23622047244094491" right="0.23622047244094491" top="0.74803149606299213" bottom="0.74803149606299213" header="0.31496062992125984" footer="0.31496062992125984"/>
  <pageSetup paperSize="9" orientation="portrait" r:id="rId1"/>
  <headerFooter>
    <oddFooter>&amp;C&amp;F / &amp;A&amp;R&amp;P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74"/>
  <sheetViews>
    <sheetView workbookViewId="0">
      <selection activeCell="B6" sqref="B6:C7"/>
    </sheetView>
  </sheetViews>
  <sheetFormatPr defaultColWidth="9" defaultRowHeight="13.5"/>
  <cols>
    <col min="1" max="1" width="2.625" style="1" customWidth="1"/>
    <col min="2" max="2" width="3" style="1" customWidth="1"/>
    <col min="3" max="3" width="11.625" style="3" customWidth="1"/>
    <col min="4" max="9" width="11.875" style="1" customWidth="1"/>
    <col min="10" max="16384" width="9" style="1"/>
  </cols>
  <sheetData>
    <row r="1" spans="1:12" s="215" customFormat="1" ht="17.25">
      <c r="A1" s="215" t="s">
        <v>372</v>
      </c>
      <c r="F1" s="216"/>
      <c r="I1" s="216"/>
    </row>
    <row r="2" spans="1:12" s="118" customFormat="1" ht="17.25">
      <c r="B2" s="107" t="s">
        <v>449</v>
      </c>
      <c r="C2" s="108"/>
      <c r="D2" s="109"/>
      <c r="E2" s="110"/>
      <c r="F2" s="110"/>
      <c r="G2" s="109"/>
      <c r="H2" s="110"/>
      <c r="I2" s="110"/>
    </row>
    <row r="3" spans="1:12" s="52" customFormat="1" ht="12">
      <c r="B3" s="5" t="s">
        <v>199</v>
      </c>
      <c r="C3" s="6"/>
      <c r="D3" s="7"/>
      <c r="E3" s="7"/>
      <c r="F3" s="7"/>
      <c r="G3" s="7"/>
      <c r="H3" s="7"/>
      <c r="I3" s="7"/>
      <c r="J3" s="7"/>
      <c r="K3" s="8"/>
      <c r="L3" s="8"/>
    </row>
    <row r="4" spans="1:12" s="52" customFormat="1" ht="12">
      <c r="B4" s="5"/>
      <c r="C4" s="6"/>
      <c r="D4" s="7"/>
      <c r="E4" s="7"/>
      <c r="F4" s="7"/>
      <c r="G4" s="7"/>
      <c r="H4" s="7"/>
      <c r="I4" s="7"/>
      <c r="J4" s="7"/>
      <c r="K4" s="8"/>
      <c r="L4" s="8"/>
    </row>
    <row r="5" spans="1:12" s="59" customFormat="1" ht="12.75" thickBot="1">
      <c r="B5" s="97" t="s">
        <v>459</v>
      </c>
      <c r="C5" s="98"/>
      <c r="D5" s="40"/>
      <c r="E5" s="41"/>
      <c r="F5" s="41"/>
      <c r="G5" s="40"/>
      <c r="H5" s="41"/>
      <c r="I5" s="41"/>
    </row>
    <row r="6" spans="1:12" s="99" customFormat="1" ht="15" customHeight="1">
      <c r="B6" s="389" t="s">
        <v>196</v>
      </c>
      <c r="C6" s="390"/>
      <c r="D6" s="393" t="s">
        <v>195</v>
      </c>
      <c r="E6" s="393"/>
      <c r="F6" s="393"/>
      <c r="G6" s="393" t="s">
        <v>194</v>
      </c>
      <c r="H6" s="393"/>
      <c r="I6" s="394"/>
    </row>
    <row r="7" spans="1:12" s="99" customFormat="1" ht="15" customHeight="1">
      <c r="B7" s="391"/>
      <c r="C7" s="392"/>
      <c r="D7" s="42" t="s">
        <v>193</v>
      </c>
      <c r="E7" s="43" t="s">
        <v>192</v>
      </c>
      <c r="F7" s="43" t="s">
        <v>191</v>
      </c>
      <c r="G7" s="42" t="s">
        <v>193</v>
      </c>
      <c r="H7" s="43" t="s">
        <v>192</v>
      </c>
      <c r="I7" s="120" t="s">
        <v>191</v>
      </c>
    </row>
    <row r="8" spans="1:12" s="59" customFormat="1" ht="15" customHeight="1">
      <c r="B8" s="122" t="s">
        <v>7</v>
      </c>
      <c r="C8" s="44"/>
      <c r="D8" s="100">
        <v>8304698339</v>
      </c>
      <c r="E8" s="101">
        <v>8044262242</v>
      </c>
      <c r="F8" s="101">
        <v>260436097</v>
      </c>
      <c r="G8" s="100">
        <v>8060325234</v>
      </c>
      <c r="H8" s="101">
        <v>7968290010</v>
      </c>
      <c r="I8" s="119">
        <v>92035224</v>
      </c>
    </row>
    <row r="9" spans="1:12" s="59" customFormat="1" ht="15" customHeight="1">
      <c r="B9" s="123" t="s">
        <v>190</v>
      </c>
      <c r="C9" s="45"/>
      <c r="D9" s="100">
        <v>3080245488</v>
      </c>
      <c r="E9" s="100">
        <v>2998125533</v>
      </c>
      <c r="F9" s="100">
        <v>82119955</v>
      </c>
      <c r="G9" s="100">
        <v>3005101164</v>
      </c>
      <c r="H9" s="100">
        <v>2970327158</v>
      </c>
      <c r="I9" s="124">
        <v>34774006</v>
      </c>
    </row>
    <row r="10" spans="1:12" s="59" customFormat="1" ht="15" customHeight="1">
      <c r="B10" s="125"/>
      <c r="C10" s="44" t="s">
        <v>189</v>
      </c>
      <c r="D10" s="100">
        <v>2498116388</v>
      </c>
      <c r="E10" s="101">
        <v>2417698933</v>
      </c>
      <c r="F10" s="101">
        <v>80417455</v>
      </c>
      <c r="G10" s="100">
        <v>2425450630</v>
      </c>
      <c r="H10" s="101">
        <v>2391606008</v>
      </c>
      <c r="I10" s="119">
        <v>33844622</v>
      </c>
    </row>
    <row r="11" spans="1:12" s="59" customFormat="1" ht="15" customHeight="1">
      <c r="B11" s="125"/>
      <c r="C11" s="44" t="s">
        <v>188</v>
      </c>
      <c r="D11" s="100">
        <v>582129100</v>
      </c>
      <c r="E11" s="101">
        <v>580426600</v>
      </c>
      <c r="F11" s="101">
        <v>1702500</v>
      </c>
      <c r="G11" s="100">
        <v>579650534</v>
      </c>
      <c r="H11" s="101">
        <v>578721150</v>
      </c>
      <c r="I11" s="119">
        <v>929384</v>
      </c>
    </row>
    <row r="12" spans="1:12" s="59" customFormat="1" ht="15" customHeight="1">
      <c r="B12" s="123" t="s">
        <v>187</v>
      </c>
      <c r="C12" s="45"/>
      <c r="D12" s="100">
        <v>4020458926</v>
      </c>
      <c r="E12" s="100">
        <v>3867828300</v>
      </c>
      <c r="F12" s="100">
        <v>152630626</v>
      </c>
      <c r="G12" s="100">
        <v>3876069854</v>
      </c>
      <c r="H12" s="100">
        <v>3827550914</v>
      </c>
      <c r="I12" s="124">
        <v>48518940</v>
      </c>
    </row>
    <row r="13" spans="1:12" s="59" customFormat="1" ht="15" customHeight="1">
      <c r="B13" s="125"/>
      <c r="C13" s="44" t="s">
        <v>186</v>
      </c>
      <c r="D13" s="100">
        <v>3964039926</v>
      </c>
      <c r="E13" s="101">
        <v>3811409300</v>
      </c>
      <c r="F13" s="101">
        <v>152630626</v>
      </c>
      <c r="G13" s="100">
        <v>3819650854</v>
      </c>
      <c r="H13" s="101">
        <v>3771131914</v>
      </c>
      <c r="I13" s="119">
        <v>48518940</v>
      </c>
    </row>
    <row r="14" spans="1:12" s="59" customFormat="1" ht="15" customHeight="1">
      <c r="B14" s="125"/>
      <c r="C14" s="44" t="s">
        <v>185</v>
      </c>
      <c r="D14" s="100">
        <v>56419000</v>
      </c>
      <c r="E14" s="101">
        <v>56419000</v>
      </c>
      <c r="F14" s="101" t="s">
        <v>175</v>
      </c>
      <c r="G14" s="100">
        <v>56419000</v>
      </c>
      <c r="H14" s="101">
        <v>56419000</v>
      </c>
      <c r="I14" s="119" t="s">
        <v>175</v>
      </c>
    </row>
    <row r="15" spans="1:12" s="59" customFormat="1" ht="15" customHeight="1">
      <c r="B15" s="122" t="s">
        <v>184</v>
      </c>
      <c r="C15" s="44"/>
      <c r="D15" s="100">
        <v>247215650</v>
      </c>
      <c r="E15" s="101">
        <v>240048500</v>
      </c>
      <c r="F15" s="101">
        <v>7167150</v>
      </c>
      <c r="G15" s="100">
        <v>239828979</v>
      </c>
      <c r="H15" s="101">
        <v>237133011</v>
      </c>
      <c r="I15" s="119">
        <v>2695968</v>
      </c>
    </row>
    <row r="16" spans="1:12" s="59" customFormat="1" ht="15" customHeight="1">
      <c r="B16" s="122" t="s">
        <v>183</v>
      </c>
      <c r="C16" s="44"/>
      <c r="D16" s="100">
        <v>462984409</v>
      </c>
      <c r="E16" s="101">
        <v>462984409</v>
      </c>
      <c r="F16" s="101" t="s">
        <v>175</v>
      </c>
      <c r="G16" s="100">
        <v>462984409</v>
      </c>
      <c r="H16" s="101">
        <v>462984409</v>
      </c>
      <c r="I16" s="119" t="s">
        <v>175</v>
      </c>
    </row>
    <row r="17" spans="2:9" s="59" customFormat="1" ht="15" customHeight="1">
      <c r="B17" s="122" t="s">
        <v>182</v>
      </c>
      <c r="C17" s="44"/>
      <c r="D17" s="100">
        <v>37393085</v>
      </c>
      <c r="E17" s="101">
        <v>37159100</v>
      </c>
      <c r="F17" s="101">
        <v>233985</v>
      </c>
      <c r="G17" s="100">
        <v>37041935</v>
      </c>
      <c r="H17" s="101">
        <v>36807950</v>
      </c>
      <c r="I17" s="119">
        <v>233985</v>
      </c>
    </row>
    <row r="18" spans="2:9" s="59" customFormat="1" ht="15" customHeight="1">
      <c r="B18" s="122" t="s">
        <v>181</v>
      </c>
      <c r="C18" s="44"/>
      <c r="D18" s="100">
        <v>456400781</v>
      </c>
      <c r="E18" s="101">
        <v>438116400</v>
      </c>
      <c r="F18" s="101">
        <v>18284381</v>
      </c>
      <c r="G18" s="100">
        <v>439298893</v>
      </c>
      <c r="H18" s="101">
        <v>433486568</v>
      </c>
      <c r="I18" s="119">
        <v>5812325</v>
      </c>
    </row>
    <row r="19" spans="2:9" s="59" customFormat="1" ht="15" customHeight="1" thickBot="1">
      <c r="B19" s="126" t="s">
        <v>180</v>
      </c>
      <c r="C19" s="127"/>
      <c r="D19" s="128">
        <v>1681362947</v>
      </c>
      <c r="E19" s="129">
        <v>1445057600</v>
      </c>
      <c r="F19" s="129">
        <v>236305347</v>
      </c>
      <c r="G19" s="128">
        <v>1453816758</v>
      </c>
      <c r="H19" s="129">
        <v>1380968068</v>
      </c>
      <c r="I19" s="130">
        <v>72848690</v>
      </c>
    </row>
    <row r="20" spans="2:9" s="59" customFormat="1" ht="15" customHeight="1">
      <c r="B20" s="102"/>
      <c r="C20" s="102"/>
      <c r="D20" s="46"/>
      <c r="E20" s="47"/>
      <c r="F20" s="47"/>
      <c r="G20" s="46"/>
      <c r="H20" s="47"/>
      <c r="I20" s="47"/>
    </row>
    <row r="21" spans="2:9" s="59" customFormat="1" ht="15" customHeight="1" thickBot="1">
      <c r="B21" s="97" t="s">
        <v>198</v>
      </c>
      <c r="C21" s="98"/>
      <c r="D21" s="46"/>
      <c r="E21" s="47"/>
      <c r="F21" s="47"/>
      <c r="G21" s="46"/>
      <c r="H21" s="47"/>
      <c r="I21" s="48"/>
    </row>
    <row r="22" spans="2:9" s="99" customFormat="1" ht="15" customHeight="1">
      <c r="B22" s="389" t="s">
        <v>196</v>
      </c>
      <c r="C22" s="390"/>
      <c r="D22" s="393" t="s">
        <v>195</v>
      </c>
      <c r="E22" s="393"/>
      <c r="F22" s="393"/>
      <c r="G22" s="393" t="s">
        <v>194</v>
      </c>
      <c r="H22" s="393"/>
      <c r="I22" s="394"/>
    </row>
    <row r="23" spans="2:9" s="99" customFormat="1" ht="15" customHeight="1">
      <c r="B23" s="391"/>
      <c r="C23" s="392"/>
      <c r="D23" s="42" t="s">
        <v>193</v>
      </c>
      <c r="E23" s="43" t="s">
        <v>192</v>
      </c>
      <c r="F23" s="43" t="s">
        <v>191</v>
      </c>
      <c r="G23" s="42" t="s">
        <v>193</v>
      </c>
      <c r="H23" s="43" t="s">
        <v>192</v>
      </c>
      <c r="I23" s="120" t="s">
        <v>191</v>
      </c>
    </row>
    <row r="24" spans="2:9" s="59" customFormat="1" ht="15" customHeight="1">
      <c r="B24" s="122" t="s">
        <v>7</v>
      </c>
      <c r="C24" s="44"/>
      <c r="D24" s="100">
        <v>8147056493</v>
      </c>
      <c r="E24" s="101">
        <v>7917374309</v>
      </c>
      <c r="F24" s="101">
        <v>229682184</v>
      </c>
      <c r="G24" s="100">
        <v>7878763471</v>
      </c>
      <c r="H24" s="101">
        <v>7807982482</v>
      </c>
      <c r="I24" s="119">
        <v>70780989</v>
      </c>
    </row>
    <row r="25" spans="2:9" s="59" customFormat="1" ht="15" customHeight="1">
      <c r="B25" s="123" t="s">
        <v>190</v>
      </c>
      <c r="C25" s="45"/>
      <c r="D25" s="100">
        <v>2952641757</v>
      </c>
      <c r="E25" s="100">
        <v>2882868026</v>
      </c>
      <c r="F25" s="100">
        <v>69773731</v>
      </c>
      <c r="G25" s="100">
        <v>2885383606</v>
      </c>
      <c r="H25" s="100">
        <v>2858057310</v>
      </c>
      <c r="I25" s="124">
        <v>27326296</v>
      </c>
    </row>
    <row r="26" spans="2:9" s="59" customFormat="1" ht="15" customHeight="1">
      <c r="B26" s="125"/>
      <c r="C26" s="44" t="s">
        <v>189</v>
      </c>
      <c r="D26" s="100">
        <v>2469973907</v>
      </c>
      <c r="E26" s="101">
        <v>2402599026</v>
      </c>
      <c r="F26" s="101">
        <v>67374881</v>
      </c>
      <c r="G26" s="100">
        <v>2408191306</v>
      </c>
      <c r="H26" s="101">
        <v>2382122010</v>
      </c>
      <c r="I26" s="119">
        <v>26069296</v>
      </c>
    </row>
    <row r="27" spans="2:9" s="59" customFormat="1" ht="15" customHeight="1">
      <c r="B27" s="125"/>
      <c r="C27" s="44" t="s">
        <v>188</v>
      </c>
      <c r="D27" s="100">
        <v>482667850</v>
      </c>
      <c r="E27" s="101">
        <v>480269000</v>
      </c>
      <c r="F27" s="101">
        <v>2398850</v>
      </c>
      <c r="G27" s="100">
        <v>477192300</v>
      </c>
      <c r="H27" s="101">
        <v>475935300</v>
      </c>
      <c r="I27" s="119">
        <v>1257000</v>
      </c>
    </row>
    <row r="28" spans="2:9" s="59" customFormat="1" ht="15" customHeight="1">
      <c r="B28" s="123" t="s">
        <v>187</v>
      </c>
      <c r="C28" s="45"/>
      <c r="D28" s="100">
        <v>4010364627</v>
      </c>
      <c r="E28" s="100">
        <v>3873956500</v>
      </c>
      <c r="F28" s="100">
        <v>136408127</v>
      </c>
      <c r="G28" s="100">
        <v>3836994633</v>
      </c>
      <c r="H28" s="100">
        <v>3800368656</v>
      </c>
      <c r="I28" s="124">
        <v>36625977</v>
      </c>
    </row>
    <row r="29" spans="2:9" s="59" customFormat="1" ht="15" customHeight="1">
      <c r="B29" s="125"/>
      <c r="C29" s="44" t="s">
        <v>186</v>
      </c>
      <c r="D29" s="100">
        <v>3955557127</v>
      </c>
      <c r="E29" s="101">
        <v>3819149000</v>
      </c>
      <c r="F29" s="101">
        <v>136408127</v>
      </c>
      <c r="G29" s="100">
        <v>3782187133</v>
      </c>
      <c r="H29" s="101">
        <v>3745561156</v>
      </c>
      <c r="I29" s="119">
        <v>36625977</v>
      </c>
    </row>
    <row r="30" spans="2:9" s="59" customFormat="1" ht="15" customHeight="1">
      <c r="B30" s="125"/>
      <c r="C30" s="44" t="s">
        <v>185</v>
      </c>
      <c r="D30" s="100">
        <v>54807500</v>
      </c>
      <c r="E30" s="101">
        <v>54807500</v>
      </c>
      <c r="F30" s="101" t="s">
        <v>175</v>
      </c>
      <c r="G30" s="100">
        <v>54807500</v>
      </c>
      <c r="H30" s="101">
        <v>54807500</v>
      </c>
      <c r="I30" s="119" t="s">
        <v>175</v>
      </c>
    </row>
    <row r="31" spans="2:9" s="59" customFormat="1" ht="15" customHeight="1">
      <c r="B31" s="122" t="s">
        <v>184</v>
      </c>
      <c r="C31" s="44"/>
      <c r="D31" s="100">
        <v>258141487</v>
      </c>
      <c r="E31" s="101">
        <v>251176800</v>
      </c>
      <c r="F31" s="101">
        <v>6964687</v>
      </c>
      <c r="G31" s="100">
        <v>250865584</v>
      </c>
      <c r="H31" s="101">
        <v>248733600</v>
      </c>
      <c r="I31" s="119">
        <v>2131984</v>
      </c>
    </row>
    <row r="32" spans="2:9" s="59" customFormat="1" ht="15" customHeight="1">
      <c r="B32" s="122" t="s">
        <v>183</v>
      </c>
      <c r="C32" s="44"/>
      <c r="D32" s="100">
        <v>448735833</v>
      </c>
      <c r="E32" s="101">
        <v>448735833</v>
      </c>
      <c r="F32" s="101" t="s">
        <v>175</v>
      </c>
      <c r="G32" s="100">
        <v>448735833</v>
      </c>
      <c r="H32" s="101">
        <v>448735833</v>
      </c>
      <c r="I32" s="119" t="s">
        <v>175</v>
      </c>
    </row>
    <row r="33" spans="2:9" s="59" customFormat="1" ht="15" customHeight="1">
      <c r="B33" s="122" t="s">
        <v>182</v>
      </c>
      <c r="C33" s="44"/>
      <c r="D33" s="100">
        <v>17246800</v>
      </c>
      <c r="E33" s="101">
        <v>16895650</v>
      </c>
      <c r="F33" s="101">
        <v>351150</v>
      </c>
      <c r="G33" s="100">
        <v>17246800</v>
      </c>
      <c r="H33" s="101">
        <v>16895650</v>
      </c>
      <c r="I33" s="119">
        <v>351150</v>
      </c>
    </row>
    <row r="34" spans="2:9" s="59" customFormat="1" ht="15" customHeight="1">
      <c r="B34" s="122" t="s">
        <v>181</v>
      </c>
      <c r="C34" s="44"/>
      <c r="D34" s="100">
        <v>459925989</v>
      </c>
      <c r="E34" s="101">
        <v>443741500</v>
      </c>
      <c r="F34" s="101">
        <v>16184489</v>
      </c>
      <c r="G34" s="100">
        <v>439537015</v>
      </c>
      <c r="H34" s="101">
        <v>435191433</v>
      </c>
      <c r="I34" s="119">
        <v>4345582</v>
      </c>
    </row>
    <row r="35" spans="2:9" s="59" customFormat="1" ht="15" customHeight="1" thickBot="1">
      <c r="B35" s="126" t="s">
        <v>180</v>
      </c>
      <c r="C35" s="127"/>
      <c r="D35" s="128">
        <v>1612297524</v>
      </c>
      <c r="E35" s="129">
        <v>1409648100</v>
      </c>
      <c r="F35" s="129">
        <v>202649424</v>
      </c>
      <c r="G35" s="128">
        <v>1415576403</v>
      </c>
      <c r="H35" s="129">
        <v>1348774225</v>
      </c>
      <c r="I35" s="130">
        <v>66802178</v>
      </c>
    </row>
    <row r="36" spans="2:9" s="59" customFormat="1" ht="15" customHeight="1">
      <c r="B36" s="49"/>
      <c r="C36" s="49"/>
      <c r="D36" s="46"/>
      <c r="E36" s="47"/>
      <c r="F36" s="47"/>
      <c r="G36" s="46"/>
      <c r="H36" s="47"/>
      <c r="I36" s="47"/>
    </row>
    <row r="37" spans="2:9" s="59" customFormat="1" ht="15" customHeight="1" thickBot="1">
      <c r="B37" s="97" t="s">
        <v>197</v>
      </c>
      <c r="C37" s="98"/>
      <c r="D37" s="46"/>
      <c r="E37" s="47"/>
      <c r="F37" s="47"/>
      <c r="G37" s="46"/>
      <c r="H37" s="47"/>
      <c r="I37" s="48"/>
    </row>
    <row r="38" spans="2:9" s="99" customFormat="1" ht="15" customHeight="1">
      <c r="B38" s="389" t="s">
        <v>196</v>
      </c>
      <c r="C38" s="390"/>
      <c r="D38" s="393" t="s">
        <v>195</v>
      </c>
      <c r="E38" s="393"/>
      <c r="F38" s="393"/>
      <c r="G38" s="393" t="s">
        <v>194</v>
      </c>
      <c r="H38" s="393"/>
      <c r="I38" s="394"/>
    </row>
    <row r="39" spans="2:9" s="99" customFormat="1" ht="15" customHeight="1">
      <c r="B39" s="391"/>
      <c r="C39" s="392"/>
      <c r="D39" s="42" t="s">
        <v>193</v>
      </c>
      <c r="E39" s="43" t="s">
        <v>192</v>
      </c>
      <c r="F39" s="43" t="s">
        <v>191</v>
      </c>
      <c r="G39" s="42" t="s">
        <v>193</v>
      </c>
      <c r="H39" s="43" t="s">
        <v>192</v>
      </c>
      <c r="I39" s="120" t="s">
        <v>191</v>
      </c>
    </row>
    <row r="40" spans="2:9" s="59" customFormat="1" ht="15" customHeight="1">
      <c r="B40" s="122" t="s">
        <v>7</v>
      </c>
      <c r="C40" s="44"/>
      <c r="D40" s="100">
        <v>7993374019</v>
      </c>
      <c r="E40" s="101">
        <v>7742695259</v>
      </c>
      <c r="F40" s="101">
        <v>250678760</v>
      </c>
      <c r="G40" s="100">
        <v>7786693951</v>
      </c>
      <c r="H40" s="101">
        <v>7695555107</v>
      </c>
      <c r="I40" s="119">
        <v>91138844</v>
      </c>
    </row>
    <row r="41" spans="2:9" s="59" customFormat="1" ht="15" customHeight="1">
      <c r="B41" s="123" t="s">
        <v>190</v>
      </c>
      <c r="C41" s="45"/>
      <c r="D41" s="100">
        <v>2958977215</v>
      </c>
      <c r="E41" s="100">
        <v>2898509262</v>
      </c>
      <c r="F41" s="100">
        <v>60467953</v>
      </c>
      <c r="G41" s="100">
        <v>2907883887</v>
      </c>
      <c r="H41" s="100">
        <v>2882527025</v>
      </c>
      <c r="I41" s="124">
        <v>25356862</v>
      </c>
    </row>
    <row r="42" spans="2:9" s="59" customFormat="1" ht="15" customHeight="1">
      <c r="B42" s="125"/>
      <c r="C42" s="44" t="s">
        <v>189</v>
      </c>
      <c r="D42" s="100">
        <v>2461394565</v>
      </c>
      <c r="E42" s="101">
        <v>2406051262</v>
      </c>
      <c r="F42" s="101">
        <v>55343303</v>
      </c>
      <c r="G42" s="100">
        <v>2412244337</v>
      </c>
      <c r="H42" s="101">
        <v>2390594025</v>
      </c>
      <c r="I42" s="119">
        <v>21650312</v>
      </c>
    </row>
    <row r="43" spans="2:9" s="59" customFormat="1" ht="15" customHeight="1">
      <c r="B43" s="125"/>
      <c r="C43" s="44" t="s">
        <v>188</v>
      </c>
      <c r="D43" s="100">
        <v>497582650</v>
      </c>
      <c r="E43" s="101">
        <v>492458000</v>
      </c>
      <c r="F43" s="101">
        <v>5124650</v>
      </c>
      <c r="G43" s="100">
        <v>495639550</v>
      </c>
      <c r="H43" s="101">
        <v>491933000</v>
      </c>
      <c r="I43" s="119">
        <v>3706550</v>
      </c>
    </row>
    <row r="44" spans="2:9" s="59" customFormat="1" ht="15" customHeight="1">
      <c r="B44" s="123" t="s">
        <v>187</v>
      </c>
      <c r="C44" s="45"/>
      <c r="D44" s="100">
        <v>3830673250</v>
      </c>
      <c r="E44" s="100">
        <v>3666508100</v>
      </c>
      <c r="F44" s="100">
        <v>164165150</v>
      </c>
      <c r="G44" s="100">
        <v>3697548973</v>
      </c>
      <c r="H44" s="100">
        <v>3640596372</v>
      </c>
      <c r="I44" s="124">
        <v>56952601</v>
      </c>
    </row>
    <row r="45" spans="2:9" s="59" customFormat="1" ht="15" customHeight="1">
      <c r="B45" s="125"/>
      <c r="C45" s="44" t="s">
        <v>186</v>
      </c>
      <c r="D45" s="100">
        <v>3778376750</v>
      </c>
      <c r="E45" s="101">
        <v>3614211600</v>
      </c>
      <c r="F45" s="101">
        <v>164165150</v>
      </c>
      <c r="G45" s="100">
        <v>3645252473</v>
      </c>
      <c r="H45" s="101">
        <v>3588299872</v>
      </c>
      <c r="I45" s="119">
        <v>56952601</v>
      </c>
    </row>
    <row r="46" spans="2:9" s="59" customFormat="1" ht="15" customHeight="1">
      <c r="B46" s="125"/>
      <c r="C46" s="44" t="s">
        <v>185</v>
      </c>
      <c r="D46" s="100">
        <v>52296500</v>
      </c>
      <c r="E46" s="101">
        <v>52296500</v>
      </c>
      <c r="F46" s="101" t="s">
        <v>175</v>
      </c>
      <c r="G46" s="100">
        <v>52296500</v>
      </c>
      <c r="H46" s="101">
        <v>52296500</v>
      </c>
      <c r="I46" s="119" t="s">
        <v>175</v>
      </c>
    </row>
    <row r="47" spans="2:9" s="59" customFormat="1" ht="15" customHeight="1">
      <c r="B47" s="122" t="s">
        <v>184</v>
      </c>
      <c r="C47" s="44"/>
      <c r="D47" s="100">
        <v>264375481</v>
      </c>
      <c r="E47" s="101">
        <v>257649300</v>
      </c>
      <c r="F47" s="101">
        <v>6726181</v>
      </c>
      <c r="G47" s="100">
        <v>257554118</v>
      </c>
      <c r="H47" s="101">
        <v>255427100</v>
      </c>
      <c r="I47" s="119">
        <v>2127018</v>
      </c>
    </row>
    <row r="48" spans="2:9" s="59" customFormat="1" ht="15" customHeight="1">
      <c r="B48" s="122" t="s">
        <v>183</v>
      </c>
      <c r="C48" s="44"/>
      <c r="D48" s="100">
        <v>480264997</v>
      </c>
      <c r="E48" s="101">
        <v>480264997</v>
      </c>
      <c r="F48" s="101" t="s">
        <v>175</v>
      </c>
      <c r="G48" s="100">
        <v>480264997</v>
      </c>
      <c r="H48" s="101">
        <v>480264997</v>
      </c>
      <c r="I48" s="119" t="s">
        <v>175</v>
      </c>
    </row>
    <row r="49" spans="2:9" s="59" customFormat="1" ht="15" customHeight="1">
      <c r="B49" s="122" t="s">
        <v>182</v>
      </c>
      <c r="C49" s="44"/>
      <c r="D49" s="100">
        <v>17972800</v>
      </c>
      <c r="E49" s="101">
        <v>17972800</v>
      </c>
      <c r="F49" s="101" t="s">
        <v>175</v>
      </c>
      <c r="G49" s="100">
        <v>17972800</v>
      </c>
      <c r="H49" s="101">
        <v>17972800</v>
      </c>
      <c r="I49" s="119" t="s">
        <v>175</v>
      </c>
    </row>
    <row r="50" spans="2:9" s="59" customFormat="1" ht="15" customHeight="1">
      <c r="B50" s="122" t="s">
        <v>181</v>
      </c>
      <c r="C50" s="44"/>
      <c r="D50" s="100">
        <v>441110276</v>
      </c>
      <c r="E50" s="101">
        <v>421790800</v>
      </c>
      <c r="F50" s="101">
        <v>19319476</v>
      </c>
      <c r="G50" s="100">
        <v>425469176</v>
      </c>
      <c r="H50" s="101">
        <v>418766813</v>
      </c>
      <c r="I50" s="119">
        <v>6702363</v>
      </c>
    </row>
    <row r="51" spans="2:9" s="59" customFormat="1" ht="15" customHeight="1" thickBot="1">
      <c r="B51" s="126" t="s">
        <v>180</v>
      </c>
      <c r="C51" s="127"/>
      <c r="D51" s="128">
        <v>1526306987</v>
      </c>
      <c r="E51" s="129">
        <v>1360674400</v>
      </c>
      <c r="F51" s="129">
        <v>165632587</v>
      </c>
      <c r="G51" s="128">
        <v>1370518443</v>
      </c>
      <c r="H51" s="129">
        <v>1314550636</v>
      </c>
      <c r="I51" s="130">
        <v>55967807</v>
      </c>
    </row>
    <row r="52" spans="2:9" s="59" customFormat="1" ht="12">
      <c r="B52" s="49"/>
      <c r="C52" s="49"/>
      <c r="D52" s="51"/>
      <c r="E52" s="50"/>
      <c r="F52" s="50"/>
      <c r="G52" s="51"/>
      <c r="H52" s="388"/>
      <c r="I52" s="388"/>
    </row>
    <row r="53" spans="2:9" s="59" customFormat="1" ht="12">
      <c r="C53" s="103"/>
    </row>
    <row r="54" spans="2:9" s="59" customFormat="1" ht="12">
      <c r="C54" s="103"/>
    </row>
    <row r="55" spans="2:9" s="59" customFormat="1" ht="12">
      <c r="C55" s="103"/>
    </row>
    <row r="56" spans="2:9" s="59" customFormat="1" ht="12">
      <c r="C56" s="103"/>
    </row>
    <row r="57" spans="2:9" s="59" customFormat="1" ht="12">
      <c r="C57" s="103"/>
    </row>
    <row r="58" spans="2:9" s="59" customFormat="1" ht="12">
      <c r="C58" s="103"/>
    </row>
    <row r="59" spans="2:9" s="59" customFormat="1" ht="12">
      <c r="C59" s="103"/>
    </row>
    <row r="60" spans="2:9" s="59" customFormat="1" ht="12">
      <c r="C60" s="103"/>
    </row>
    <row r="61" spans="2:9" s="59" customFormat="1" ht="12">
      <c r="C61" s="103"/>
    </row>
    <row r="62" spans="2:9" s="59" customFormat="1" ht="12">
      <c r="C62" s="103"/>
    </row>
    <row r="63" spans="2:9" s="59" customFormat="1" ht="12">
      <c r="C63" s="103"/>
    </row>
    <row r="64" spans="2:9" s="59" customFormat="1" ht="12">
      <c r="C64" s="103"/>
    </row>
    <row r="65" spans="3:3" s="59" customFormat="1" ht="12">
      <c r="C65" s="103"/>
    </row>
    <row r="66" spans="3:3" s="59" customFormat="1" ht="12">
      <c r="C66" s="103"/>
    </row>
    <row r="67" spans="3:3" s="59" customFormat="1" ht="12">
      <c r="C67" s="103"/>
    </row>
    <row r="68" spans="3:3" s="59" customFormat="1" ht="12">
      <c r="C68" s="103"/>
    </row>
    <row r="69" spans="3:3" s="59" customFormat="1" ht="12">
      <c r="C69" s="103"/>
    </row>
    <row r="70" spans="3:3" s="59" customFormat="1" ht="12">
      <c r="C70" s="103"/>
    </row>
    <row r="71" spans="3:3" s="59" customFormat="1" ht="12">
      <c r="C71" s="103"/>
    </row>
    <row r="72" spans="3:3" s="59" customFormat="1" ht="12">
      <c r="C72" s="103"/>
    </row>
    <row r="73" spans="3:3" s="59" customFormat="1" ht="12">
      <c r="C73" s="103"/>
    </row>
    <row r="74" spans="3:3" s="59" customFormat="1" ht="12">
      <c r="C74" s="103"/>
    </row>
  </sheetData>
  <mergeCells count="10">
    <mergeCell ref="H52:I52"/>
    <mergeCell ref="B38:C39"/>
    <mergeCell ref="B22:C23"/>
    <mergeCell ref="D6:F6"/>
    <mergeCell ref="G6:I6"/>
    <mergeCell ref="D22:F22"/>
    <mergeCell ref="G22:I22"/>
    <mergeCell ref="B6:C7"/>
    <mergeCell ref="D38:F38"/>
    <mergeCell ref="G38:I38"/>
  </mergeCells>
  <phoneticPr fontId="2"/>
  <pageMargins left="0.23622047244094491" right="0.23622047244094491" top="0.74803149606299213" bottom="0.74803149606299213" header="0.31496062992125984" footer="0.31496062992125984"/>
  <pageSetup paperSize="9" orientation="portrait" r:id="rId1"/>
  <headerFooter>
    <oddFooter>&amp;C&amp;F / &amp;A&amp;R&amp;P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T74"/>
  <sheetViews>
    <sheetView workbookViewId="0">
      <selection activeCell="K2" sqref="K2"/>
    </sheetView>
  </sheetViews>
  <sheetFormatPr defaultColWidth="8.875" defaultRowHeight="13.5"/>
  <cols>
    <col min="1" max="1" width="2.625" style="4" customWidth="1"/>
    <col min="2" max="2" width="10.75" style="4" customWidth="1"/>
    <col min="3" max="3" width="9" style="4" customWidth="1"/>
    <col min="4" max="11" width="9.75" style="4" customWidth="1"/>
    <col min="12" max="16384" width="8.875" style="4"/>
  </cols>
  <sheetData>
    <row r="1" spans="1:20" s="215" customFormat="1" ht="17.25">
      <c r="A1" s="215" t="s">
        <v>372</v>
      </c>
      <c r="F1" s="216"/>
      <c r="I1" s="216"/>
    </row>
    <row r="2" spans="1:20" s="117" customFormat="1" ht="17.25">
      <c r="B2" s="106" t="s">
        <v>450</v>
      </c>
      <c r="C2" s="106"/>
      <c r="D2" s="114"/>
      <c r="E2" s="115"/>
      <c r="F2" s="115"/>
      <c r="G2" s="115"/>
      <c r="H2" s="115"/>
      <c r="I2" s="115"/>
      <c r="J2" s="115"/>
      <c r="K2" s="115"/>
      <c r="L2" s="116"/>
      <c r="M2" s="116"/>
      <c r="N2" s="116"/>
      <c r="O2" s="116"/>
      <c r="P2" s="114"/>
      <c r="Q2" s="116"/>
      <c r="R2" s="116"/>
      <c r="S2" s="116"/>
      <c r="T2" s="116"/>
    </row>
    <row r="3" spans="1:20" s="92" customFormat="1" ht="12">
      <c r="B3" s="5" t="s">
        <v>164</v>
      </c>
      <c r="C3" s="7"/>
      <c r="D3" s="7"/>
      <c r="E3" s="7"/>
      <c r="F3" s="7"/>
      <c r="G3" s="7"/>
      <c r="H3" s="7"/>
      <c r="I3" s="7"/>
      <c r="J3" s="7"/>
      <c r="K3" s="8"/>
      <c r="L3" s="8"/>
    </row>
    <row r="4" spans="1:20" s="92" customFormat="1" ht="12">
      <c r="B4" s="5" t="s">
        <v>163</v>
      </c>
      <c r="C4" s="7"/>
      <c r="D4" s="7"/>
      <c r="E4" s="7"/>
      <c r="F4" s="7"/>
      <c r="G4" s="7"/>
      <c r="H4" s="7"/>
      <c r="I4" s="7"/>
      <c r="J4" s="7"/>
      <c r="K4" s="8"/>
      <c r="L4" s="8"/>
    </row>
    <row r="5" spans="1:20" s="92" customFormat="1" ht="14.25" customHeight="1" thickBot="1">
      <c r="B5" s="27" t="s">
        <v>162</v>
      </c>
      <c r="C5" s="27"/>
      <c r="D5" s="23"/>
      <c r="E5" s="23"/>
      <c r="F5" s="23"/>
      <c r="G5" s="23"/>
      <c r="H5" s="23"/>
      <c r="I5" s="23"/>
      <c r="J5" s="23"/>
      <c r="K5" s="23"/>
    </row>
    <row r="6" spans="1:20" s="93" customFormat="1" ht="14.25" customHeight="1">
      <c r="B6" s="402" t="s">
        <v>161</v>
      </c>
      <c r="C6" s="400" t="s">
        <v>160</v>
      </c>
      <c r="D6" s="400" t="s">
        <v>159</v>
      </c>
      <c r="E6" s="400" t="s">
        <v>158</v>
      </c>
      <c r="F6" s="395" t="s">
        <v>200</v>
      </c>
      <c r="G6" s="395" t="s">
        <v>366</v>
      </c>
      <c r="H6" s="397" t="s">
        <v>157</v>
      </c>
      <c r="I6" s="398"/>
      <c r="J6" s="398"/>
      <c r="K6" s="399"/>
    </row>
    <row r="7" spans="1:20" s="92" customFormat="1" ht="14.25" customHeight="1">
      <c r="B7" s="403"/>
      <c r="C7" s="401"/>
      <c r="D7" s="401"/>
      <c r="E7" s="401"/>
      <c r="F7" s="396"/>
      <c r="G7" s="396"/>
      <c r="H7" s="24" t="s">
        <v>156</v>
      </c>
      <c r="I7" s="24" t="s">
        <v>155</v>
      </c>
      <c r="J7" s="24" t="s">
        <v>154</v>
      </c>
      <c r="K7" s="131" t="s">
        <v>153</v>
      </c>
    </row>
    <row r="8" spans="1:20" s="92" customFormat="1" ht="14.25" customHeight="1">
      <c r="B8" s="132" t="s">
        <v>152</v>
      </c>
      <c r="C8" s="94">
        <v>22183339.420000002</v>
      </c>
      <c r="D8" s="94">
        <v>440038</v>
      </c>
      <c r="E8" s="94">
        <v>1867157.32</v>
      </c>
      <c r="F8" s="25">
        <v>419220</v>
      </c>
      <c r="G8" s="25">
        <v>314026</v>
      </c>
      <c r="H8" s="26">
        <v>781795.64</v>
      </c>
      <c r="I8" s="26">
        <v>561356.31999999995</v>
      </c>
      <c r="J8" s="26">
        <v>136093.32</v>
      </c>
      <c r="K8" s="133">
        <v>84346</v>
      </c>
    </row>
    <row r="9" spans="1:20" s="92" customFormat="1" ht="14.25" customHeight="1">
      <c r="B9" s="132" t="s">
        <v>151</v>
      </c>
      <c r="C9" s="94">
        <v>22202738.239999998</v>
      </c>
      <c r="D9" s="94">
        <v>438971.34</v>
      </c>
      <c r="E9" s="94">
        <v>1867157.32</v>
      </c>
      <c r="F9" s="25">
        <v>419220</v>
      </c>
      <c r="G9" s="25">
        <v>314026</v>
      </c>
      <c r="H9" s="26">
        <v>824556.64</v>
      </c>
      <c r="I9" s="26">
        <v>590345.31999999995</v>
      </c>
      <c r="J9" s="26">
        <v>144438.32</v>
      </c>
      <c r="K9" s="133">
        <v>89773</v>
      </c>
    </row>
    <row r="10" spans="1:20" s="92" customFormat="1" ht="14.25" customHeight="1">
      <c r="B10" s="132" t="s">
        <v>460</v>
      </c>
      <c r="C10" s="94">
        <v>22346665.079999998</v>
      </c>
      <c r="D10" s="94">
        <v>437454.85</v>
      </c>
      <c r="E10" s="94">
        <v>1867157.32</v>
      </c>
      <c r="F10" s="25">
        <v>419220</v>
      </c>
      <c r="G10" s="25">
        <v>314026</v>
      </c>
      <c r="H10" s="26">
        <v>879712.64</v>
      </c>
      <c r="I10" s="26">
        <v>630839.31999999995</v>
      </c>
      <c r="J10" s="26">
        <v>153310.32</v>
      </c>
      <c r="K10" s="133">
        <v>95563</v>
      </c>
    </row>
    <row r="11" spans="1:20" s="92" customFormat="1" ht="14.25" customHeight="1">
      <c r="B11" s="132" t="s">
        <v>150</v>
      </c>
      <c r="C11" s="94">
        <v>22302137.510000002</v>
      </c>
      <c r="D11" s="94">
        <v>427528.34</v>
      </c>
      <c r="E11" s="94">
        <v>1867157.32</v>
      </c>
      <c r="F11" s="25">
        <v>419220</v>
      </c>
      <c r="G11" s="25">
        <v>304026</v>
      </c>
      <c r="H11" s="26">
        <v>928189.64</v>
      </c>
      <c r="I11" s="26">
        <v>664822.31999999995</v>
      </c>
      <c r="J11" s="26">
        <v>161625.32</v>
      </c>
      <c r="K11" s="133">
        <v>101742</v>
      </c>
    </row>
    <row r="12" spans="1:20" s="92" customFormat="1" ht="14.25" customHeight="1" thickBot="1">
      <c r="B12" s="134" t="s">
        <v>149</v>
      </c>
      <c r="C12" s="135">
        <v>22302045.219999999</v>
      </c>
      <c r="D12" s="135">
        <v>425641.56</v>
      </c>
      <c r="E12" s="135">
        <v>1867157.32</v>
      </c>
      <c r="F12" s="121">
        <v>419220</v>
      </c>
      <c r="G12" s="121">
        <v>304026</v>
      </c>
      <c r="H12" s="136">
        <v>981477.64</v>
      </c>
      <c r="I12" s="136">
        <v>701500.32</v>
      </c>
      <c r="J12" s="136">
        <v>171641.32</v>
      </c>
      <c r="K12" s="137">
        <v>108336</v>
      </c>
    </row>
    <row r="13" spans="1:20" s="92" customFormat="1" ht="14.25" customHeight="1">
      <c r="B13" s="95"/>
      <c r="C13" s="27"/>
      <c r="D13" s="23"/>
      <c r="E13" s="23"/>
      <c r="F13" s="23"/>
      <c r="G13" s="23"/>
      <c r="H13" s="23"/>
      <c r="I13" s="28"/>
      <c r="J13" s="28"/>
      <c r="K13" s="28"/>
      <c r="L13" s="29"/>
      <c r="M13" s="29"/>
      <c r="N13" s="29"/>
      <c r="O13" s="29"/>
      <c r="P13" s="29"/>
      <c r="Q13" s="29"/>
      <c r="R13" s="29"/>
      <c r="S13" s="29"/>
      <c r="T13" s="29"/>
    </row>
    <row r="14" spans="1:20" s="92" customFormat="1" ht="14.25" customHeight="1">
      <c r="B14" s="27" t="s">
        <v>148</v>
      </c>
      <c r="C14" s="27"/>
      <c r="D14" s="27"/>
      <c r="E14" s="30"/>
      <c r="F14" s="30"/>
      <c r="G14" s="30"/>
      <c r="H14" s="30"/>
      <c r="I14" s="31"/>
      <c r="J14" s="31"/>
      <c r="K14" s="31"/>
      <c r="L14" s="31"/>
      <c r="M14" s="32"/>
      <c r="N14" s="32"/>
      <c r="O14" s="32"/>
      <c r="P14" s="29"/>
      <c r="Q14" s="29"/>
      <c r="R14" s="29"/>
      <c r="S14" s="29"/>
      <c r="T14" s="29"/>
    </row>
    <row r="15" spans="1:20" s="92" customFormat="1" ht="14.25" customHeight="1" thickBot="1">
      <c r="B15" s="27" t="s">
        <v>147</v>
      </c>
      <c r="C15" s="27"/>
      <c r="D15" s="30"/>
      <c r="E15" s="30"/>
      <c r="F15" s="30"/>
      <c r="G15" s="33" t="s">
        <v>135</v>
      </c>
      <c r="H15" s="31"/>
      <c r="I15" s="31"/>
      <c r="J15" s="31"/>
      <c r="K15" s="29"/>
      <c r="L15" s="32"/>
      <c r="M15" s="32"/>
      <c r="N15" s="32"/>
      <c r="O15" s="29"/>
      <c r="P15" s="29"/>
      <c r="Q15" s="29"/>
      <c r="R15" s="29"/>
      <c r="S15" s="29"/>
    </row>
    <row r="16" spans="1:20" s="92" customFormat="1" ht="14.25" customHeight="1">
      <c r="B16" s="411" t="s">
        <v>134</v>
      </c>
      <c r="C16" s="412"/>
      <c r="D16" s="417" t="s">
        <v>133</v>
      </c>
      <c r="E16" s="404" t="s">
        <v>132</v>
      </c>
      <c r="F16" s="404"/>
      <c r="G16" s="405"/>
    </row>
    <row r="17" spans="2:19" s="92" customFormat="1" ht="14.25" customHeight="1">
      <c r="B17" s="413"/>
      <c r="C17" s="414"/>
      <c r="D17" s="418"/>
      <c r="E17" s="34" t="s">
        <v>131</v>
      </c>
      <c r="F17" s="34" t="s">
        <v>130</v>
      </c>
      <c r="G17" s="138" t="s">
        <v>129</v>
      </c>
    </row>
    <row r="18" spans="2:19" s="92" customFormat="1" ht="14.25" customHeight="1">
      <c r="B18" s="409" t="s">
        <v>128</v>
      </c>
      <c r="C18" s="410"/>
      <c r="D18" s="35">
        <v>22302045.219999999</v>
      </c>
      <c r="E18" s="35">
        <v>425641.56</v>
      </c>
      <c r="F18" s="35">
        <v>90445.96</v>
      </c>
      <c r="G18" s="139">
        <v>335195.59999999998</v>
      </c>
    </row>
    <row r="19" spans="2:19" s="92" customFormat="1" ht="14.25" customHeight="1">
      <c r="B19" s="409" t="s">
        <v>146</v>
      </c>
      <c r="C19" s="410"/>
      <c r="D19" s="35">
        <v>14188.24</v>
      </c>
      <c r="E19" s="35">
        <v>14395.69</v>
      </c>
      <c r="F19" s="36" t="s">
        <v>175</v>
      </c>
      <c r="G19" s="139">
        <v>14395.69</v>
      </c>
    </row>
    <row r="20" spans="2:19" s="92" customFormat="1" ht="14.25" customHeight="1">
      <c r="B20" s="406" t="s">
        <v>201</v>
      </c>
      <c r="C20" s="37" t="s">
        <v>141</v>
      </c>
      <c r="D20" s="35">
        <v>11438.39</v>
      </c>
      <c r="E20" s="35">
        <v>4339.1100000000006</v>
      </c>
      <c r="F20" s="35">
        <v>3786.51</v>
      </c>
      <c r="G20" s="139">
        <v>552.6</v>
      </c>
    </row>
    <row r="21" spans="2:19" s="92" customFormat="1" ht="14.25" customHeight="1">
      <c r="B21" s="406"/>
      <c r="C21" s="37" t="s">
        <v>202</v>
      </c>
      <c r="D21" s="35">
        <v>277369.89</v>
      </c>
      <c r="E21" s="35">
        <v>20913.78</v>
      </c>
      <c r="F21" s="35">
        <v>4460.7700000000004</v>
      </c>
      <c r="G21" s="139">
        <v>16453.009999999998</v>
      </c>
    </row>
    <row r="22" spans="2:19" s="92" customFormat="1" ht="14.25" customHeight="1">
      <c r="B22" s="409" t="s">
        <v>140</v>
      </c>
      <c r="C22" s="37" t="s">
        <v>139</v>
      </c>
      <c r="D22" s="35">
        <v>438815.05</v>
      </c>
      <c r="E22" s="35">
        <v>127804.45999999999</v>
      </c>
      <c r="F22" s="35">
        <v>18188.98</v>
      </c>
      <c r="G22" s="139">
        <v>109615.48</v>
      </c>
    </row>
    <row r="23" spans="2:19" s="92" customFormat="1" ht="14.25" customHeight="1">
      <c r="B23" s="409"/>
      <c r="C23" s="37" t="s">
        <v>138</v>
      </c>
      <c r="D23" s="35">
        <v>182656.21</v>
      </c>
      <c r="E23" s="35">
        <v>86611.55</v>
      </c>
      <c r="F23" s="35">
        <v>14703.24</v>
      </c>
      <c r="G23" s="139">
        <v>71908.31</v>
      </c>
    </row>
    <row r="24" spans="2:19" s="92" customFormat="1" ht="14.25" customHeight="1">
      <c r="B24" s="409"/>
      <c r="C24" s="37" t="s">
        <v>137</v>
      </c>
      <c r="D24" s="35">
        <v>1282229.94</v>
      </c>
      <c r="E24" s="35">
        <v>7188.51</v>
      </c>
      <c r="F24" s="35">
        <v>4246.79</v>
      </c>
      <c r="G24" s="139">
        <v>2941.72</v>
      </c>
    </row>
    <row r="25" spans="2:19" s="92" customFormat="1" ht="14.25" customHeight="1">
      <c r="B25" s="409"/>
      <c r="C25" s="37" t="s">
        <v>202</v>
      </c>
      <c r="D25" s="35">
        <v>5468642.2400000002</v>
      </c>
      <c r="E25" s="35">
        <v>155414.18</v>
      </c>
      <c r="F25" s="35">
        <v>41669.57</v>
      </c>
      <c r="G25" s="139">
        <v>113744.61</v>
      </c>
    </row>
    <row r="26" spans="2:19" s="92" customFormat="1" ht="14.25" customHeight="1">
      <c r="B26" s="409" t="s">
        <v>145</v>
      </c>
      <c r="C26" s="37" t="s">
        <v>126</v>
      </c>
      <c r="D26" s="35">
        <v>9744374.1999999993</v>
      </c>
      <c r="E26" s="36" t="s">
        <v>175</v>
      </c>
      <c r="F26" s="36" t="s">
        <v>175</v>
      </c>
      <c r="G26" s="140" t="s">
        <v>175</v>
      </c>
    </row>
    <row r="27" spans="2:19" s="92" customFormat="1" ht="14.25" customHeight="1">
      <c r="B27" s="409"/>
      <c r="C27" s="37" t="s">
        <v>125</v>
      </c>
      <c r="D27" s="35">
        <v>3326454</v>
      </c>
      <c r="E27" s="36" t="s">
        <v>175</v>
      </c>
      <c r="F27" s="36" t="s">
        <v>175</v>
      </c>
      <c r="G27" s="140" t="s">
        <v>175</v>
      </c>
    </row>
    <row r="28" spans="2:19" s="92" customFormat="1" ht="14.25" customHeight="1" thickBot="1">
      <c r="B28" s="415" t="s">
        <v>144</v>
      </c>
      <c r="C28" s="416"/>
      <c r="D28" s="141">
        <v>1555877.06</v>
      </c>
      <c r="E28" s="141">
        <v>8974.2800000000007</v>
      </c>
      <c r="F28" s="141">
        <v>3390.1</v>
      </c>
      <c r="G28" s="142">
        <v>5584.18</v>
      </c>
    </row>
    <row r="29" spans="2:19" s="92" customFormat="1" ht="14.25" customHeight="1">
      <c r="B29" s="27"/>
      <c r="C29" s="27"/>
      <c r="D29" s="30"/>
      <c r="E29" s="30"/>
      <c r="F29" s="30"/>
      <c r="G29" s="23"/>
      <c r="H29" s="28"/>
      <c r="I29" s="28"/>
      <c r="J29" s="28"/>
      <c r="K29" s="29"/>
      <c r="L29" s="31"/>
      <c r="M29" s="31"/>
      <c r="N29" s="31"/>
      <c r="O29" s="29"/>
      <c r="P29" s="31"/>
      <c r="Q29" s="31"/>
      <c r="R29" s="31"/>
      <c r="S29" s="29"/>
    </row>
    <row r="30" spans="2:19" s="92" customFormat="1" ht="14.25" customHeight="1" thickBot="1">
      <c r="B30" s="27" t="s">
        <v>143</v>
      </c>
      <c r="C30" s="27"/>
      <c r="D30" s="30"/>
      <c r="E30" s="30"/>
      <c r="F30" s="30"/>
      <c r="G30" s="33" t="s">
        <v>135</v>
      </c>
    </row>
    <row r="31" spans="2:19" s="92" customFormat="1" ht="14.25" customHeight="1">
      <c r="B31" s="407" t="s">
        <v>134</v>
      </c>
      <c r="C31" s="408"/>
      <c r="D31" s="417" t="s">
        <v>133</v>
      </c>
      <c r="E31" s="404" t="s">
        <v>132</v>
      </c>
      <c r="F31" s="404"/>
      <c r="G31" s="405"/>
    </row>
    <row r="32" spans="2:19" s="92" customFormat="1" ht="14.25" customHeight="1">
      <c r="B32" s="409"/>
      <c r="C32" s="410"/>
      <c r="D32" s="418"/>
      <c r="E32" s="34" t="s">
        <v>131</v>
      </c>
      <c r="F32" s="34" t="s">
        <v>130</v>
      </c>
      <c r="G32" s="138" t="s">
        <v>129</v>
      </c>
    </row>
    <row r="33" spans="2:19" s="92" customFormat="1" ht="14.25" customHeight="1">
      <c r="B33" s="409" t="s">
        <v>128</v>
      </c>
      <c r="C33" s="410"/>
      <c r="D33" s="35">
        <v>7675339.96</v>
      </c>
      <c r="E33" s="35">
        <v>416667.27999999997</v>
      </c>
      <c r="F33" s="35">
        <v>87055.86</v>
      </c>
      <c r="G33" s="139">
        <v>329611.42</v>
      </c>
    </row>
    <row r="34" spans="2:19" s="92" customFormat="1" ht="14.25" customHeight="1">
      <c r="B34" s="409" t="s">
        <v>142</v>
      </c>
      <c r="C34" s="410"/>
      <c r="D34" s="35">
        <v>14188.24</v>
      </c>
      <c r="E34" s="35">
        <v>14395.69</v>
      </c>
      <c r="F34" s="36" t="s">
        <v>175</v>
      </c>
      <c r="G34" s="139">
        <v>14395.69</v>
      </c>
    </row>
    <row r="35" spans="2:19" s="92" customFormat="1" ht="14.25" customHeight="1">
      <c r="B35" s="406" t="s">
        <v>203</v>
      </c>
      <c r="C35" s="38" t="s">
        <v>141</v>
      </c>
      <c r="D35" s="35">
        <v>11438.39</v>
      </c>
      <c r="E35" s="35">
        <v>4339.1100000000006</v>
      </c>
      <c r="F35" s="35">
        <v>3786.51</v>
      </c>
      <c r="G35" s="139">
        <v>552.6</v>
      </c>
    </row>
    <row r="36" spans="2:19" s="92" customFormat="1" ht="14.25" customHeight="1">
      <c r="B36" s="406"/>
      <c r="C36" s="37" t="s">
        <v>202</v>
      </c>
      <c r="D36" s="35">
        <v>277369.89</v>
      </c>
      <c r="E36" s="35">
        <v>20913.78</v>
      </c>
      <c r="F36" s="35">
        <v>4460.7700000000004</v>
      </c>
      <c r="G36" s="139">
        <v>16453.009999999998</v>
      </c>
    </row>
    <row r="37" spans="2:19" s="92" customFormat="1" ht="14.25" customHeight="1">
      <c r="B37" s="409" t="s">
        <v>140</v>
      </c>
      <c r="C37" s="39" t="s">
        <v>139</v>
      </c>
      <c r="D37" s="35">
        <v>438815.05</v>
      </c>
      <c r="E37" s="35">
        <v>127804.45999999999</v>
      </c>
      <c r="F37" s="35">
        <v>18188.98</v>
      </c>
      <c r="G37" s="139">
        <v>109615.48</v>
      </c>
    </row>
    <row r="38" spans="2:19" s="92" customFormat="1" ht="14.25" customHeight="1">
      <c r="B38" s="409"/>
      <c r="C38" s="39" t="s">
        <v>138</v>
      </c>
      <c r="D38" s="35">
        <v>182656.21</v>
      </c>
      <c r="E38" s="35">
        <v>86611.55</v>
      </c>
      <c r="F38" s="35">
        <v>14703.24</v>
      </c>
      <c r="G38" s="139">
        <v>71908.31</v>
      </c>
    </row>
    <row r="39" spans="2:19" s="92" customFormat="1" ht="14.25" customHeight="1">
      <c r="B39" s="409"/>
      <c r="C39" s="39" t="s">
        <v>137</v>
      </c>
      <c r="D39" s="35">
        <v>1282229.94</v>
      </c>
      <c r="E39" s="35">
        <v>7188.51</v>
      </c>
      <c r="F39" s="35">
        <v>4246.79</v>
      </c>
      <c r="G39" s="139">
        <v>2941.72</v>
      </c>
    </row>
    <row r="40" spans="2:19" s="92" customFormat="1" ht="14.25" customHeight="1" thickBot="1">
      <c r="B40" s="415"/>
      <c r="C40" s="143" t="s">
        <v>202</v>
      </c>
      <c r="D40" s="141">
        <v>5468642.2400000002</v>
      </c>
      <c r="E40" s="141">
        <v>155414.18</v>
      </c>
      <c r="F40" s="141">
        <v>41669.57</v>
      </c>
      <c r="G40" s="142">
        <v>113744.61</v>
      </c>
    </row>
    <row r="41" spans="2:19" s="92" customFormat="1" ht="14.25" customHeight="1">
      <c r="B41" s="27"/>
      <c r="C41" s="27"/>
      <c r="D41" s="30"/>
      <c r="E41" s="30"/>
      <c r="F41" s="30"/>
      <c r="G41" s="23"/>
    </row>
    <row r="42" spans="2:19" s="92" customFormat="1" ht="14.25" customHeight="1" thickBot="1">
      <c r="B42" s="27" t="s">
        <v>136</v>
      </c>
      <c r="C42" s="27"/>
      <c r="D42" s="30"/>
      <c r="E42" s="30"/>
      <c r="F42" s="30"/>
      <c r="G42" s="33" t="s">
        <v>135</v>
      </c>
      <c r="H42" s="28"/>
      <c r="I42" s="28"/>
      <c r="J42" s="28"/>
      <c r="K42" s="29"/>
      <c r="L42" s="31"/>
      <c r="M42" s="31"/>
      <c r="N42" s="31"/>
      <c r="O42" s="29"/>
      <c r="P42" s="29"/>
      <c r="Q42" s="29"/>
      <c r="R42" s="29"/>
      <c r="S42" s="29"/>
    </row>
    <row r="43" spans="2:19" s="92" customFormat="1" ht="14.25" customHeight="1">
      <c r="B43" s="407" t="s">
        <v>134</v>
      </c>
      <c r="C43" s="408"/>
      <c r="D43" s="417" t="s">
        <v>133</v>
      </c>
      <c r="E43" s="404" t="s">
        <v>132</v>
      </c>
      <c r="F43" s="404"/>
      <c r="G43" s="405"/>
    </row>
    <row r="44" spans="2:19" s="92" customFormat="1" ht="14.25" customHeight="1">
      <c r="B44" s="409"/>
      <c r="C44" s="410"/>
      <c r="D44" s="418"/>
      <c r="E44" s="34" t="s">
        <v>131</v>
      </c>
      <c r="F44" s="34" t="s">
        <v>130</v>
      </c>
      <c r="G44" s="138" t="s">
        <v>129</v>
      </c>
    </row>
    <row r="45" spans="2:19" s="92" customFormat="1" ht="14.25" customHeight="1">
      <c r="B45" s="409" t="s">
        <v>128</v>
      </c>
      <c r="C45" s="410"/>
      <c r="D45" s="35">
        <v>14626705.26</v>
      </c>
      <c r="E45" s="35">
        <v>8974.2800000000007</v>
      </c>
      <c r="F45" s="35">
        <v>3390.1</v>
      </c>
      <c r="G45" s="139">
        <v>5584.18</v>
      </c>
    </row>
    <row r="46" spans="2:19" s="92" customFormat="1" ht="14.25" customHeight="1">
      <c r="B46" s="409" t="s">
        <v>127</v>
      </c>
      <c r="C46" s="39" t="s">
        <v>126</v>
      </c>
      <c r="D46" s="35">
        <v>9744374.1999999993</v>
      </c>
      <c r="E46" s="36" t="s">
        <v>175</v>
      </c>
      <c r="F46" s="36" t="s">
        <v>175</v>
      </c>
      <c r="G46" s="140" t="s">
        <v>175</v>
      </c>
    </row>
    <row r="47" spans="2:19" s="92" customFormat="1" ht="14.25" customHeight="1">
      <c r="B47" s="409"/>
      <c r="C47" s="39" t="s">
        <v>125</v>
      </c>
      <c r="D47" s="35">
        <v>3326454</v>
      </c>
      <c r="E47" s="36" t="s">
        <v>175</v>
      </c>
      <c r="F47" s="36" t="s">
        <v>175</v>
      </c>
      <c r="G47" s="140" t="s">
        <v>175</v>
      </c>
    </row>
    <row r="48" spans="2:19" s="92" customFormat="1" ht="14.25" customHeight="1" thickBot="1">
      <c r="B48" s="415" t="s">
        <v>124</v>
      </c>
      <c r="C48" s="416"/>
      <c r="D48" s="141">
        <v>1555877.06</v>
      </c>
      <c r="E48" s="141">
        <v>8974.2800000000007</v>
      </c>
      <c r="F48" s="141">
        <v>3390.1</v>
      </c>
      <c r="G48" s="142">
        <v>5584.18</v>
      </c>
    </row>
    <row r="49" spans="2:7" s="92" customFormat="1" ht="12">
      <c r="B49" s="32"/>
      <c r="C49" s="32"/>
      <c r="D49" s="31"/>
      <c r="E49" s="31"/>
      <c r="F49" s="31"/>
      <c r="G49" s="96"/>
    </row>
    <row r="50" spans="2:7" s="92" customFormat="1" ht="12"/>
    <row r="51" spans="2:7" s="92" customFormat="1" ht="12"/>
    <row r="52" spans="2:7" s="92" customFormat="1" ht="12"/>
    <row r="53" spans="2:7" s="92" customFormat="1" ht="12"/>
    <row r="54" spans="2:7" s="92" customFormat="1" ht="12"/>
    <row r="55" spans="2:7" s="92" customFormat="1" ht="12"/>
    <row r="56" spans="2:7" s="92" customFormat="1" ht="12"/>
    <row r="57" spans="2:7" s="92" customFormat="1" ht="12"/>
    <row r="58" spans="2:7" s="92" customFormat="1" ht="12"/>
    <row r="59" spans="2:7" s="92" customFormat="1" ht="12"/>
    <row r="60" spans="2:7" s="92" customFormat="1" ht="12"/>
    <row r="61" spans="2:7" s="92" customFormat="1" ht="12"/>
    <row r="62" spans="2:7" s="92" customFormat="1" ht="12"/>
    <row r="63" spans="2:7" s="92" customFormat="1" ht="12"/>
    <row r="64" spans="2:7" s="92" customFormat="1" ht="12"/>
    <row r="65" s="92" customFormat="1" ht="12"/>
    <row r="66" s="92" customFormat="1" ht="12"/>
    <row r="67" s="92" customFormat="1" ht="12"/>
    <row r="68" s="92" customFormat="1" ht="12"/>
    <row r="69" s="92" customFormat="1" ht="12"/>
    <row r="70" s="92" customFormat="1" ht="12"/>
    <row r="71" s="92" customFormat="1" ht="12"/>
    <row r="72" s="92" customFormat="1" ht="12"/>
    <row r="73" s="92" customFormat="1" ht="12"/>
    <row r="74" s="92" customFormat="1" ht="12"/>
  </sheetData>
  <mergeCells count="29">
    <mergeCell ref="B48:C48"/>
    <mergeCell ref="B45:C45"/>
    <mergeCell ref="B46:B47"/>
    <mergeCell ref="B37:B40"/>
    <mergeCell ref="B26:B27"/>
    <mergeCell ref="B33:C33"/>
    <mergeCell ref="B34:C34"/>
    <mergeCell ref="E16:G16"/>
    <mergeCell ref="B20:B21"/>
    <mergeCell ref="B35:B36"/>
    <mergeCell ref="B43:C44"/>
    <mergeCell ref="E43:G43"/>
    <mergeCell ref="B31:C32"/>
    <mergeCell ref="E31:G31"/>
    <mergeCell ref="B22:B25"/>
    <mergeCell ref="B16:C17"/>
    <mergeCell ref="B18:C18"/>
    <mergeCell ref="B19:C19"/>
    <mergeCell ref="B28:C28"/>
    <mergeCell ref="D43:D44"/>
    <mergeCell ref="D31:D32"/>
    <mergeCell ref="D16:D17"/>
    <mergeCell ref="G6:G7"/>
    <mergeCell ref="H6:K6"/>
    <mergeCell ref="C6:C7"/>
    <mergeCell ref="B6:B7"/>
    <mergeCell ref="D6:D7"/>
    <mergeCell ref="E6:E7"/>
    <mergeCell ref="F6:F7"/>
  </mergeCells>
  <phoneticPr fontId="2"/>
  <pageMargins left="0.23622047244094491" right="0.23622047244094491" top="0.74803149606299213" bottom="0.74803149606299213" header="0.31496062992125984" footer="0.31496062992125984"/>
  <pageSetup paperSize="9" orientation="portrait" r:id="rId1"/>
  <headerFooter>
    <oddFooter>&amp;C&amp;F / &amp;A&amp;R&amp;P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T69"/>
  <sheetViews>
    <sheetView topLeftCell="K1" zoomScaleNormal="100" workbookViewId="0">
      <selection activeCell="Q20" sqref="Q20"/>
    </sheetView>
  </sheetViews>
  <sheetFormatPr defaultColWidth="8.875" defaultRowHeight="13.5"/>
  <cols>
    <col min="1" max="1" width="2.625" style="2" customWidth="1"/>
    <col min="2" max="2" width="20.625" style="2" customWidth="1"/>
    <col min="3" max="20" width="11.5" style="2" customWidth="1"/>
    <col min="21" max="16384" width="8.875" style="2"/>
  </cols>
  <sheetData>
    <row r="1" spans="1:20" s="215" customFormat="1" ht="17.25">
      <c r="A1" s="215" t="s">
        <v>372</v>
      </c>
      <c r="F1" s="216"/>
      <c r="I1" s="216"/>
    </row>
    <row r="2" spans="1:20" s="111" customFormat="1" ht="17.25">
      <c r="B2" s="419" t="s">
        <v>451</v>
      </c>
      <c r="C2" s="419"/>
      <c r="D2" s="419"/>
      <c r="E2" s="419"/>
      <c r="F2" s="419"/>
    </row>
    <row r="3" spans="1:20" s="52" customFormat="1" ht="12">
      <c r="B3" s="5" t="s">
        <v>421</v>
      </c>
      <c r="C3" s="7"/>
      <c r="D3" s="7"/>
      <c r="E3" s="7"/>
      <c r="F3" s="7"/>
      <c r="G3" s="7"/>
      <c r="H3" s="7"/>
      <c r="I3" s="7"/>
      <c r="J3" s="7"/>
      <c r="K3" s="8"/>
      <c r="L3" s="8"/>
    </row>
    <row r="4" spans="1:20" s="52" customFormat="1" ht="12">
      <c r="B4" s="5"/>
      <c r="C4" s="7"/>
      <c r="D4" s="7"/>
      <c r="E4" s="7"/>
      <c r="F4" s="7"/>
      <c r="G4" s="7"/>
      <c r="H4" s="7"/>
      <c r="I4" s="7"/>
      <c r="J4" s="7"/>
      <c r="K4" s="8"/>
      <c r="L4" s="8"/>
    </row>
    <row r="5" spans="1:20" s="52" customFormat="1" ht="12.75" thickBot="1">
      <c r="B5" s="420"/>
      <c r="C5" s="420"/>
      <c r="D5" s="420"/>
      <c r="E5" s="420"/>
      <c r="F5" s="420"/>
      <c r="T5" s="52" t="s">
        <v>367</v>
      </c>
    </row>
    <row r="6" spans="1:20" s="52" customFormat="1" ht="18.75" customHeight="1" thickBot="1">
      <c r="B6" s="159" t="s">
        <v>234</v>
      </c>
      <c r="C6" s="160" t="s">
        <v>233</v>
      </c>
      <c r="D6" s="160" t="s">
        <v>232</v>
      </c>
      <c r="E6" s="161" t="s">
        <v>231</v>
      </c>
      <c r="F6" s="160" t="s">
        <v>230</v>
      </c>
      <c r="G6" s="160" t="s">
        <v>229</v>
      </c>
      <c r="H6" s="161" t="s">
        <v>228</v>
      </c>
      <c r="I6" s="160" t="s">
        <v>227</v>
      </c>
      <c r="J6" s="162" t="s">
        <v>226</v>
      </c>
      <c r="K6" s="161" t="s">
        <v>225</v>
      </c>
      <c r="L6" s="160" t="s">
        <v>224</v>
      </c>
      <c r="M6" s="162" t="s">
        <v>223</v>
      </c>
      <c r="N6" s="160" t="s">
        <v>222</v>
      </c>
      <c r="O6" s="160" t="s">
        <v>221</v>
      </c>
      <c r="P6" s="160" t="s">
        <v>220</v>
      </c>
      <c r="Q6" s="160" t="s">
        <v>219</v>
      </c>
      <c r="R6" s="160" t="s">
        <v>218</v>
      </c>
      <c r="S6" s="160" t="s">
        <v>217</v>
      </c>
      <c r="T6" s="163" t="s">
        <v>216</v>
      </c>
    </row>
    <row r="7" spans="1:20" s="52" customFormat="1" ht="18.75" customHeight="1">
      <c r="B7" s="155" t="s">
        <v>215</v>
      </c>
      <c r="C7" s="156">
        <v>242717802</v>
      </c>
      <c r="D7" s="156">
        <v>68796190</v>
      </c>
      <c r="E7" s="156">
        <v>53059773</v>
      </c>
      <c r="F7" s="156">
        <v>49106178</v>
      </c>
      <c r="G7" s="156">
        <v>56635427</v>
      </c>
      <c r="H7" s="156">
        <v>27518051</v>
      </c>
      <c r="I7" s="156">
        <v>11965975</v>
      </c>
      <c r="J7" s="156">
        <v>24648328</v>
      </c>
      <c r="K7" s="156">
        <v>18607033</v>
      </c>
      <c r="L7" s="156">
        <v>27296056</v>
      </c>
      <c r="M7" s="156">
        <v>39183770</v>
      </c>
      <c r="N7" s="156">
        <v>34237229</v>
      </c>
      <c r="O7" s="156">
        <v>25031305</v>
      </c>
      <c r="P7" s="156">
        <v>28742765</v>
      </c>
      <c r="Q7" s="156">
        <v>3607141</v>
      </c>
      <c r="R7" s="156">
        <v>15137842</v>
      </c>
      <c r="S7" s="156">
        <v>9636207</v>
      </c>
      <c r="T7" s="158">
        <v>11938993</v>
      </c>
    </row>
    <row r="8" spans="1:20" s="52" customFormat="1" ht="18.75" customHeight="1">
      <c r="B8" s="150" t="s">
        <v>422</v>
      </c>
      <c r="C8" s="146">
        <v>78691091</v>
      </c>
      <c r="D8" s="146">
        <v>13792609</v>
      </c>
      <c r="E8" s="146">
        <v>11255988</v>
      </c>
      <c r="F8" s="146">
        <v>7879542</v>
      </c>
      <c r="G8" s="146">
        <v>7448367</v>
      </c>
      <c r="H8" s="146">
        <v>3975262</v>
      </c>
      <c r="I8" s="146">
        <v>2202256</v>
      </c>
      <c r="J8" s="146">
        <v>1949831</v>
      </c>
      <c r="K8" s="146">
        <v>2279731</v>
      </c>
      <c r="L8" s="146">
        <v>3101467</v>
      </c>
      <c r="M8" s="146">
        <v>6142876</v>
      </c>
      <c r="N8" s="146">
        <v>3412404</v>
      </c>
      <c r="O8" s="146">
        <v>4010405</v>
      </c>
      <c r="P8" s="145">
        <v>3014323</v>
      </c>
      <c r="Q8" s="145">
        <v>128104</v>
      </c>
      <c r="R8" s="145">
        <v>3135319</v>
      </c>
      <c r="S8" s="145">
        <v>1234173</v>
      </c>
      <c r="T8" s="149">
        <v>1570726</v>
      </c>
    </row>
    <row r="9" spans="1:20" s="52" customFormat="1" ht="18.75" customHeight="1">
      <c r="B9" s="150" t="s">
        <v>214</v>
      </c>
      <c r="C9" s="146">
        <v>1703388</v>
      </c>
      <c r="D9" s="146">
        <v>272942</v>
      </c>
      <c r="E9" s="146">
        <v>371974</v>
      </c>
      <c r="F9" s="146">
        <v>551924</v>
      </c>
      <c r="G9" s="146">
        <v>469731</v>
      </c>
      <c r="H9" s="146">
        <v>213515</v>
      </c>
      <c r="I9" s="146">
        <v>86575</v>
      </c>
      <c r="J9" s="146">
        <v>316378</v>
      </c>
      <c r="K9" s="146">
        <v>151686</v>
      </c>
      <c r="L9" s="146">
        <v>240603</v>
      </c>
      <c r="M9" s="146">
        <v>326638</v>
      </c>
      <c r="N9" s="146">
        <v>405237</v>
      </c>
      <c r="O9" s="146">
        <v>232327</v>
      </c>
      <c r="P9" s="146">
        <v>274306</v>
      </c>
      <c r="Q9" s="146">
        <v>9042</v>
      </c>
      <c r="R9" s="146">
        <v>112458</v>
      </c>
      <c r="S9" s="146">
        <v>121411</v>
      </c>
      <c r="T9" s="151">
        <v>131500</v>
      </c>
    </row>
    <row r="10" spans="1:20" s="52" customFormat="1" ht="18.75" customHeight="1">
      <c r="B10" s="150" t="s">
        <v>9</v>
      </c>
      <c r="C10" s="146">
        <v>54106</v>
      </c>
      <c r="D10" s="146">
        <v>10719</v>
      </c>
      <c r="E10" s="146">
        <v>7946</v>
      </c>
      <c r="F10" s="146">
        <v>5345</v>
      </c>
      <c r="G10" s="146">
        <v>5618</v>
      </c>
      <c r="H10" s="146">
        <v>3059</v>
      </c>
      <c r="I10" s="146">
        <v>1509</v>
      </c>
      <c r="J10" s="146">
        <v>1449</v>
      </c>
      <c r="K10" s="146">
        <v>1713</v>
      </c>
      <c r="L10" s="146">
        <v>2153</v>
      </c>
      <c r="M10" s="146">
        <v>4849</v>
      </c>
      <c r="N10" s="146">
        <v>2593</v>
      </c>
      <c r="O10" s="146">
        <v>2933</v>
      </c>
      <c r="P10" s="146">
        <v>1972</v>
      </c>
      <c r="Q10" s="146">
        <v>112</v>
      </c>
      <c r="R10" s="146">
        <v>2622</v>
      </c>
      <c r="S10" s="146">
        <v>573</v>
      </c>
      <c r="T10" s="151">
        <v>1183</v>
      </c>
    </row>
    <row r="11" spans="1:20" s="52" customFormat="1" ht="18.75" customHeight="1">
      <c r="B11" s="150" t="s">
        <v>64</v>
      </c>
      <c r="C11" s="146">
        <v>157462</v>
      </c>
      <c r="D11" s="146">
        <v>31174</v>
      </c>
      <c r="E11" s="146">
        <v>23134</v>
      </c>
      <c r="F11" s="146">
        <v>15571</v>
      </c>
      <c r="G11" s="146">
        <v>16317</v>
      </c>
      <c r="H11" s="146">
        <v>8883</v>
      </c>
      <c r="I11" s="146">
        <v>4372</v>
      </c>
      <c r="J11" s="146">
        <v>4211</v>
      </c>
      <c r="K11" s="146">
        <v>4995</v>
      </c>
      <c r="L11" s="146">
        <v>6271</v>
      </c>
      <c r="M11" s="146">
        <v>14102</v>
      </c>
      <c r="N11" s="146">
        <v>7534</v>
      </c>
      <c r="O11" s="146">
        <v>8531</v>
      </c>
      <c r="P11" s="146">
        <v>5729</v>
      </c>
      <c r="Q11" s="146">
        <v>329</v>
      </c>
      <c r="R11" s="146">
        <v>7640</v>
      </c>
      <c r="S11" s="146">
        <v>1668</v>
      </c>
      <c r="T11" s="151">
        <v>3438</v>
      </c>
    </row>
    <row r="12" spans="1:20" s="52" customFormat="1" ht="18.75" customHeight="1">
      <c r="B12" s="150" t="s">
        <v>63</v>
      </c>
      <c r="C12" s="146">
        <v>188791</v>
      </c>
      <c r="D12" s="146">
        <v>37334</v>
      </c>
      <c r="E12" s="146">
        <v>27748</v>
      </c>
      <c r="F12" s="146">
        <v>18693</v>
      </c>
      <c r="G12" s="146">
        <v>19501</v>
      </c>
      <c r="H12" s="146">
        <v>10611</v>
      </c>
      <c r="I12" s="146">
        <v>5203</v>
      </c>
      <c r="J12" s="146">
        <v>5034</v>
      </c>
      <c r="K12" s="146">
        <v>6000</v>
      </c>
      <c r="L12" s="146">
        <v>7523</v>
      </c>
      <c r="M12" s="146">
        <v>16887</v>
      </c>
      <c r="N12" s="146">
        <v>9008</v>
      </c>
      <c r="O12" s="146">
        <v>10217</v>
      </c>
      <c r="P12" s="146">
        <v>6851</v>
      </c>
      <c r="Q12" s="146">
        <v>393</v>
      </c>
      <c r="R12" s="146">
        <v>9174</v>
      </c>
      <c r="S12" s="146">
        <v>1995</v>
      </c>
      <c r="T12" s="151">
        <v>4106</v>
      </c>
    </row>
    <row r="13" spans="1:20" s="52" customFormat="1" ht="18.75" customHeight="1">
      <c r="B13" s="150" t="s">
        <v>12</v>
      </c>
      <c r="C13" s="146">
        <v>10445621</v>
      </c>
      <c r="D13" s="146">
        <v>2618878</v>
      </c>
      <c r="E13" s="146">
        <v>1843262</v>
      </c>
      <c r="F13" s="146">
        <v>1450414</v>
      </c>
      <c r="G13" s="146">
        <v>1537284</v>
      </c>
      <c r="H13" s="146">
        <v>810915</v>
      </c>
      <c r="I13" s="146">
        <v>381978</v>
      </c>
      <c r="J13" s="146">
        <v>476287</v>
      </c>
      <c r="K13" s="146">
        <v>484034</v>
      </c>
      <c r="L13" s="146">
        <v>625325</v>
      </c>
      <c r="M13" s="146">
        <v>1193762</v>
      </c>
      <c r="N13" s="146">
        <v>768831</v>
      </c>
      <c r="O13" s="146">
        <v>745813</v>
      </c>
      <c r="P13" s="146">
        <v>623836</v>
      </c>
      <c r="Q13" s="146">
        <v>40020</v>
      </c>
      <c r="R13" s="146">
        <v>574208</v>
      </c>
      <c r="S13" s="146">
        <v>208204</v>
      </c>
      <c r="T13" s="151">
        <v>339842</v>
      </c>
    </row>
    <row r="14" spans="1:20" s="52" customFormat="1" ht="18.75" customHeight="1">
      <c r="B14" s="150" t="s">
        <v>13</v>
      </c>
      <c r="C14" s="146">
        <v>81859</v>
      </c>
      <c r="D14" s="146">
        <v>28641</v>
      </c>
      <c r="E14" s="146">
        <v>8136</v>
      </c>
      <c r="F14" s="146">
        <v>19427</v>
      </c>
      <c r="G14" s="146" t="s">
        <v>426</v>
      </c>
      <c r="H14" s="146">
        <v>11991</v>
      </c>
      <c r="I14" s="146" t="s">
        <v>425</v>
      </c>
      <c r="J14" s="146">
        <v>6458</v>
      </c>
      <c r="K14" s="146" t="s">
        <v>425</v>
      </c>
      <c r="L14" s="146">
        <v>20475</v>
      </c>
      <c r="M14" s="146">
        <v>172</v>
      </c>
      <c r="N14" s="146">
        <v>10658</v>
      </c>
      <c r="O14" s="146">
        <v>28014</v>
      </c>
      <c r="P14" s="146">
        <v>6091</v>
      </c>
      <c r="Q14" s="146" t="s">
        <v>425</v>
      </c>
      <c r="R14" s="146">
        <v>1510</v>
      </c>
      <c r="S14" s="146">
        <v>2494</v>
      </c>
      <c r="T14" s="151" t="s">
        <v>425</v>
      </c>
    </row>
    <row r="15" spans="1:20" s="52" customFormat="1" ht="18.75" customHeight="1">
      <c r="B15" s="150" t="s">
        <v>213</v>
      </c>
      <c r="C15" s="146" t="s">
        <v>423</v>
      </c>
      <c r="D15" s="146" t="s">
        <v>423</v>
      </c>
      <c r="E15" s="146" t="s">
        <v>423</v>
      </c>
      <c r="F15" s="146" t="s">
        <v>423</v>
      </c>
      <c r="G15" s="146" t="s">
        <v>423</v>
      </c>
      <c r="H15" s="146" t="s">
        <v>423</v>
      </c>
      <c r="I15" s="146" t="s">
        <v>423</v>
      </c>
      <c r="J15" s="146" t="s">
        <v>423</v>
      </c>
      <c r="K15" s="146" t="s">
        <v>423</v>
      </c>
      <c r="L15" s="146" t="s">
        <v>423</v>
      </c>
      <c r="M15" s="146" t="s">
        <v>423</v>
      </c>
      <c r="N15" s="146" t="s">
        <v>423</v>
      </c>
      <c r="O15" s="146" t="s">
        <v>423</v>
      </c>
      <c r="P15" s="146" t="s">
        <v>423</v>
      </c>
      <c r="Q15" s="146" t="s">
        <v>423</v>
      </c>
      <c r="R15" s="146" t="s">
        <v>423</v>
      </c>
      <c r="S15" s="146" t="s">
        <v>423</v>
      </c>
      <c r="T15" s="151" t="s">
        <v>423</v>
      </c>
    </row>
    <row r="16" spans="1:20" s="52" customFormat="1" ht="18.75" customHeight="1">
      <c r="B16" s="150" t="s">
        <v>212</v>
      </c>
      <c r="C16" s="146" t="s">
        <v>424</v>
      </c>
      <c r="D16" s="146" t="s">
        <v>424</v>
      </c>
      <c r="E16" s="146" t="s">
        <v>424</v>
      </c>
      <c r="F16" s="146" t="s">
        <v>424</v>
      </c>
      <c r="G16" s="146" t="s">
        <v>424</v>
      </c>
      <c r="H16" s="146" t="s">
        <v>424</v>
      </c>
      <c r="I16" s="146" t="s">
        <v>424</v>
      </c>
      <c r="J16" s="146" t="s">
        <v>424</v>
      </c>
      <c r="K16" s="146" t="s">
        <v>424</v>
      </c>
      <c r="L16" s="146" t="s">
        <v>424</v>
      </c>
      <c r="M16" s="146" t="s">
        <v>424</v>
      </c>
      <c r="N16" s="146" t="s">
        <v>424</v>
      </c>
      <c r="O16" s="146" t="s">
        <v>424</v>
      </c>
      <c r="P16" s="146" t="s">
        <v>424</v>
      </c>
      <c r="Q16" s="146" t="s">
        <v>424</v>
      </c>
      <c r="R16" s="146" t="s">
        <v>424</v>
      </c>
      <c r="S16" s="146" t="s">
        <v>424</v>
      </c>
      <c r="T16" s="151" t="s">
        <v>424</v>
      </c>
    </row>
    <row r="17" spans="2:20" s="52" customFormat="1" ht="18.75" customHeight="1">
      <c r="B17" s="150" t="s">
        <v>15</v>
      </c>
      <c r="C17" s="146">
        <v>554969</v>
      </c>
      <c r="D17" s="146">
        <v>98797</v>
      </c>
      <c r="E17" s="146">
        <v>89660</v>
      </c>
      <c r="F17" s="146">
        <v>55189</v>
      </c>
      <c r="G17" s="146">
        <v>54422</v>
      </c>
      <c r="H17" s="146">
        <v>26373</v>
      </c>
      <c r="I17" s="146">
        <v>11236</v>
      </c>
      <c r="J17" s="146">
        <v>15906</v>
      </c>
      <c r="K17" s="146">
        <v>20129</v>
      </c>
      <c r="L17" s="146">
        <v>24093</v>
      </c>
      <c r="M17" s="146">
        <v>50491</v>
      </c>
      <c r="N17" s="146">
        <v>27899</v>
      </c>
      <c r="O17" s="146">
        <v>40511</v>
      </c>
      <c r="P17" s="146">
        <v>19744</v>
      </c>
      <c r="Q17" s="146">
        <v>833</v>
      </c>
      <c r="R17" s="146">
        <v>32361</v>
      </c>
      <c r="S17" s="146">
        <v>5602</v>
      </c>
      <c r="T17" s="151">
        <v>8598</v>
      </c>
    </row>
    <row r="18" spans="2:20" s="52" customFormat="1" ht="18.75" customHeight="1">
      <c r="B18" s="150" t="s">
        <v>211</v>
      </c>
      <c r="C18" s="146">
        <v>7970279</v>
      </c>
      <c r="D18" s="146">
        <v>9088687</v>
      </c>
      <c r="E18" s="146">
        <v>10530705</v>
      </c>
      <c r="F18" s="146">
        <v>12499728</v>
      </c>
      <c r="G18" s="146">
        <v>16061074</v>
      </c>
      <c r="H18" s="146">
        <v>7061279</v>
      </c>
      <c r="I18" s="146">
        <v>3365140</v>
      </c>
      <c r="J18" s="146">
        <v>7537197</v>
      </c>
      <c r="K18" s="146">
        <v>5881125</v>
      </c>
      <c r="L18" s="146">
        <v>6788259</v>
      </c>
      <c r="M18" s="146">
        <v>8925260</v>
      </c>
      <c r="N18" s="146">
        <v>10250827</v>
      </c>
      <c r="O18" s="146">
        <v>6142543</v>
      </c>
      <c r="P18" s="146">
        <v>8129183</v>
      </c>
      <c r="Q18" s="146">
        <v>1428519</v>
      </c>
      <c r="R18" s="146">
        <v>2454117</v>
      </c>
      <c r="S18" s="146">
        <v>2919977</v>
      </c>
      <c r="T18" s="151">
        <v>3213023</v>
      </c>
    </row>
    <row r="19" spans="2:20" s="52" customFormat="1" ht="18.75" customHeight="1">
      <c r="B19" s="150" t="s">
        <v>17</v>
      </c>
      <c r="C19" s="146">
        <v>77864</v>
      </c>
      <c r="D19" s="146">
        <v>20790</v>
      </c>
      <c r="E19" s="146">
        <v>12164</v>
      </c>
      <c r="F19" s="146">
        <v>9966</v>
      </c>
      <c r="G19" s="146">
        <v>7891</v>
      </c>
      <c r="H19" s="146">
        <v>4643</v>
      </c>
      <c r="I19" s="146">
        <v>1605</v>
      </c>
      <c r="J19" s="146">
        <v>3998</v>
      </c>
      <c r="K19" s="146">
        <v>2662</v>
      </c>
      <c r="L19" s="146">
        <v>3026</v>
      </c>
      <c r="M19" s="146">
        <v>7373</v>
      </c>
      <c r="N19" s="146">
        <v>5070</v>
      </c>
      <c r="O19" s="146">
        <v>3765</v>
      </c>
      <c r="P19" s="146">
        <v>4150</v>
      </c>
      <c r="Q19" s="146" t="s">
        <v>461</v>
      </c>
      <c r="R19" s="146">
        <v>2643</v>
      </c>
      <c r="S19" s="146">
        <v>1925</v>
      </c>
      <c r="T19" s="151">
        <v>1901</v>
      </c>
    </row>
    <row r="20" spans="2:20" s="52" customFormat="1" ht="18.75" customHeight="1">
      <c r="B20" s="150" t="s">
        <v>18</v>
      </c>
      <c r="C20" s="146">
        <v>498000</v>
      </c>
      <c r="D20" s="146">
        <v>229669</v>
      </c>
      <c r="E20" s="146">
        <v>155419</v>
      </c>
      <c r="F20" s="146">
        <v>165862</v>
      </c>
      <c r="G20" s="146">
        <v>93588</v>
      </c>
      <c r="H20" s="146">
        <v>63558</v>
      </c>
      <c r="I20" s="146">
        <v>48562</v>
      </c>
      <c r="J20" s="146">
        <v>247317</v>
      </c>
      <c r="K20" s="146">
        <v>48378</v>
      </c>
      <c r="L20" s="146">
        <v>55455</v>
      </c>
      <c r="M20" s="146">
        <v>152990</v>
      </c>
      <c r="N20" s="146">
        <v>339503</v>
      </c>
      <c r="O20" s="146">
        <v>96163</v>
      </c>
      <c r="P20" s="146">
        <v>157065</v>
      </c>
      <c r="Q20" s="146">
        <v>62</v>
      </c>
      <c r="R20" s="146">
        <v>27907</v>
      </c>
      <c r="S20" s="146">
        <v>36485</v>
      </c>
      <c r="T20" s="151">
        <v>29107</v>
      </c>
    </row>
    <row r="21" spans="2:20" s="52" customFormat="1" ht="18.75" customHeight="1">
      <c r="B21" s="150" t="s">
        <v>210</v>
      </c>
      <c r="C21" s="146">
        <v>2195154</v>
      </c>
      <c r="D21" s="146">
        <v>615014</v>
      </c>
      <c r="E21" s="146">
        <v>583452</v>
      </c>
      <c r="F21" s="146">
        <v>705275</v>
      </c>
      <c r="G21" s="146">
        <v>561141</v>
      </c>
      <c r="H21" s="146">
        <v>237762</v>
      </c>
      <c r="I21" s="146">
        <v>57583</v>
      </c>
      <c r="J21" s="146">
        <v>389960</v>
      </c>
      <c r="K21" s="146">
        <v>241111</v>
      </c>
      <c r="L21" s="146">
        <v>425248</v>
      </c>
      <c r="M21" s="146">
        <v>408253</v>
      </c>
      <c r="N21" s="146">
        <v>371533</v>
      </c>
      <c r="O21" s="146">
        <v>156107</v>
      </c>
      <c r="P21" s="146">
        <v>250135</v>
      </c>
      <c r="Q21" s="146">
        <v>42438</v>
      </c>
      <c r="R21" s="146">
        <v>71006</v>
      </c>
      <c r="S21" s="146">
        <v>375714</v>
      </c>
      <c r="T21" s="151">
        <v>88416</v>
      </c>
    </row>
    <row r="22" spans="2:20" s="52" customFormat="1" ht="18.75" customHeight="1">
      <c r="B22" s="150" t="s">
        <v>122</v>
      </c>
      <c r="C22" s="146">
        <v>792388</v>
      </c>
      <c r="D22" s="146">
        <v>215047</v>
      </c>
      <c r="E22" s="147">
        <v>66348</v>
      </c>
      <c r="F22" s="146">
        <v>261069</v>
      </c>
      <c r="G22" s="146">
        <v>223479</v>
      </c>
      <c r="H22" s="146">
        <v>64412</v>
      </c>
      <c r="I22" s="146">
        <v>32746</v>
      </c>
      <c r="J22" s="146">
        <v>89379</v>
      </c>
      <c r="K22" s="146">
        <v>38995</v>
      </c>
      <c r="L22" s="146">
        <v>39437</v>
      </c>
      <c r="M22" s="146">
        <v>215070</v>
      </c>
      <c r="N22" s="146">
        <v>83011</v>
      </c>
      <c r="O22" s="146">
        <v>37801</v>
      </c>
      <c r="P22" s="146">
        <v>65350</v>
      </c>
      <c r="Q22" s="146">
        <v>894</v>
      </c>
      <c r="R22" s="146">
        <v>42183</v>
      </c>
      <c r="S22" s="146">
        <v>6702</v>
      </c>
      <c r="T22" s="151">
        <v>10371</v>
      </c>
    </row>
    <row r="23" spans="2:20" s="52" customFormat="1" ht="18.75" customHeight="1">
      <c r="B23" s="150" t="s">
        <v>20</v>
      </c>
      <c r="C23" s="146">
        <v>94157094</v>
      </c>
      <c r="D23" s="146">
        <v>27489504</v>
      </c>
      <c r="E23" s="146">
        <v>16979382</v>
      </c>
      <c r="F23" s="146">
        <v>13489341</v>
      </c>
      <c r="G23" s="146">
        <v>14186103</v>
      </c>
      <c r="H23" s="146">
        <v>7975742</v>
      </c>
      <c r="I23" s="146">
        <v>3344245</v>
      </c>
      <c r="J23" s="146">
        <v>4548215</v>
      </c>
      <c r="K23" s="146">
        <v>4998026</v>
      </c>
      <c r="L23" s="146">
        <v>6645456</v>
      </c>
      <c r="M23" s="146">
        <v>11404782</v>
      </c>
      <c r="N23" s="146">
        <v>7476865</v>
      </c>
      <c r="O23" s="146">
        <v>7368083</v>
      </c>
      <c r="P23" s="146">
        <v>6390950</v>
      </c>
      <c r="Q23" s="146">
        <v>425867</v>
      </c>
      <c r="R23" s="146">
        <v>5109381</v>
      </c>
      <c r="S23" s="146">
        <v>1902224</v>
      </c>
      <c r="T23" s="151">
        <v>3460240</v>
      </c>
    </row>
    <row r="24" spans="2:20" s="52" customFormat="1" ht="18.75" customHeight="1">
      <c r="B24" s="150" t="s">
        <v>209</v>
      </c>
      <c r="C24" s="146">
        <v>15670</v>
      </c>
      <c r="D24" s="146">
        <v>16200</v>
      </c>
      <c r="E24" s="146" t="s">
        <v>425</v>
      </c>
      <c r="F24" s="146" t="s">
        <v>425</v>
      </c>
      <c r="G24" s="146" t="s">
        <v>425</v>
      </c>
      <c r="H24" s="146" t="s">
        <v>425</v>
      </c>
      <c r="I24" s="146" t="s">
        <v>425</v>
      </c>
      <c r="J24" s="146" t="s">
        <v>425</v>
      </c>
      <c r="K24" s="146" t="s">
        <v>425</v>
      </c>
      <c r="L24" s="146">
        <v>544</v>
      </c>
      <c r="M24" s="146" t="s">
        <v>427</v>
      </c>
      <c r="N24" s="146" t="s">
        <v>428</v>
      </c>
      <c r="O24" s="146">
        <v>10211</v>
      </c>
      <c r="P24" s="146" t="s">
        <v>429</v>
      </c>
      <c r="Q24" s="146" t="s">
        <v>430</v>
      </c>
      <c r="R24" s="146">
        <v>6382</v>
      </c>
      <c r="S24" s="146">
        <v>8993</v>
      </c>
      <c r="T24" s="151">
        <v>65053</v>
      </c>
    </row>
    <row r="25" spans="2:20" s="52" customFormat="1" ht="18.75" customHeight="1">
      <c r="B25" s="150" t="s">
        <v>21</v>
      </c>
      <c r="C25" s="146">
        <v>14099689</v>
      </c>
      <c r="D25" s="146">
        <v>4656296</v>
      </c>
      <c r="E25" s="146">
        <v>3485890</v>
      </c>
      <c r="F25" s="146">
        <v>3389035</v>
      </c>
      <c r="G25" s="146">
        <v>3472548</v>
      </c>
      <c r="H25" s="146">
        <v>1877995</v>
      </c>
      <c r="I25" s="146">
        <v>780051</v>
      </c>
      <c r="J25" s="146">
        <v>2372478</v>
      </c>
      <c r="K25" s="146">
        <v>1232954</v>
      </c>
      <c r="L25" s="146">
        <v>1695876</v>
      </c>
      <c r="M25" s="146">
        <v>3161649</v>
      </c>
      <c r="N25" s="146">
        <v>2773656</v>
      </c>
      <c r="O25" s="146">
        <v>2049962</v>
      </c>
      <c r="P25" s="146">
        <v>1753619</v>
      </c>
      <c r="Q25" s="146">
        <v>113748</v>
      </c>
      <c r="R25" s="146">
        <v>1084511</v>
      </c>
      <c r="S25" s="146">
        <v>629344</v>
      </c>
      <c r="T25" s="151">
        <v>960322</v>
      </c>
    </row>
    <row r="26" spans="2:20" s="52" customFormat="1" ht="18.75" customHeight="1">
      <c r="B26" s="150" t="s">
        <v>22</v>
      </c>
      <c r="C26" s="146">
        <v>225812</v>
      </c>
      <c r="D26" s="146">
        <v>321297</v>
      </c>
      <c r="E26" s="146">
        <v>51748</v>
      </c>
      <c r="F26" s="146">
        <v>148349</v>
      </c>
      <c r="G26" s="146">
        <v>180884</v>
      </c>
      <c r="H26" s="146">
        <v>126753</v>
      </c>
      <c r="I26" s="146">
        <v>20052</v>
      </c>
      <c r="J26" s="146">
        <v>112750</v>
      </c>
      <c r="K26" s="146">
        <v>97928</v>
      </c>
      <c r="L26" s="146">
        <v>50368</v>
      </c>
      <c r="M26" s="146">
        <v>150628</v>
      </c>
      <c r="N26" s="146">
        <v>54806</v>
      </c>
      <c r="O26" s="146">
        <v>22596</v>
      </c>
      <c r="P26" s="146">
        <v>139212</v>
      </c>
      <c r="Q26" s="146">
        <v>26601</v>
      </c>
      <c r="R26" s="146">
        <v>118197</v>
      </c>
      <c r="S26" s="146">
        <v>16707</v>
      </c>
      <c r="T26" s="151">
        <v>75343</v>
      </c>
    </row>
    <row r="27" spans="2:20" s="52" customFormat="1" ht="18.75" customHeight="1">
      <c r="B27" s="150" t="s">
        <v>208</v>
      </c>
      <c r="C27" s="146">
        <v>450313</v>
      </c>
      <c r="D27" s="146">
        <v>379962</v>
      </c>
      <c r="E27" s="146">
        <v>173825</v>
      </c>
      <c r="F27" s="146">
        <v>597946</v>
      </c>
      <c r="G27" s="146">
        <v>626368</v>
      </c>
      <c r="H27" s="146">
        <v>725823</v>
      </c>
      <c r="I27" s="146">
        <v>233297</v>
      </c>
      <c r="J27" s="146">
        <v>534165</v>
      </c>
      <c r="K27" s="146">
        <v>478785</v>
      </c>
      <c r="L27" s="146">
        <v>717308</v>
      </c>
      <c r="M27" s="146">
        <v>272490</v>
      </c>
      <c r="N27" s="146">
        <v>278396</v>
      </c>
      <c r="O27" s="146">
        <v>150176</v>
      </c>
      <c r="P27" s="146">
        <v>2538278</v>
      </c>
      <c r="Q27" s="146">
        <v>4310</v>
      </c>
      <c r="R27" s="146">
        <v>746041</v>
      </c>
      <c r="S27" s="146">
        <v>112962</v>
      </c>
      <c r="T27" s="151">
        <v>64008</v>
      </c>
    </row>
    <row r="28" spans="2:20" s="52" customFormat="1" ht="18.75" customHeight="1">
      <c r="B28" s="150" t="s">
        <v>24</v>
      </c>
      <c r="C28" s="146">
        <v>4494369</v>
      </c>
      <c r="D28" s="146">
        <v>713923</v>
      </c>
      <c r="E28" s="146">
        <v>1661447</v>
      </c>
      <c r="F28" s="146">
        <v>1482815</v>
      </c>
      <c r="G28" s="146">
        <v>2130121</v>
      </c>
      <c r="H28" s="146">
        <v>401912</v>
      </c>
      <c r="I28" s="146">
        <v>250365</v>
      </c>
      <c r="J28" s="146">
        <v>1498476</v>
      </c>
      <c r="K28" s="146">
        <v>455127</v>
      </c>
      <c r="L28" s="146">
        <v>3118431</v>
      </c>
      <c r="M28" s="146">
        <v>2469671</v>
      </c>
      <c r="N28" s="146">
        <v>2192047</v>
      </c>
      <c r="O28" s="146">
        <v>664645</v>
      </c>
      <c r="P28" s="146">
        <v>2179348</v>
      </c>
      <c r="Q28" s="146">
        <v>190410</v>
      </c>
      <c r="R28" s="146">
        <v>122218</v>
      </c>
      <c r="S28" s="146">
        <v>1119536</v>
      </c>
      <c r="T28" s="151">
        <v>645914</v>
      </c>
    </row>
    <row r="29" spans="2:20" s="52" customFormat="1" ht="18.75" customHeight="1">
      <c r="B29" s="150" t="s">
        <v>25</v>
      </c>
      <c r="C29" s="146">
        <v>2357759</v>
      </c>
      <c r="D29" s="146">
        <v>897820</v>
      </c>
      <c r="E29" s="146">
        <v>755206</v>
      </c>
      <c r="F29" s="146">
        <v>832674</v>
      </c>
      <c r="G29" s="146">
        <v>900447</v>
      </c>
      <c r="H29" s="146">
        <v>415479</v>
      </c>
      <c r="I29" s="146">
        <v>265100</v>
      </c>
      <c r="J29" s="146">
        <v>777038</v>
      </c>
      <c r="K29" s="146">
        <v>127213</v>
      </c>
      <c r="L29" s="146">
        <v>620719</v>
      </c>
      <c r="M29" s="146">
        <v>763963</v>
      </c>
      <c r="N29" s="146">
        <v>642365</v>
      </c>
      <c r="O29" s="146">
        <v>334187</v>
      </c>
      <c r="P29" s="146">
        <v>568592</v>
      </c>
      <c r="Q29" s="146">
        <v>239929</v>
      </c>
      <c r="R29" s="146">
        <v>65624</v>
      </c>
      <c r="S29" s="146">
        <v>229495</v>
      </c>
      <c r="T29" s="151">
        <v>295111</v>
      </c>
    </row>
    <row r="30" spans="2:20" s="52" customFormat="1" ht="18.75" customHeight="1">
      <c r="B30" s="150" t="s">
        <v>26</v>
      </c>
      <c r="C30" s="146">
        <v>4978378</v>
      </c>
      <c r="D30" s="146">
        <v>1202460</v>
      </c>
      <c r="E30" s="146">
        <v>401171</v>
      </c>
      <c r="F30" s="146">
        <v>868704</v>
      </c>
      <c r="G30" s="146">
        <v>659950</v>
      </c>
      <c r="H30" s="146">
        <v>252614</v>
      </c>
      <c r="I30" s="146">
        <v>156229</v>
      </c>
      <c r="J30" s="146">
        <v>359986</v>
      </c>
      <c r="K30" s="146">
        <v>302026</v>
      </c>
      <c r="L30" s="146">
        <v>276893</v>
      </c>
      <c r="M30" s="146">
        <v>299961</v>
      </c>
      <c r="N30" s="146">
        <v>281152</v>
      </c>
      <c r="O30" s="146">
        <v>249753</v>
      </c>
      <c r="P30" s="146">
        <v>199006</v>
      </c>
      <c r="Q30" s="146">
        <v>24458</v>
      </c>
      <c r="R30" s="146">
        <v>70121</v>
      </c>
      <c r="S30" s="146">
        <v>218449</v>
      </c>
      <c r="T30" s="151">
        <v>123480</v>
      </c>
    </row>
    <row r="31" spans="2:20" s="52" customFormat="1" ht="18.75" customHeight="1" thickBot="1">
      <c r="B31" s="152" t="s">
        <v>207</v>
      </c>
      <c r="C31" s="153">
        <v>17842400</v>
      </c>
      <c r="D31" s="153">
        <v>5980897</v>
      </c>
      <c r="E31" s="153">
        <v>4451691</v>
      </c>
      <c r="F31" s="153">
        <v>4584357</v>
      </c>
      <c r="G31" s="153">
        <v>7914853</v>
      </c>
      <c r="H31" s="153">
        <v>3221762</v>
      </c>
      <c r="I31" s="153">
        <v>696844</v>
      </c>
      <c r="J31" s="153">
        <v>3376079</v>
      </c>
      <c r="K31" s="153">
        <v>1732087</v>
      </c>
      <c r="L31" s="153">
        <v>2800798</v>
      </c>
      <c r="M31" s="153">
        <v>3116395</v>
      </c>
      <c r="N31" s="153">
        <v>4806267</v>
      </c>
      <c r="O31" s="153">
        <v>2642467</v>
      </c>
      <c r="P31" s="153">
        <v>2375693</v>
      </c>
      <c r="Q31" s="153">
        <v>930411</v>
      </c>
      <c r="R31" s="153">
        <v>1314806</v>
      </c>
      <c r="S31" s="153">
        <v>468596</v>
      </c>
      <c r="T31" s="154">
        <v>835900</v>
      </c>
    </row>
    <row r="32" spans="2:20" s="52" customFormat="1" ht="18.75" customHeight="1">
      <c r="B32" s="155" t="s">
        <v>206</v>
      </c>
      <c r="C32" s="156">
        <v>238977682</v>
      </c>
      <c r="D32" s="156">
        <v>67656907</v>
      </c>
      <c r="E32" s="156">
        <v>51470586</v>
      </c>
      <c r="F32" s="156">
        <v>47825141</v>
      </c>
      <c r="G32" s="156">
        <v>55782781</v>
      </c>
      <c r="H32" s="157">
        <v>27059356</v>
      </c>
      <c r="I32" s="157">
        <v>11598684</v>
      </c>
      <c r="J32" s="156">
        <v>23910938</v>
      </c>
      <c r="K32" s="156">
        <v>18183266</v>
      </c>
      <c r="L32" s="157">
        <v>26740223</v>
      </c>
      <c r="M32" s="157">
        <v>38033655</v>
      </c>
      <c r="N32" s="156">
        <v>33070102</v>
      </c>
      <c r="O32" s="156">
        <v>24065257</v>
      </c>
      <c r="P32" s="156">
        <v>27430879</v>
      </c>
      <c r="Q32" s="156">
        <v>3244768</v>
      </c>
      <c r="R32" s="156">
        <v>14880425</v>
      </c>
      <c r="S32" s="156">
        <v>8653085</v>
      </c>
      <c r="T32" s="158">
        <v>11296287</v>
      </c>
    </row>
    <row r="33" spans="2:20" s="52" customFormat="1" ht="18.75" customHeight="1">
      <c r="B33" s="150" t="s">
        <v>42</v>
      </c>
      <c r="C33" s="146">
        <v>866816</v>
      </c>
      <c r="D33" s="146">
        <v>333064</v>
      </c>
      <c r="E33" s="146">
        <v>255620</v>
      </c>
      <c r="F33" s="146">
        <v>244198</v>
      </c>
      <c r="G33" s="146">
        <v>260785</v>
      </c>
      <c r="H33" s="145">
        <v>166377</v>
      </c>
      <c r="I33" s="146">
        <v>125610</v>
      </c>
      <c r="J33" s="146">
        <v>179983</v>
      </c>
      <c r="K33" s="146">
        <v>150403</v>
      </c>
      <c r="L33" s="146">
        <v>158640</v>
      </c>
      <c r="M33" s="146">
        <v>221505</v>
      </c>
      <c r="N33" s="146">
        <v>158119</v>
      </c>
      <c r="O33" s="146">
        <v>148905</v>
      </c>
      <c r="P33" s="146">
        <v>165323</v>
      </c>
      <c r="Q33" s="146">
        <v>35402</v>
      </c>
      <c r="R33" s="146">
        <v>134706</v>
      </c>
      <c r="S33" s="146">
        <v>81553</v>
      </c>
      <c r="T33" s="151">
        <v>111662</v>
      </c>
    </row>
    <row r="34" spans="2:20" s="52" customFormat="1" ht="18.75" customHeight="1">
      <c r="B34" s="150" t="s">
        <v>43</v>
      </c>
      <c r="C34" s="146">
        <v>63475893</v>
      </c>
      <c r="D34" s="146">
        <v>16837191</v>
      </c>
      <c r="E34" s="146">
        <v>12913980</v>
      </c>
      <c r="F34" s="146">
        <v>11753180</v>
      </c>
      <c r="G34" s="146">
        <v>13739350</v>
      </c>
      <c r="H34" s="146">
        <v>8312456</v>
      </c>
      <c r="I34" s="146">
        <v>3347718</v>
      </c>
      <c r="J34" s="146">
        <v>5664435</v>
      </c>
      <c r="K34" s="146">
        <v>4707406</v>
      </c>
      <c r="L34" s="146">
        <v>7709046</v>
      </c>
      <c r="M34" s="146">
        <v>9736625</v>
      </c>
      <c r="N34" s="146">
        <v>9242680</v>
      </c>
      <c r="O34" s="146">
        <v>6788265</v>
      </c>
      <c r="P34" s="146">
        <v>8553402</v>
      </c>
      <c r="Q34" s="146">
        <v>1496134</v>
      </c>
      <c r="R34" s="146">
        <v>5013841</v>
      </c>
      <c r="S34" s="146">
        <v>2343438</v>
      </c>
      <c r="T34" s="151">
        <v>3005184</v>
      </c>
    </row>
    <row r="35" spans="2:20" s="52" customFormat="1" ht="18.75" customHeight="1">
      <c r="B35" s="150" t="s">
        <v>44</v>
      </c>
      <c r="C35" s="146">
        <v>81170190</v>
      </c>
      <c r="D35" s="146">
        <v>27342704</v>
      </c>
      <c r="E35" s="146">
        <v>16079239</v>
      </c>
      <c r="F35" s="146">
        <v>13472342</v>
      </c>
      <c r="G35" s="146">
        <v>13742509</v>
      </c>
      <c r="H35" s="146">
        <v>7608724</v>
      </c>
      <c r="I35" s="146">
        <v>3478621</v>
      </c>
      <c r="J35" s="146">
        <v>4782552</v>
      </c>
      <c r="K35" s="146">
        <v>5073629</v>
      </c>
      <c r="L35" s="146">
        <v>5532668</v>
      </c>
      <c r="M35" s="146">
        <v>12070895</v>
      </c>
      <c r="N35" s="146">
        <v>8020590</v>
      </c>
      <c r="O35" s="146">
        <v>6565577</v>
      </c>
      <c r="P35" s="146">
        <v>5767949</v>
      </c>
      <c r="Q35" s="146">
        <v>348798</v>
      </c>
      <c r="R35" s="146">
        <v>4165615</v>
      </c>
      <c r="S35" s="146">
        <v>1682035</v>
      </c>
      <c r="T35" s="151">
        <v>2673629</v>
      </c>
    </row>
    <row r="36" spans="2:20" s="52" customFormat="1" ht="18.75" customHeight="1">
      <c r="B36" s="150" t="s">
        <v>45</v>
      </c>
      <c r="C36" s="146">
        <v>15706927</v>
      </c>
      <c r="D36" s="146">
        <v>3567765</v>
      </c>
      <c r="E36" s="146">
        <v>3047695</v>
      </c>
      <c r="F36" s="146">
        <v>3279769</v>
      </c>
      <c r="G36" s="146">
        <v>3341678</v>
      </c>
      <c r="H36" s="146">
        <v>1201897</v>
      </c>
      <c r="I36" s="146">
        <v>789273</v>
      </c>
      <c r="J36" s="146">
        <v>1034990</v>
      </c>
      <c r="K36" s="146">
        <v>886077</v>
      </c>
      <c r="L36" s="146">
        <v>1481577</v>
      </c>
      <c r="M36" s="146">
        <v>2191733</v>
      </c>
      <c r="N36" s="146">
        <v>2420335</v>
      </c>
      <c r="O36" s="146">
        <v>1651768</v>
      </c>
      <c r="P36" s="146">
        <v>1530541</v>
      </c>
      <c r="Q36" s="146">
        <v>438217</v>
      </c>
      <c r="R36" s="146">
        <v>656176</v>
      </c>
      <c r="S36" s="146">
        <v>750607</v>
      </c>
      <c r="T36" s="151">
        <v>655717</v>
      </c>
    </row>
    <row r="37" spans="2:20" s="52" customFormat="1" ht="18.75" customHeight="1">
      <c r="B37" s="150" t="s">
        <v>46</v>
      </c>
      <c r="C37" s="146">
        <v>189352</v>
      </c>
      <c r="D37" s="146">
        <v>273068</v>
      </c>
      <c r="E37" s="146">
        <v>38850</v>
      </c>
      <c r="F37" s="146">
        <v>145378</v>
      </c>
      <c r="G37" s="146">
        <v>40655</v>
      </c>
      <c r="H37" s="146">
        <v>9932</v>
      </c>
      <c r="I37" s="146">
        <v>5844</v>
      </c>
      <c r="J37" s="146">
        <v>9593</v>
      </c>
      <c r="K37" s="146">
        <v>30172</v>
      </c>
      <c r="L37" s="146">
        <v>1284</v>
      </c>
      <c r="M37" s="146">
        <v>61109</v>
      </c>
      <c r="N37" s="146">
        <v>12143</v>
      </c>
      <c r="O37" s="146">
        <v>7136</v>
      </c>
      <c r="P37" s="146">
        <v>4713</v>
      </c>
      <c r="Q37" s="146" t="s">
        <v>431</v>
      </c>
      <c r="R37" s="146" t="s">
        <v>424</v>
      </c>
      <c r="S37" s="146">
        <v>3128</v>
      </c>
      <c r="T37" s="151">
        <v>3501</v>
      </c>
    </row>
    <row r="38" spans="2:20" s="52" customFormat="1" ht="18.75" customHeight="1">
      <c r="B38" s="150" t="s">
        <v>58</v>
      </c>
      <c r="C38" s="146">
        <v>2599219</v>
      </c>
      <c r="D38" s="146">
        <v>331993</v>
      </c>
      <c r="E38" s="146">
        <v>1771141</v>
      </c>
      <c r="F38" s="146">
        <v>1810089</v>
      </c>
      <c r="G38" s="146">
        <v>2831486</v>
      </c>
      <c r="H38" s="146">
        <v>1010525</v>
      </c>
      <c r="I38" s="146">
        <v>295306</v>
      </c>
      <c r="J38" s="146">
        <v>5547368</v>
      </c>
      <c r="K38" s="146">
        <v>1035435</v>
      </c>
      <c r="L38" s="146">
        <v>1333058</v>
      </c>
      <c r="M38" s="146">
        <v>2386643</v>
      </c>
      <c r="N38" s="146">
        <v>2743836</v>
      </c>
      <c r="O38" s="146">
        <v>1279416</v>
      </c>
      <c r="P38" s="146">
        <v>1762099</v>
      </c>
      <c r="Q38" s="146">
        <v>204354</v>
      </c>
      <c r="R38" s="146">
        <v>380368</v>
      </c>
      <c r="S38" s="146">
        <v>489850</v>
      </c>
      <c r="T38" s="151">
        <v>740021</v>
      </c>
    </row>
    <row r="39" spans="2:20" s="52" customFormat="1" ht="18.75" customHeight="1">
      <c r="B39" s="150" t="s">
        <v>48</v>
      </c>
      <c r="C39" s="146">
        <v>7357883</v>
      </c>
      <c r="D39" s="146">
        <v>2143798</v>
      </c>
      <c r="E39" s="146">
        <v>1947254</v>
      </c>
      <c r="F39" s="146">
        <v>1660918</v>
      </c>
      <c r="G39" s="146">
        <v>1687814</v>
      </c>
      <c r="H39" s="146">
        <v>865786</v>
      </c>
      <c r="I39" s="146">
        <v>282147</v>
      </c>
      <c r="J39" s="146">
        <v>724552</v>
      </c>
      <c r="K39" s="146">
        <v>1097730</v>
      </c>
      <c r="L39" s="146">
        <v>458551</v>
      </c>
      <c r="M39" s="146">
        <v>1030679</v>
      </c>
      <c r="N39" s="146">
        <v>459113</v>
      </c>
      <c r="O39" s="146">
        <v>619668</v>
      </c>
      <c r="P39" s="146">
        <v>522895</v>
      </c>
      <c r="Q39" s="146">
        <v>79751</v>
      </c>
      <c r="R39" s="146">
        <v>293133</v>
      </c>
      <c r="S39" s="146">
        <v>329195</v>
      </c>
      <c r="T39" s="151">
        <v>442253</v>
      </c>
    </row>
    <row r="40" spans="2:20" s="52" customFormat="1" ht="18.75" customHeight="1">
      <c r="B40" s="150" t="s">
        <v>49</v>
      </c>
      <c r="C40" s="146">
        <v>20738737</v>
      </c>
      <c r="D40" s="146">
        <v>5676109</v>
      </c>
      <c r="E40" s="146">
        <v>4098560</v>
      </c>
      <c r="F40" s="146">
        <v>3735890</v>
      </c>
      <c r="G40" s="146">
        <v>7320863</v>
      </c>
      <c r="H40" s="146">
        <v>2408234</v>
      </c>
      <c r="I40" s="146">
        <v>904059</v>
      </c>
      <c r="J40" s="146">
        <v>990086</v>
      </c>
      <c r="K40" s="146">
        <v>1484578</v>
      </c>
      <c r="L40" s="146">
        <v>1317987</v>
      </c>
      <c r="M40" s="146">
        <v>2780866</v>
      </c>
      <c r="N40" s="146">
        <v>1868220</v>
      </c>
      <c r="O40" s="146">
        <v>1260415</v>
      </c>
      <c r="P40" s="146">
        <v>2062969</v>
      </c>
      <c r="Q40" s="146">
        <v>124134</v>
      </c>
      <c r="R40" s="146">
        <v>782087</v>
      </c>
      <c r="S40" s="146">
        <v>263317</v>
      </c>
      <c r="T40" s="151">
        <v>484932</v>
      </c>
    </row>
    <row r="41" spans="2:20" s="52" customFormat="1" ht="18.75" customHeight="1">
      <c r="B41" s="150" t="s">
        <v>50</v>
      </c>
      <c r="C41" s="146">
        <v>4929260</v>
      </c>
      <c r="D41" s="146">
        <v>1186919</v>
      </c>
      <c r="E41" s="146">
        <v>1535308</v>
      </c>
      <c r="F41" s="146">
        <v>1501793</v>
      </c>
      <c r="G41" s="146">
        <v>2116836</v>
      </c>
      <c r="H41" s="146">
        <v>925219</v>
      </c>
      <c r="I41" s="146">
        <v>433271</v>
      </c>
      <c r="J41" s="146">
        <v>637618</v>
      </c>
      <c r="K41" s="146">
        <v>547793</v>
      </c>
      <c r="L41" s="146">
        <v>681538</v>
      </c>
      <c r="M41" s="146">
        <v>1804326</v>
      </c>
      <c r="N41" s="146">
        <v>1416990</v>
      </c>
      <c r="O41" s="146">
        <v>779833</v>
      </c>
      <c r="P41" s="146">
        <v>815184</v>
      </c>
      <c r="Q41" s="146">
        <v>73934</v>
      </c>
      <c r="R41" s="146">
        <v>487554</v>
      </c>
      <c r="S41" s="146">
        <v>345537</v>
      </c>
      <c r="T41" s="151">
        <v>508398</v>
      </c>
    </row>
    <row r="42" spans="2:20" s="52" customFormat="1" ht="18.75" customHeight="1">
      <c r="B42" s="150" t="s">
        <v>51</v>
      </c>
      <c r="C42" s="146">
        <v>22737641</v>
      </c>
      <c r="D42" s="146">
        <v>6781155</v>
      </c>
      <c r="E42" s="146">
        <v>4524627</v>
      </c>
      <c r="F42" s="146">
        <v>3587951</v>
      </c>
      <c r="G42" s="146">
        <v>3328724</v>
      </c>
      <c r="H42" s="146">
        <v>1846628</v>
      </c>
      <c r="I42" s="146">
        <v>673665</v>
      </c>
      <c r="J42" s="146">
        <v>1769782</v>
      </c>
      <c r="K42" s="146">
        <v>1301327</v>
      </c>
      <c r="L42" s="146">
        <v>2859908</v>
      </c>
      <c r="M42" s="146">
        <v>2469317</v>
      </c>
      <c r="N42" s="146">
        <v>3765408</v>
      </c>
      <c r="O42" s="146">
        <v>1583585</v>
      </c>
      <c r="P42" s="146">
        <v>2952337</v>
      </c>
      <c r="Q42" s="146">
        <v>160298</v>
      </c>
      <c r="R42" s="146">
        <v>1978091</v>
      </c>
      <c r="S42" s="146">
        <v>766183</v>
      </c>
      <c r="T42" s="151">
        <v>1239290</v>
      </c>
    </row>
    <row r="43" spans="2:20" s="52" customFormat="1" ht="18.75" customHeight="1">
      <c r="B43" s="150" t="s">
        <v>205</v>
      </c>
      <c r="C43" s="146">
        <v>308922</v>
      </c>
      <c r="D43" s="146">
        <v>53399</v>
      </c>
      <c r="E43" s="146">
        <v>224157</v>
      </c>
      <c r="F43" s="146">
        <v>2350060</v>
      </c>
      <c r="G43" s="146">
        <v>455026</v>
      </c>
      <c r="H43" s="146">
        <v>93380</v>
      </c>
      <c r="I43" s="146">
        <v>25498</v>
      </c>
      <c r="J43" s="146">
        <v>778429</v>
      </c>
      <c r="K43" s="146">
        <v>153015</v>
      </c>
      <c r="L43" s="146">
        <v>298266</v>
      </c>
      <c r="M43" s="146">
        <v>193676</v>
      </c>
      <c r="N43" s="146">
        <v>238211</v>
      </c>
      <c r="O43" s="146">
        <v>1042168</v>
      </c>
      <c r="P43" s="146">
        <v>72987</v>
      </c>
      <c r="Q43" s="146">
        <v>1643</v>
      </c>
      <c r="R43" s="146">
        <v>55999</v>
      </c>
      <c r="S43" s="146">
        <v>871574</v>
      </c>
      <c r="T43" s="151">
        <v>718574</v>
      </c>
    </row>
    <row r="44" spans="2:20" s="52" customFormat="1" ht="18.75" customHeight="1">
      <c r="B44" s="150" t="s">
        <v>53</v>
      </c>
      <c r="C44" s="146">
        <v>18896842</v>
      </c>
      <c r="D44" s="146">
        <v>3129742</v>
      </c>
      <c r="E44" s="146">
        <v>5034155</v>
      </c>
      <c r="F44" s="146">
        <v>4283573</v>
      </c>
      <c r="G44" s="146">
        <v>6897595</v>
      </c>
      <c r="H44" s="146">
        <v>2610198</v>
      </c>
      <c r="I44" s="146">
        <v>1237672</v>
      </c>
      <c r="J44" s="146">
        <v>1791550</v>
      </c>
      <c r="K44" s="146">
        <v>1715701</v>
      </c>
      <c r="L44" s="146">
        <v>4907700</v>
      </c>
      <c r="M44" s="146">
        <v>3086281</v>
      </c>
      <c r="N44" s="146">
        <v>2724457</v>
      </c>
      <c r="O44" s="146">
        <v>2338521</v>
      </c>
      <c r="P44" s="146">
        <v>3220480</v>
      </c>
      <c r="Q44" s="146">
        <v>204103</v>
      </c>
      <c r="R44" s="146">
        <v>932855</v>
      </c>
      <c r="S44" s="146">
        <v>726668</v>
      </c>
      <c r="T44" s="151">
        <v>713126</v>
      </c>
    </row>
    <row r="45" spans="2:20" s="52" customFormat="1" ht="18.75" customHeight="1">
      <c r="B45" s="150" t="s">
        <v>54</v>
      </c>
      <c r="C45" s="146" t="s">
        <v>425</v>
      </c>
      <c r="D45" s="146" t="s">
        <v>431</v>
      </c>
      <c r="E45" s="146" t="s">
        <v>425</v>
      </c>
      <c r="F45" s="146" t="s">
        <v>428</v>
      </c>
      <c r="G45" s="146">
        <v>19460</v>
      </c>
      <c r="H45" s="146" t="s">
        <v>432</v>
      </c>
      <c r="I45" s="146" t="s">
        <v>433</v>
      </c>
      <c r="J45" s="146" t="s">
        <v>434</v>
      </c>
      <c r="K45" s="146" t="s">
        <v>435</v>
      </c>
      <c r="L45" s="146" t="s">
        <v>425</v>
      </c>
      <c r="M45" s="146" t="s">
        <v>436</v>
      </c>
      <c r="N45" s="148" t="s">
        <v>437</v>
      </c>
      <c r="O45" s="146" t="s">
        <v>431</v>
      </c>
      <c r="P45" s="146" t="s">
        <v>425</v>
      </c>
      <c r="Q45" s="146">
        <v>78000</v>
      </c>
      <c r="R45" s="146" t="s">
        <v>438</v>
      </c>
      <c r="S45" s="146" t="s">
        <v>425</v>
      </c>
      <c r="T45" s="151" t="s">
        <v>428</v>
      </c>
    </row>
    <row r="46" spans="2:20" s="52" customFormat="1" ht="18.75" customHeight="1" thickBot="1">
      <c r="B46" s="152" t="s">
        <v>204</v>
      </c>
      <c r="C46" s="153" t="s">
        <v>428</v>
      </c>
      <c r="D46" s="153" t="s">
        <v>428</v>
      </c>
      <c r="E46" s="153" t="s">
        <v>428</v>
      </c>
      <c r="F46" s="153" t="s">
        <v>428</v>
      </c>
      <c r="G46" s="153" t="s">
        <v>428</v>
      </c>
      <c r="H46" s="153" t="s">
        <v>428</v>
      </c>
      <c r="I46" s="153" t="s">
        <v>428</v>
      </c>
      <c r="J46" s="153" t="s">
        <v>428</v>
      </c>
      <c r="K46" s="153" t="s">
        <v>428</v>
      </c>
      <c r="L46" s="153" t="s">
        <v>428</v>
      </c>
      <c r="M46" s="153" t="s">
        <v>428</v>
      </c>
      <c r="N46" s="153" t="s">
        <v>428</v>
      </c>
      <c r="O46" s="153" t="s">
        <v>428</v>
      </c>
      <c r="P46" s="153" t="s">
        <v>428</v>
      </c>
      <c r="Q46" s="153" t="s">
        <v>428</v>
      </c>
      <c r="R46" s="153" t="s">
        <v>428</v>
      </c>
      <c r="S46" s="153" t="s">
        <v>428</v>
      </c>
      <c r="T46" s="154" t="s">
        <v>428</v>
      </c>
    </row>
    <row r="47" spans="2:20" s="52" customFormat="1" ht="12">
      <c r="B47" s="91"/>
      <c r="C47" s="22"/>
      <c r="D47" s="421"/>
      <c r="E47" s="421"/>
      <c r="F47" s="421"/>
      <c r="G47" s="144"/>
      <c r="H47" s="422"/>
      <c r="I47" s="422"/>
      <c r="J47" s="422"/>
      <c r="N47" s="422"/>
      <c r="O47" s="422"/>
      <c r="P47" s="422"/>
    </row>
    <row r="48" spans="2:20" s="52" customFormat="1" ht="12"/>
    <row r="49" s="52" customFormat="1" ht="12"/>
    <row r="50" s="52" customFormat="1" ht="12"/>
    <row r="51" s="52" customFormat="1" ht="12"/>
    <row r="52" s="52" customFormat="1" ht="12"/>
    <row r="53" s="52" customFormat="1" ht="12"/>
    <row r="54" s="52" customFormat="1" ht="12"/>
    <row r="55" s="52" customFormat="1" ht="12"/>
    <row r="56" s="52" customFormat="1" ht="12"/>
    <row r="57" s="52" customFormat="1" ht="12"/>
    <row r="58" s="52" customFormat="1" ht="12"/>
    <row r="59" s="52" customFormat="1" ht="12"/>
    <row r="60" s="52" customFormat="1" ht="12"/>
    <row r="61" s="52" customFormat="1" ht="12"/>
    <row r="62" s="52" customFormat="1" ht="12"/>
    <row r="63" s="52" customFormat="1" ht="12"/>
    <row r="64" s="52" customFormat="1" ht="12"/>
    <row r="65" s="52" customFormat="1" ht="12"/>
    <row r="66" s="52" customFormat="1" ht="12"/>
    <row r="67" s="52" customFormat="1" ht="12"/>
    <row r="68" s="52" customFormat="1" ht="12"/>
    <row r="69" s="52" customFormat="1" ht="12"/>
  </sheetData>
  <mergeCells count="5">
    <mergeCell ref="B2:F2"/>
    <mergeCell ref="B5:F5"/>
    <mergeCell ref="D47:F47"/>
    <mergeCell ref="H47:J47"/>
    <mergeCell ref="N47:P47"/>
  </mergeCells>
  <phoneticPr fontId="2"/>
  <pageMargins left="0.23622047244094491" right="0.23622047244094491" top="0.74803149606299213" bottom="0.74803149606299213" header="0.31496062992125984" footer="0.31496062992125984"/>
  <pageSetup paperSize="9" scale="44" orientation="portrait" r:id="rId1"/>
  <headerFooter>
    <oddFooter>&amp;C&amp;F / &amp;A&amp;R&amp;P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71"/>
  <sheetViews>
    <sheetView workbookViewId="0">
      <selection sqref="A1:XFD2"/>
    </sheetView>
  </sheetViews>
  <sheetFormatPr defaultColWidth="8.875" defaultRowHeight="13.5"/>
  <cols>
    <col min="1" max="1" width="2.625" style="2" customWidth="1"/>
    <col min="2" max="2" width="4.5" style="2" customWidth="1"/>
    <col min="3" max="3" width="16.375" style="2" customWidth="1"/>
    <col min="4" max="4" width="11.375" style="2" customWidth="1"/>
    <col min="5" max="5" width="4.5" style="2" customWidth="1"/>
    <col min="6" max="6" width="16.375" style="179" customWidth="1"/>
    <col min="7" max="7" width="11.375" style="2" customWidth="1"/>
    <col min="8" max="8" width="4.5" style="2" customWidth="1"/>
    <col min="9" max="9" width="16.375" style="179" customWidth="1"/>
    <col min="10" max="10" width="11.375" style="2" customWidth="1"/>
    <col min="11" max="16384" width="8.875" style="2"/>
  </cols>
  <sheetData>
    <row r="1" spans="1:12" s="215" customFormat="1" ht="17.25">
      <c r="A1" s="215" t="s">
        <v>372</v>
      </c>
      <c r="F1" s="216"/>
      <c r="I1" s="216"/>
    </row>
    <row r="2" spans="1:12" s="111" customFormat="1" ht="17.25">
      <c r="B2" s="434" t="s">
        <v>452</v>
      </c>
      <c r="C2" s="434"/>
      <c r="D2" s="434"/>
      <c r="E2" s="434"/>
      <c r="F2" s="434"/>
      <c r="G2" s="434"/>
      <c r="H2" s="434"/>
      <c r="I2" s="434"/>
      <c r="J2" s="434"/>
    </row>
    <row r="3" spans="1:12" s="52" customFormat="1" ht="12">
      <c r="B3" s="5" t="s">
        <v>335</v>
      </c>
      <c r="C3" s="7"/>
      <c r="D3" s="7"/>
      <c r="E3" s="7"/>
      <c r="F3" s="178"/>
      <c r="G3" s="7"/>
      <c r="H3" s="7"/>
      <c r="I3" s="178"/>
      <c r="J3" s="7"/>
      <c r="K3" s="8"/>
      <c r="L3" s="8"/>
    </row>
    <row r="4" spans="1:12" s="52" customFormat="1" ht="12">
      <c r="B4" s="5"/>
      <c r="C4" s="7"/>
      <c r="D4" s="7"/>
      <c r="E4" s="7"/>
      <c r="F4" s="178"/>
      <c r="G4" s="7"/>
      <c r="H4" s="7"/>
      <c r="I4" s="178"/>
      <c r="J4" s="7"/>
      <c r="K4" s="8"/>
      <c r="L4" s="8"/>
    </row>
    <row r="5" spans="1:12" s="52" customFormat="1" ht="12.75" thickBot="1">
      <c r="B5" s="15"/>
      <c r="C5" s="15"/>
      <c r="D5" s="10"/>
      <c r="E5" s="10"/>
      <c r="F5" s="10"/>
      <c r="G5" s="10"/>
      <c r="H5" s="10"/>
      <c r="I5" s="10"/>
      <c r="J5" s="10" t="s">
        <v>369</v>
      </c>
    </row>
    <row r="6" spans="1:12" s="52" customFormat="1" ht="12">
      <c r="B6" s="435" t="s">
        <v>370</v>
      </c>
      <c r="C6" s="436"/>
      <c r="D6" s="437"/>
      <c r="E6" s="436" t="s">
        <v>368</v>
      </c>
      <c r="F6" s="436"/>
      <c r="G6" s="436"/>
      <c r="H6" s="436"/>
      <c r="I6" s="436"/>
      <c r="J6" s="437"/>
    </row>
    <row r="7" spans="1:12" s="52" customFormat="1" ht="12">
      <c r="B7" s="166" t="s">
        <v>333</v>
      </c>
      <c r="C7" s="80"/>
      <c r="D7" s="191" t="s">
        <v>334</v>
      </c>
      <c r="E7" s="190" t="s">
        <v>333</v>
      </c>
      <c r="F7" s="81"/>
      <c r="G7" s="16" t="s">
        <v>331</v>
      </c>
      <c r="H7" s="82" t="s">
        <v>332</v>
      </c>
      <c r="I7" s="81"/>
      <c r="J7" s="167" t="s">
        <v>331</v>
      </c>
    </row>
    <row r="8" spans="1:12" s="52" customFormat="1" ht="12">
      <c r="B8" s="427" t="s">
        <v>152</v>
      </c>
      <c r="C8" s="428"/>
      <c r="D8" s="192">
        <v>610662588</v>
      </c>
      <c r="E8" s="428" t="s">
        <v>152</v>
      </c>
      <c r="F8" s="428"/>
      <c r="G8" s="181">
        <v>589785725</v>
      </c>
      <c r="H8" s="184"/>
      <c r="I8" s="185"/>
      <c r="J8" s="186"/>
    </row>
    <row r="9" spans="1:12" s="52" customFormat="1" ht="12">
      <c r="B9" s="427" t="s">
        <v>151</v>
      </c>
      <c r="C9" s="428"/>
      <c r="D9" s="193">
        <v>619954699</v>
      </c>
      <c r="E9" s="428" t="s">
        <v>151</v>
      </c>
      <c r="F9" s="428"/>
      <c r="G9" s="182">
        <v>603105825</v>
      </c>
      <c r="H9" s="83"/>
      <c r="I9" s="10"/>
      <c r="J9" s="168"/>
    </row>
    <row r="10" spans="1:12" s="52" customFormat="1" ht="12">
      <c r="B10" s="427" t="s">
        <v>439</v>
      </c>
      <c r="C10" s="428"/>
      <c r="D10" s="194">
        <v>619830951272</v>
      </c>
      <c r="E10" s="428" t="s">
        <v>439</v>
      </c>
      <c r="F10" s="428"/>
      <c r="G10" s="183">
        <v>599988202248</v>
      </c>
      <c r="H10" s="187"/>
      <c r="I10" s="188"/>
      <c r="J10" s="189"/>
    </row>
    <row r="11" spans="1:12" s="52" customFormat="1" ht="12">
      <c r="B11" s="429" t="s">
        <v>150</v>
      </c>
      <c r="C11" s="430"/>
      <c r="D11" s="195">
        <v>738388018225</v>
      </c>
      <c r="E11" s="431" t="s">
        <v>150</v>
      </c>
      <c r="F11" s="431"/>
      <c r="G11" s="60">
        <v>715243643339</v>
      </c>
      <c r="H11" s="83"/>
      <c r="I11" s="10"/>
      <c r="J11" s="169"/>
    </row>
    <row r="12" spans="1:12" s="52" customFormat="1" ht="12">
      <c r="B12" s="170" t="s">
        <v>330</v>
      </c>
      <c r="C12" s="164"/>
      <c r="D12" s="195">
        <v>120380516165</v>
      </c>
      <c r="E12" s="66" t="s">
        <v>42</v>
      </c>
      <c r="F12" s="165"/>
      <c r="G12" s="60">
        <v>1075357063</v>
      </c>
      <c r="H12" s="84" t="s">
        <v>49</v>
      </c>
      <c r="I12" s="165"/>
      <c r="J12" s="171">
        <v>102390239695</v>
      </c>
    </row>
    <row r="13" spans="1:12" s="52" customFormat="1" ht="12">
      <c r="B13" s="172"/>
      <c r="C13" s="164" t="s">
        <v>329</v>
      </c>
      <c r="D13" s="195">
        <v>38197504168</v>
      </c>
      <c r="E13" s="66"/>
      <c r="F13" s="165" t="s">
        <v>42</v>
      </c>
      <c r="G13" s="60">
        <v>1075357063</v>
      </c>
      <c r="H13" s="84"/>
      <c r="I13" s="165" t="s">
        <v>328</v>
      </c>
      <c r="J13" s="173">
        <v>4637807314</v>
      </c>
    </row>
    <row r="14" spans="1:12" s="52" customFormat="1" ht="12">
      <c r="B14" s="172"/>
      <c r="C14" s="164" t="s">
        <v>327</v>
      </c>
      <c r="D14" s="195">
        <v>23556307816</v>
      </c>
      <c r="E14" s="66"/>
      <c r="F14" s="165"/>
      <c r="G14" s="60"/>
      <c r="H14" s="84"/>
      <c r="I14" s="165" t="s">
        <v>326</v>
      </c>
      <c r="J14" s="173">
        <v>54377410735</v>
      </c>
    </row>
    <row r="15" spans="1:12" s="52" customFormat="1" ht="12">
      <c r="B15" s="172"/>
      <c r="C15" s="164" t="s">
        <v>325</v>
      </c>
      <c r="D15" s="195">
        <v>30919952182</v>
      </c>
      <c r="E15" s="66" t="s">
        <v>43</v>
      </c>
      <c r="F15" s="165"/>
      <c r="G15" s="60">
        <v>28887094494</v>
      </c>
      <c r="H15" s="84"/>
      <c r="I15" s="165" t="s">
        <v>324</v>
      </c>
      <c r="J15" s="173">
        <v>31096244815</v>
      </c>
    </row>
    <row r="16" spans="1:12" s="52" customFormat="1" ht="12">
      <c r="B16" s="172"/>
      <c r="C16" s="164" t="s">
        <v>323</v>
      </c>
      <c r="D16" s="195">
        <v>2212043369</v>
      </c>
      <c r="E16" s="66"/>
      <c r="F16" s="165" t="s">
        <v>322</v>
      </c>
      <c r="G16" s="60">
        <v>9414470674</v>
      </c>
      <c r="H16" s="84"/>
      <c r="I16" s="165" t="s">
        <v>321</v>
      </c>
      <c r="J16" s="173">
        <v>4944643981</v>
      </c>
    </row>
    <row r="17" spans="2:10" s="52" customFormat="1" ht="12">
      <c r="B17" s="172"/>
      <c r="C17" s="164" t="s">
        <v>320</v>
      </c>
      <c r="D17" s="195">
        <v>1223446831</v>
      </c>
      <c r="E17" s="66"/>
      <c r="F17" s="165" t="s">
        <v>319</v>
      </c>
      <c r="G17" s="60">
        <v>11352947718</v>
      </c>
      <c r="H17" s="84"/>
      <c r="I17" s="165" t="s">
        <v>318</v>
      </c>
      <c r="J17" s="173">
        <v>5706516601</v>
      </c>
    </row>
    <row r="18" spans="2:10" s="52" customFormat="1" ht="12">
      <c r="B18" s="172"/>
      <c r="C18" s="164" t="s">
        <v>317</v>
      </c>
      <c r="D18" s="195">
        <v>325234250</v>
      </c>
      <c r="E18" s="66"/>
      <c r="F18" s="165" t="s">
        <v>316</v>
      </c>
      <c r="G18" s="60">
        <v>4805830152</v>
      </c>
      <c r="H18" s="84"/>
      <c r="I18" s="165" t="s">
        <v>315</v>
      </c>
      <c r="J18" s="173">
        <v>1627616249</v>
      </c>
    </row>
    <row r="19" spans="2:10" s="52" customFormat="1" ht="12">
      <c r="B19" s="172"/>
      <c r="C19" s="164" t="s">
        <v>314</v>
      </c>
      <c r="D19" s="195">
        <v>8702918591</v>
      </c>
      <c r="E19" s="66"/>
      <c r="F19" s="165" t="s">
        <v>313</v>
      </c>
      <c r="G19" s="60">
        <v>763042304</v>
      </c>
      <c r="H19" s="84"/>
      <c r="I19" s="165"/>
      <c r="J19" s="171"/>
    </row>
    <row r="20" spans="2:10" s="52" customFormat="1" ht="12">
      <c r="B20" s="172"/>
      <c r="C20" s="164" t="s">
        <v>312</v>
      </c>
      <c r="D20" s="195">
        <v>14801975091</v>
      </c>
      <c r="E20" s="66"/>
      <c r="F20" s="165" t="s">
        <v>311</v>
      </c>
      <c r="G20" s="60">
        <v>38650057</v>
      </c>
      <c r="H20" s="84" t="s">
        <v>310</v>
      </c>
      <c r="I20" s="165"/>
      <c r="J20" s="173">
        <v>26207791945</v>
      </c>
    </row>
    <row r="21" spans="2:10" s="52" customFormat="1" ht="12">
      <c r="B21" s="172"/>
      <c r="C21" s="164" t="s">
        <v>309</v>
      </c>
      <c r="D21" s="195">
        <v>11690100</v>
      </c>
      <c r="E21" s="66"/>
      <c r="F21" s="165" t="s">
        <v>308</v>
      </c>
      <c r="G21" s="60">
        <v>1391486456</v>
      </c>
      <c r="H21" s="84"/>
      <c r="I21" s="165" t="s">
        <v>307</v>
      </c>
      <c r="J21" s="173">
        <v>24975503098</v>
      </c>
    </row>
    <row r="22" spans="2:10" s="52" customFormat="1" ht="12">
      <c r="B22" s="172"/>
      <c r="C22" s="164" t="s">
        <v>306</v>
      </c>
      <c r="D22" s="195">
        <v>22595300</v>
      </c>
      <c r="E22" s="66"/>
      <c r="F22" s="165" t="s">
        <v>305</v>
      </c>
      <c r="G22" s="60">
        <v>765913642</v>
      </c>
      <c r="H22" s="84"/>
      <c r="I22" s="165" t="s">
        <v>304</v>
      </c>
      <c r="J22" s="173">
        <v>1232288847</v>
      </c>
    </row>
    <row r="23" spans="2:10" s="52" customFormat="1" ht="12">
      <c r="B23" s="172"/>
      <c r="C23" s="164" t="s">
        <v>303</v>
      </c>
      <c r="D23" s="195">
        <v>406848467</v>
      </c>
      <c r="E23" s="66"/>
      <c r="F23" s="165" t="s">
        <v>302</v>
      </c>
      <c r="G23" s="60">
        <v>151797456</v>
      </c>
      <c r="H23" s="84"/>
      <c r="I23" s="165"/>
      <c r="J23" s="173"/>
    </row>
    <row r="24" spans="2:10" s="52" customFormat="1" ht="12">
      <c r="B24" s="432" t="s">
        <v>263</v>
      </c>
      <c r="C24" s="433"/>
      <c r="D24" s="195">
        <v>50049587428</v>
      </c>
      <c r="E24" s="66"/>
      <c r="F24" s="165" t="s">
        <v>301</v>
      </c>
      <c r="G24" s="60">
        <v>202956035</v>
      </c>
      <c r="H24" s="84" t="s">
        <v>51</v>
      </c>
      <c r="I24" s="165"/>
      <c r="J24" s="173">
        <v>121618282806</v>
      </c>
    </row>
    <row r="25" spans="2:10" s="52" customFormat="1" ht="12">
      <c r="B25" s="172"/>
      <c r="C25" s="164" t="s">
        <v>263</v>
      </c>
      <c r="D25" s="173">
        <v>50049587428</v>
      </c>
      <c r="E25" s="66"/>
      <c r="F25" s="165"/>
      <c r="G25" s="60"/>
      <c r="H25" s="84"/>
      <c r="I25" s="165" t="s">
        <v>300</v>
      </c>
      <c r="J25" s="173">
        <v>13784640057</v>
      </c>
    </row>
    <row r="26" spans="2:10" s="52" customFormat="1" ht="12">
      <c r="B26" s="423" t="s">
        <v>214</v>
      </c>
      <c r="C26" s="424"/>
      <c r="D26" s="173">
        <v>19241472009</v>
      </c>
      <c r="E26" s="66" t="s">
        <v>299</v>
      </c>
      <c r="F26" s="165"/>
      <c r="G26" s="60">
        <v>89981069620</v>
      </c>
      <c r="H26" s="84"/>
      <c r="I26" s="165" t="s">
        <v>298</v>
      </c>
      <c r="J26" s="173">
        <v>38805218161</v>
      </c>
    </row>
    <row r="27" spans="2:10" s="52" customFormat="1" ht="12">
      <c r="B27" s="170"/>
      <c r="C27" s="164" t="s">
        <v>297</v>
      </c>
      <c r="D27" s="173">
        <v>16599069000</v>
      </c>
      <c r="E27" s="66"/>
      <c r="F27" s="165" t="s">
        <v>296</v>
      </c>
      <c r="G27" s="60">
        <v>66347964240</v>
      </c>
      <c r="H27" s="84"/>
      <c r="I27" s="165" t="s">
        <v>295</v>
      </c>
      <c r="J27" s="173">
        <v>23215006049</v>
      </c>
    </row>
    <row r="28" spans="2:10" s="52" customFormat="1" ht="12">
      <c r="B28" s="170"/>
      <c r="C28" s="164" t="s">
        <v>294</v>
      </c>
      <c r="D28" s="173">
        <v>2337713000</v>
      </c>
      <c r="E28" s="66"/>
      <c r="F28" s="165" t="s">
        <v>293</v>
      </c>
      <c r="G28" s="60">
        <v>21301754687</v>
      </c>
      <c r="H28" s="84"/>
      <c r="I28" s="165" t="s">
        <v>292</v>
      </c>
      <c r="J28" s="173">
        <v>29634839703</v>
      </c>
    </row>
    <row r="29" spans="2:10" s="52" customFormat="1" ht="12">
      <c r="B29" s="172"/>
      <c r="C29" s="164" t="s">
        <v>291</v>
      </c>
      <c r="D29" s="173">
        <v>72081000</v>
      </c>
      <c r="E29" s="66"/>
      <c r="F29" s="165" t="s">
        <v>290</v>
      </c>
      <c r="G29" s="60">
        <v>2065856083</v>
      </c>
      <c r="H29" s="84"/>
      <c r="I29" s="165" t="s">
        <v>289</v>
      </c>
      <c r="J29" s="173">
        <v>11764273349</v>
      </c>
    </row>
    <row r="30" spans="2:10" s="52" customFormat="1" ht="12">
      <c r="B30" s="172"/>
      <c r="C30" s="164" t="s">
        <v>288</v>
      </c>
      <c r="D30" s="173">
        <v>94869000</v>
      </c>
      <c r="E30" s="66"/>
      <c r="F30" s="165" t="s">
        <v>287</v>
      </c>
      <c r="G30" s="60">
        <v>265494610</v>
      </c>
      <c r="H30" s="84"/>
      <c r="I30" s="165" t="s">
        <v>286</v>
      </c>
      <c r="J30" s="173">
        <v>1878739706</v>
      </c>
    </row>
    <row r="31" spans="2:10" s="52" customFormat="1" ht="12">
      <c r="B31" s="172"/>
      <c r="C31" s="164" t="s">
        <v>285</v>
      </c>
      <c r="D31" s="173">
        <v>136856000</v>
      </c>
      <c r="E31" s="66"/>
      <c r="F31" s="165"/>
      <c r="G31" s="60"/>
      <c r="H31" s="84"/>
      <c r="I31" s="165" t="s">
        <v>284</v>
      </c>
      <c r="J31" s="173">
        <v>1581952511</v>
      </c>
    </row>
    <row r="32" spans="2:10" s="52" customFormat="1" ht="12">
      <c r="B32" s="172"/>
      <c r="C32" s="164" t="s">
        <v>283</v>
      </c>
      <c r="D32" s="173">
        <v>884000</v>
      </c>
      <c r="E32" s="66" t="s">
        <v>282</v>
      </c>
      <c r="F32" s="165"/>
      <c r="G32" s="60">
        <v>50626193363</v>
      </c>
      <c r="H32" s="84"/>
      <c r="I32" s="165" t="s">
        <v>281</v>
      </c>
      <c r="J32" s="173">
        <v>953613270</v>
      </c>
    </row>
    <row r="33" spans="2:10" s="52" customFormat="1" ht="12">
      <c r="B33" s="172"/>
      <c r="C33" s="164" t="s">
        <v>280</v>
      </c>
      <c r="D33" s="351" t="s">
        <v>444</v>
      </c>
      <c r="E33" s="66"/>
      <c r="F33" s="165" t="s">
        <v>279</v>
      </c>
      <c r="G33" s="60">
        <v>38823055493</v>
      </c>
      <c r="H33" s="84"/>
      <c r="I33" s="165"/>
      <c r="J33" s="173"/>
    </row>
    <row r="34" spans="2:10" s="52" customFormat="1" ht="12">
      <c r="B34" s="432" t="s">
        <v>277</v>
      </c>
      <c r="C34" s="433"/>
      <c r="D34" s="196">
        <v>793655000</v>
      </c>
      <c r="E34" s="66"/>
      <c r="F34" s="165" t="s">
        <v>278</v>
      </c>
      <c r="G34" s="60">
        <v>2217996332</v>
      </c>
      <c r="H34" s="84" t="s">
        <v>52</v>
      </c>
      <c r="I34" s="165"/>
      <c r="J34" s="173">
        <v>11379997071</v>
      </c>
    </row>
    <row r="35" spans="2:10" s="52" customFormat="1" ht="12">
      <c r="B35" s="172"/>
      <c r="C35" s="165" t="s">
        <v>277</v>
      </c>
      <c r="D35" s="173">
        <v>793655000</v>
      </c>
      <c r="E35" s="66"/>
      <c r="F35" s="165" t="s">
        <v>276</v>
      </c>
      <c r="G35" s="60">
        <v>1805944249</v>
      </c>
      <c r="H35" s="84"/>
      <c r="I35" s="165" t="s">
        <v>275</v>
      </c>
      <c r="J35" s="173">
        <v>2359073843</v>
      </c>
    </row>
    <row r="36" spans="2:10" s="52" customFormat="1" ht="12">
      <c r="B36" s="423" t="s">
        <v>211</v>
      </c>
      <c r="C36" s="424"/>
      <c r="D36" s="173">
        <v>175241685000</v>
      </c>
      <c r="E36" s="66"/>
      <c r="F36" s="165" t="s">
        <v>274</v>
      </c>
      <c r="G36" s="60">
        <v>7060015383</v>
      </c>
      <c r="H36" s="84"/>
      <c r="I36" s="165" t="s">
        <v>273</v>
      </c>
      <c r="J36" s="173">
        <v>9008256728</v>
      </c>
    </row>
    <row r="37" spans="2:10" s="52" customFormat="1" ht="12">
      <c r="B37" s="172"/>
      <c r="C37" s="164" t="s">
        <v>211</v>
      </c>
      <c r="D37" s="173">
        <v>175241685000</v>
      </c>
      <c r="E37" s="66"/>
      <c r="F37" s="165" t="s">
        <v>272</v>
      </c>
      <c r="G37" s="60">
        <v>719181906</v>
      </c>
      <c r="H37" s="84"/>
      <c r="I37" s="350" t="s">
        <v>440</v>
      </c>
      <c r="J37" s="351" t="s">
        <v>445</v>
      </c>
    </row>
    <row r="38" spans="2:10" s="52" customFormat="1" ht="12">
      <c r="B38" s="423" t="s">
        <v>17</v>
      </c>
      <c r="C38" s="424"/>
      <c r="D38" s="173">
        <v>343089000</v>
      </c>
      <c r="E38" s="66"/>
      <c r="F38" s="165"/>
      <c r="G38" s="60"/>
      <c r="H38" s="17"/>
      <c r="I38" s="350" t="s">
        <v>271</v>
      </c>
      <c r="J38" s="173">
        <v>12666500</v>
      </c>
    </row>
    <row r="39" spans="2:10" s="52" customFormat="1" ht="12">
      <c r="B39" s="172"/>
      <c r="C39" s="164" t="s">
        <v>17</v>
      </c>
      <c r="D39" s="173">
        <v>343089000</v>
      </c>
      <c r="E39" s="66" t="s">
        <v>46</v>
      </c>
      <c r="F39" s="165"/>
      <c r="G39" s="60">
        <v>2102678865</v>
      </c>
      <c r="H39" s="17"/>
      <c r="I39" s="180"/>
      <c r="J39" s="173"/>
    </row>
    <row r="40" spans="2:10" s="52" customFormat="1" ht="12">
      <c r="B40" s="423" t="s">
        <v>442</v>
      </c>
      <c r="C40" s="424"/>
      <c r="D40" s="173">
        <v>8124045181</v>
      </c>
      <c r="E40" s="66"/>
      <c r="F40" s="165" t="s">
        <v>270</v>
      </c>
      <c r="G40" s="60">
        <v>161405009</v>
      </c>
      <c r="H40" s="84" t="s">
        <v>53</v>
      </c>
      <c r="I40" s="165"/>
      <c r="J40" s="173">
        <v>77687307727</v>
      </c>
    </row>
    <row r="41" spans="2:10" s="52" customFormat="1" ht="12">
      <c r="B41" s="172"/>
      <c r="C41" s="164" t="s">
        <v>269</v>
      </c>
      <c r="D41" s="173">
        <v>289439523</v>
      </c>
      <c r="E41" s="66"/>
      <c r="F41" s="165" t="s">
        <v>268</v>
      </c>
      <c r="G41" s="60">
        <v>1369621912</v>
      </c>
      <c r="H41" s="84"/>
      <c r="I41" s="165" t="s">
        <v>53</v>
      </c>
      <c r="J41" s="173">
        <v>77687307727</v>
      </c>
    </row>
    <row r="42" spans="2:10" s="52" customFormat="1" ht="12">
      <c r="B42" s="172"/>
      <c r="C42" s="164" t="s">
        <v>267</v>
      </c>
      <c r="D42" s="173">
        <v>7834605658</v>
      </c>
      <c r="E42" s="66"/>
      <c r="F42" s="165" t="s">
        <v>266</v>
      </c>
      <c r="G42" s="60">
        <v>498163544</v>
      </c>
      <c r="H42" s="84"/>
      <c r="I42" s="165"/>
      <c r="J42" s="173"/>
    </row>
    <row r="43" spans="2:10" s="52" customFormat="1" ht="12">
      <c r="B43" s="423" t="s">
        <v>443</v>
      </c>
      <c r="C43" s="424"/>
      <c r="D43" s="173">
        <v>7378503353</v>
      </c>
      <c r="E43" s="66"/>
      <c r="F43" s="165" t="s">
        <v>265</v>
      </c>
      <c r="G43" s="60">
        <v>73488400</v>
      </c>
      <c r="H43" s="84" t="s">
        <v>54</v>
      </c>
      <c r="I43" s="165"/>
      <c r="J43" s="173">
        <v>63373975705</v>
      </c>
    </row>
    <row r="44" spans="2:10" s="52" customFormat="1" ht="12">
      <c r="B44" s="172"/>
      <c r="C44" s="164" t="s">
        <v>210</v>
      </c>
      <c r="D44" s="173">
        <v>5635444317</v>
      </c>
      <c r="E44" s="66"/>
      <c r="F44" s="165"/>
      <c r="G44" s="60"/>
      <c r="H44" s="84"/>
      <c r="I44" s="165" t="s">
        <v>264</v>
      </c>
      <c r="J44" s="173">
        <v>4353820277</v>
      </c>
    </row>
    <row r="45" spans="2:10" s="52" customFormat="1" ht="12">
      <c r="B45" s="172"/>
      <c r="C45" s="164" t="s">
        <v>122</v>
      </c>
      <c r="D45" s="173">
        <v>1743059036</v>
      </c>
      <c r="E45" s="66" t="s">
        <v>47</v>
      </c>
      <c r="F45" s="165"/>
      <c r="G45" s="60">
        <v>58578501514</v>
      </c>
      <c r="H45" s="84"/>
      <c r="I45" s="165" t="s">
        <v>263</v>
      </c>
      <c r="J45" s="173">
        <v>31415694428</v>
      </c>
    </row>
    <row r="46" spans="2:10" s="52" customFormat="1" ht="12">
      <c r="B46" s="423" t="s">
        <v>20</v>
      </c>
      <c r="C46" s="424"/>
      <c r="D46" s="173">
        <v>157039180504</v>
      </c>
      <c r="E46" s="66"/>
      <c r="F46" s="165" t="s">
        <v>262</v>
      </c>
      <c r="G46" s="60">
        <v>10586743967</v>
      </c>
      <c r="H46" s="84"/>
      <c r="I46" s="165" t="s">
        <v>9</v>
      </c>
      <c r="J46" s="173">
        <v>110454000</v>
      </c>
    </row>
    <row r="47" spans="2:10" s="52" customFormat="1" ht="12">
      <c r="B47" s="172"/>
      <c r="C47" s="164" t="s">
        <v>261</v>
      </c>
      <c r="D47" s="173">
        <v>27492433763</v>
      </c>
      <c r="E47" s="66"/>
      <c r="F47" s="165" t="s">
        <v>260</v>
      </c>
      <c r="G47" s="60">
        <v>4717521684</v>
      </c>
      <c r="H47" s="84"/>
      <c r="I47" s="165" t="s">
        <v>259</v>
      </c>
      <c r="J47" s="173">
        <v>321361000</v>
      </c>
    </row>
    <row r="48" spans="2:10" s="52" customFormat="1" ht="12">
      <c r="B48" s="172"/>
      <c r="C48" s="164" t="s">
        <v>258</v>
      </c>
      <c r="D48" s="173">
        <v>127934895463</v>
      </c>
      <c r="E48" s="66"/>
      <c r="F48" s="165" t="s">
        <v>257</v>
      </c>
      <c r="G48" s="60">
        <v>24974523111</v>
      </c>
      <c r="H48" s="84"/>
      <c r="I48" s="165" t="s">
        <v>256</v>
      </c>
      <c r="J48" s="173">
        <v>385069000</v>
      </c>
    </row>
    <row r="49" spans="2:10" s="52" customFormat="1" ht="12">
      <c r="B49" s="172"/>
      <c r="C49" s="164" t="s">
        <v>255</v>
      </c>
      <c r="D49" s="173">
        <v>1611851278</v>
      </c>
      <c r="E49" s="66"/>
      <c r="F49" s="165" t="s">
        <v>254</v>
      </c>
      <c r="G49" s="60">
        <v>12480088613</v>
      </c>
      <c r="H49" s="84"/>
      <c r="I49" s="165" t="s">
        <v>253</v>
      </c>
      <c r="J49" s="173">
        <v>1079863000</v>
      </c>
    </row>
    <row r="50" spans="2:10" s="52" customFormat="1" ht="12">
      <c r="B50" s="423" t="s">
        <v>22</v>
      </c>
      <c r="C50" s="424"/>
      <c r="D50" s="173">
        <v>1219438404</v>
      </c>
      <c r="E50" s="66"/>
      <c r="F50" s="165" t="s">
        <v>252</v>
      </c>
      <c r="G50" s="60">
        <v>5819624139</v>
      </c>
      <c r="H50" s="84"/>
      <c r="I50" s="165" t="s">
        <v>251</v>
      </c>
      <c r="J50" s="173">
        <v>25168514000</v>
      </c>
    </row>
    <row r="51" spans="2:10" s="52" customFormat="1" ht="12">
      <c r="B51" s="172"/>
      <c r="C51" s="164" t="s">
        <v>250</v>
      </c>
      <c r="D51" s="173">
        <v>900677047</v>
      </c>
      <c r="E51" s="66"/>
      <c r="F51" s="165"/>
      <c r="G51" s="60"/>
      <c r="H51" s="84"/>
      <c r="I51" s="165" t="s">
        <v>13</v>
      </c>
      <c r="J51" s="173">
        <v>225926000</v>
      </c>
    </row>
    <row r="52" spans="2:10" s="52" customFormat="1" ht="12">
      <c r="B52" s="172"/>
      <c r="C52" s="164" t="s">
        <v>249</v>
      </c>
      <c r="D52" s="173">
        <v>318761357</v>
      </c>
      <c r="E52" s="66" t="s">
        <v>48</v>
      </c>
      <c r="F52" s="165"/>
      <c r="G52" s="60">
        <v>81335153471</v>
      </c>
      <c r="H52" s="84"/>
      <c r="I52" s="165" t="s">
        <v>248</v>
      </c>
      <c r="J52" s="173">
        <v>313274000</v>
      </c>
    </row>
    <row r="53" spans="2:10" s="52" customFormat="1" ht="12">
      <c r="B53" s="423" t="s">
        <v>23</v>
      </c>
      <c r="C53" s="424"/>
      <c r="D53" s="173">
        <v>122641444</v>
      </c>
      <c r="E53" s="66"/>
      <c r="F53" s="165" t="s">
        <v>247</v>
      </c>
      <c r="G53" s="60">
        <v>73508009299</v>
      </c>
      <c r="H53" s="84"/>
      <c r="I53" s="165" t="s">
        <v>246</v>
      </c>
      <c r="J53" s="351" t="s">
        <v>425</v>
      </c>
    </row>
    <row r="54" spans="2:10" s="52" customFormat="1" ht="12">
      <c r="B54" s="172"/>
      <c r="C54" s="164" t="s">
        <v>23</v>
      </c>
      <c r="D54" s="173">
        <v>122641444</v>
      </c>
      <c r="E54" s="66"/>
      <c r="F54" s="165" t="s">
        <v>245</v>
      </c>
      <c r="G54" s="60">
        <v>6695540135</v>
      </c>
      <c r="H54" s="84"/>
      <c r="I54" s="165"/>
      <c r="J54" s="174"/>
    </row>
    <row r="55" spans="2:10" s="52" customFormat="1" ht="12">
      <c r="B55" s="423" t="s">
        <v>24</v>
      </c>
      <c r="C55" s="424"/>
      <c r="D55" s="173">
        <v>12756088147</v>
      </c>
      <c r="E55" s="66"/>
      <c r="F55" s="165" t="s">
        <v>244</v>
      </c>
      <c r="G55" s="60">
        <v>1131604037</v>
      </c>
      <c r="H55" s="84" t="s">
        <v>55</v>
      </c>
      <c r="I55" s="165"/>
      <c r="J55" s="174" t="s">
        <v>445</v>
      </c>
    </row>
    <row r="56" spans="2:10" s="52" customFormat="1" ht="12">
      <c r="B56" s="170"/>
      <c r="C56" s="164" t="s">
        <v>243</v>
      </c>
      <c r="D56" s="173">
        <v>195387760</v>
      </c>
      <c r="E56" s="10"/>
      <c r="F56" s="10"/>
      <c r="G56" s="85"/>
      <c r="H56" s="84"/>
      <c r="I56" s="165" t="s">
        <v>55</v>
      </c>
      <c r="J56" s="174" t="s">
        <v>445</v>
      </c>
    </row>
    <row r="57" spans="2:10" s="52" customFormat="1" ht="12">
      <c r="B57" s="170"/>
      <c r="C57" s="164" t="s">
        <v>242</v>
      </c>
      <c r="D57" s="173">
        <v>12560700387</v>
      </c>
      <c r="E57" s="10"/>
      <c r="F57" s="10"/>
      <c r="G57" s="85"/>
      <c r="H57" s="425"/>
      <c r="I57" s="426"/>
      <c r="J57" s="169"/>
    </row>
    <row r="58" spans="2:10" s="52" customFormat="1" ht="12">
      <c r="B58" s="423" t="s">
        <v>25</v>
      </c>
      <c r="C58" s="424"/>
      <c r="D58" s="173">
        <v>19842749024</v>
      </c>
      <c r="E58" s="10"/>
      <c r="F58" s="10"/>
      <c r="G58" s="85"/>
      <c r="H58" s="83"/>
      <c r="I58" s="10"/>
      <c r="J58" s="169"/>
    </row>
    <row r="59" spans="2:10" s="52" customFormat="1" ht="12">
      <c r="B59" s="170"/>
      <c r="C59" s="164" t="s">
        <v>25</v>
      </c>
      <c r="D59" s="173">
        <v>19842749024</v>
      </c>
      <c r="E59" s="10"/>
      <c r="F59" s="10"/>
      <c r="G59" s="85"/>
      <c r="H59" s="83"/>
      <c r="I59" s="86"/>
      <c r="J59" s="169"/>
    </row>
    <row r="60" spans="2:10" s="52" customFormat="1" ht="12">
      <c r="B60" s="423" t="s">
        <v>26</v>
      </c>
      <c r="C60" s="424"/>
      <c r="D60" s="173">
        <v>73535767566</v>
      </c>
      <c r="E60" s="10"/>
      <c r="F60" s="10"/>
      <c r="G60" s="85"/>
      <c r="H60" s="83"/>
      <c r="I60" s="86"/>
      <c r="J60" s="169"/>
    </row>
    <row r="61" spans="2:10" s="52" customFormat="1" ht="12">
      <c r="B61" s="170"/>
      <c r="C61" s="164" t="s">
        <v>441</v>
      </c>
      <c r="D61" s="173">
        <v>143497151</v>
      </c>
      <c r="E61" s="10"/>
      <c r="F61" s="10"/>
      <c r="G61" s="85"/>
      <c r="H61" s="83"/>
      <c r="I61" s="10"/>
      <c r="J61" s="169"/>
    </row>
    <row r="62" spans="2:10" s="52" customFormat="1" ht="12">
      <c r="B62" s="170"/>
      <c r="C62" s="164" t="s">
        <v>241</v>
      </c>
      <c r="D62" s="173">
        <v>2766980</v>
      </c>
      <c r="E62" s="10"/>
      <c r="F62" s="10"/>
      <c r="G62" s="85"/>
      <c r="H62" s="83"/>
      <c r="I62" s="10"/>
      <c r="J62" s="169"/>
    </row>
    <row r="63" spans="2:10" s="52" customFormat="1" ht="12">
      <c r="B63" s="170"/>
      <c r="C63" s="164" t="s">
        <v>240</v>
      </c>
      <c r="D63" s="173">
        <v>65897309313</v>
      </c>
      <c r="E63" s="10"/>
      <c r="F63" s="10"/>
      <c r="G63" s="85"/>
      <c r="H63" s="83"/>
      <c r="I63" s="10"/>
      <c r="J63" s="169"/>
    </row>
    <row r="64" spans="2:10" s="52" customFormat="1" ht="12">
      <c r="B64" s="170"/>
      <c r="C64" s="164" t="s">
        <v>239</v>
      </c>
      <c r="D64" s="173">
        <v>1319778922</v>
      </c>
      <c r="E64" s="10"/>
      <c r="F64" s="10"/>
      <c r="G64" s="85"/>
      <c r="H64" s="83"/>
      <c r="I64" s="10"/>
      <c r="J64" s="169"/>
    </row>
    <row r="65" spans="2:10" s="52" customFormat="1" ht="12">
      <c r="B65" s="170"/>
      <c r="C65" s="164" t="s">
        <v>238</v>
      </c>
      <c r="D65" s="173">
        <v>2902439349</v>
      </c>
      <c r="E65" s="10"/>
      <c r="F65" s="10"/>
      <c r="G65" s="85"/>
      <c r="H65" s="83"/>
      <c r="I65" s="10"/>
      <c r="J65" s="169"/>
    </row>
    <row r="66" spans="2:10" s="52" customFormat="1" ht="12">
      <c r="B66" s="170"/>
      <c r="C66" s="164" t="s">
        <v>237</v>
      </c>
      <c r="D66" s="352" t="s">
        <v>426</v>
      </c>
      <c r="E66" s="10"/>
      <c r="F66" s="87"/>
      <c r="G66" s="88"/>
      <c r="H66" s="83"/>
      <c r="I66" s="10"/>
      <c r="J66" s="169"/>
    </row>
    <row r="67" spans="2:10" s="52" customFormat="1" ht="12">
      <c r="B67" s="170"/>
      <c r="C67" s="164" t="s">
        <v>236</v>
      </c>
      <c r="D67" s="173">
        <v>3269976075</v>
      </c>
      <c r="E67" s="10"/>
      <c r="F67" s="87"/>
      <c r="G67" s="88"/>
      <c r="H67" s="83"/>
      <c r="I67" s="10"/>
      <c r="J67" s="169"/>
    </row>
    <row r="68" spans="2:10" s="52" customFormat="1" ht="12">
      <c r="B68" s="170" t="s">
        <v>235</v>
      </c>
      <c r="C68" s="164"/>
      <c r="D68" s="173">
        <v>92319600000</v>
      </c>
      <c r="E68" s="10"/>
      <c r="F68" s="87"/>
      <c r="G68" s="88"/>
      <c r="H68" s="83"/>
      <c r="I68" s="10"/>
      <c r="J68" s="169"/>
    </row>
    <row r="69" spans="2:10" s="52" customFormat="1" ht="12">
      <c r="B69" s="170"/>
      <c r="C69" s="164" t="s">
        <v>235</v>
      </c>
      <c r="D69" s="174">
        <v>92319600000</v>
      </c>
      <c r="E69" s="10"/>
      <c r="F69" s="87"/>
      <c r="G69" s="88"/>
      <c r="H69" s="83"/>
      <c r="I69" s="87"/>
      <c r="J69" s="169"/>
    </row>
    <row r="70" spans="2:10" s="52" customFormat="1" ht="12.75" thickBot="1">
      <c r="B70" s="175"/>
      <c r="C70" s="18"/>
      <c r="D70" s="197"/>
      <c r="E70" s="18"/>
      <c r="F70" s="89"/>
      <c r="G70" s="19"/>
      <c r="H70" s="176"/>
      <c r="I70" s="89"/>
      <c r="J70" s="177"/>
    </row>
    <row r="71" spans="2:10" s="52" customFormat="1" ht="12">
      <c r="B71" s="20"/>
      <c r="C71" s="20"/>
      <c r="D71" s="21"/>
      <c r="E71" s="21"/>
      <c r="F71" s="90"/>
      <c r="G71" s="90"/>
      <c r="H71" s="90"/>
      <c r="I71" s="90"/>
      <c r="J71" s="90"/>
    </row>
  </sheetData>
  <mergeCells count="25">
    <mergeCell ref="B53:C53"/>
    <mergeCell ref="B55:C55"/>
    <mergeCell ref="B9:C9"/>
    <mergeCell ref="E9:F9"/>
    <mergeCell ref="B2:J2"/>
    <mergeCell ref="B6:D6"/>
    <mergeCell ref="E6:J6"/>
    <mergeCell ref="B8:C8"/>
    <mergeCell ref="E8:F8"/>
    <mergeCell ref="B58:C58"/>
    <mergeCell ref="B60:C60"/>
    <mergeCell ref="H57:I57"/>
    <mergeCell ref="B10:C10"/>
    <mergeCell ref="E10:F10"/>
    <mergeCell ref="B11:C11"/>
    <mergeCell ref="E11:F11"/>
    <mergeCell ref="B26:C26"/>
    <mergeCell ref="B24:C24"/>
    <mergeCell ref="B34:C34"/>
    <mergeCell ref="B36:C36"/>
    <mergeCell ref="B38:C38"/>
    <mergeCell ref="B40:C40"/>
    <mergeCell ref="B43:C43"/>
    <mergeCell ref="B46:C46"/>
    <mergeCell ref="B50:C50"/>
  </mergeCells>
  <phoneticPr fontId="2"/>
  <pageMargins left="0.23622047244094491" right="0.23622047244094491" top="0.74803149606299213" bottom="0.74803149606299213" header="0.31496062992125984" footer="0.31496062992125984"/>
  <pageSetup paperSize="9" scale="93" orientation="portrait" r:id="rId1"/>
  <headerFooter>
    <oddFooter>&amp;C&amp;F / &amp;A&amp;R&amp;P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70"/>
  <sheetViews>
    <sheetView workbookViewId="0">
      <selection activeCell="A2" sqref="A2"/>
    </sheetView>
  </sheetViews>
  <sheetFormatPr defaultRowHeight="13.5"/>
  <cols>
    <col min="1" max="1" width="2.625" customWidth="1"/>
    <col min="2" max="2" width="4.5" customWidth="1"/>
    <col min="3" max="3" width="16.375" customWidth="1"/>
    <col min="4" max="4" width="11.375" customWidth="1"/>
    <col min="5" max="5" width="4.5" customWidth="1"/>
    <col min="6" max="6" width="16.375" customWidth="1"/>
    <col min="7" max="7" width="11.375" customWidth="1"/>
    <col min="8" max="8" width="4.5" customWidth="1"/>
    <col min="9" max="9" width="16.375" customWidth="1"/>
    <col min="10" max="10" width="11.375" customWidth="1"/>
  </cols>
  <sheetData>
    <row r="1" spans="1:12" s="215" customFormat="1" ht="17.25">
      <c r="A1" s="215" t="s">
        <v>372</v>
      </c>
      <c r="F1" s="216"/>
      <c r="I1" s="216"/>
    </row>
    <row r="2" spans="1:12" s="111" customFormat="1" ht="17.25">
      <c r="B2" s="104" t="s">
        <v>453</v>
      </c>
      <c r="C2" s="105"/>
      <c r="D2" s="112"/>
      <c r="E2" s="113"/>
      <c r="F2" s="113"/>
      <c r="G2" s="112"/>
      <c r="H2" s="113"/>
      <c r="I2" s="113"/>
      <c r="J2" s="112"/>
    </row>
    <row r="3" spans="1:12" s="52" customFormat="1" ht="12">
      <c r="B3" s="5" t="s">
        <v>335</v>
      </c>
      <c r="C3" s="7"/>
      <c r="D3" s="7"/>
      <c r="E3" s="7"/>
      <c r="F3" s="7"/>
      <c r="G3" s="7"/>
      <c r="H3" s="7"/>
      <c r="I3" s="7"/>
      <c r="J3" s="7"/>
      <c r="K3" s="8"/>
      <c r="L3" s="8"/>
    </row>
    <row r="4" spans="1:12" s="52" customFormat="1" ht="12">
      <c r="B4" s="5"/>
      <c r="C4" s="7"/>
      <c r="D4" s="7"/>
      <c r="E4" s="7"/>
      <c r="F4" s="7"/>
      <c r="G4" s="7"/>
      <c r="H4" s="7"/>
      <c r="I4" s="7"/>
      <c r="J4" s="7"/>
      <c r="K4" s="8"/>
      <c r="L4" s="8"/>
    </row>
    <row r="5" spans="1:12" s="52" customFormat="1" ht="12.75" thickBot="1">
      <c r="B5" s="9"/>
      <c r="C5" s="9"/>
      <c r="D5" s="10"/>
      <c r="E5" s="11"/>
      <c r="F5" s="11"/>
      <c r="G5" s="10"/>
      <c r="H5" s="11"/>
      <c r="I5" s="11"/>
      <c r="J5" s="349" t="s">
        <v>369</v>
      </c>
    </row>
    <row r="6" spans="1:12" s="52" customFormat="1" ht="15.75" customHeight="1">
      <c r="B6" s="439" t="s">
        <v>371</v>
      </c>
      <c r="C6" s="440"/>
      <c r="D6" s="440"/>
      <c r="E6" s="440"/>
      <c r="F6" s="440"/>
      <c r="G6" s="441"/>
      <c r="H6" s="439" t="s">
        <v>368</v>
      </c>
      <c r="I6" s="440"/>
      <c r="J6" s="441"/>
    </row>
    <row r="7" spans="1:12" s="52" customFormat="1" ht="15.75" customHeight="1">
      <c r="B7" s="201" t="s">
        <v>333</v>
      </c>
      <c r="C7" s="53"/>
      <c r="D7" s="16" t="s">
        <v>334</v>
      </c>
      <c r="E7" s="54" t="s">
        <v>365</v>
      </c>
      <c r="F7" s="55"/>
      <c r="G7" s="167" t="s">
        <v>334</v>
      </c>
      <c r="H7" s="212" t="s">
        <v>333</v>
      </c>
      <c r="I7" s="53"/>
      <c r="J7" s="167" t="s">
        <v>331</v>
      </c>
    </row>
    <row r="8" spans="1:12" s="52" customFormat="1" ht="15.75" customHeight="1">
      <c r="B8" s="442" t="s">
        <v>152</v>
      </c>
      <c r="C8" s="443"/>
      <c r="D8" s="198">
        <v>145612093</v>
      </c>
      <c r="E8" s="56"/>
      <c r="F8" s="57"/>
      <c r="G8" s="202"/>
      <c r="H8" s="442" t="s">
        <v>152</v>
      </c>
      <c r="I8" s="443"/>
      <c r="J8" s="217">
        <v>144063146</v>
      </c>
    </row>
    <row r="9" spans="1:12" s="52" customFormat="1" ht="15.75" customHeight="1">
      <c r="B9" s="442" t="s">
        <v>151</v>
      </c>
      <c r="C9" s="443"/>
      <c r="D9" s="199">
        <v>259682023</v>
      </c>
      <c r="E9" s="56"/>
      <c r="F9" s="58"/>
      <c r="G9" s="202"/>
      <c r="H9" s="442" t="s">
        <v>151</v>
      </c>
      <c r="I9" s="443"/>
      <c r="J9" s="218">
        <v>255760975</v>
      </c>
    </row>
    <row r="10" spans="1:12" s="52" customFormat="1" ht="15.75" customHeight="1">
      <c r="B10" s="442" t="s">
        <v>439</v>
      </c>
      <c r="C10" s="443"/>
      <c r="D10" s="200">
        <v>269877544267</v>
      </c>
      <c r="E10" s="56"/>
      <c r="F10" s="58"/>
      <c r="G10" s="202"/>
      <c r="H10" s="442" t="s">
        <v>439</v>
      </c>
      <c r="I10" s="443"/>
      <c r="J10" s="213">
        <v>264989595392</v>
      </c>
    </row>
    <row r="11" spans="1:12" s="52" customFormat="1" ht="15.75" customHeight="1">
      <c r="A11" s="59"/>
      <c r="B11" s="438" t="s">
        <v>150</v>
      </c>
      <c r="C11" s="431"/>
      <c r="D11" s="60">
        <v>253252024101</v>
      </c>
      <c r="E11" s="56"/>
      <c r="F11" s="61"/>
      <c r="G11" s="203"/>
      <c r="H11" s="438" t="s">
        <v>150</v>
      </c>
      <c r="I11" s="431"/>
      <c r="J11" s="195">
        <v>247659311344</v>
      </c>
      <c r="K11" s="59"/>
    </row>
    <row r="12" spans="1:12" s="52" customFormat="1" ht="15.75" customHeight="1">
      <c r="A12" s="59"/>
      <c r="B12" s="204" t="s">
        <v>364</v>
      </c>
      <c r="C12" s="63"/>
      <c r="D12" s="60">
        <v>120404373042</v>
      </c>
      <c r="E12" s="64" t="s">
        <v>348</v>
      </c>
      <c r="F12" s="63"/>
      <c r="G12" s="195">
        <v>473494110</v>
      </c>
      <c r="H12" s="204" t="s">
        <v>364</v>
      </c>
      <c r="I12" s="65"/>
      <c r="J12" s="195">
        <v>120404373042</v>
      </c>
      <c r="K12" s="59"/>
    </row>
    <row r="13" spans="1:12" s="52" customFormat="1" ht="15.75" customHeight="1">
      <c r="A13" s="59"/>
      <c r="B13" s="205"/>
      <c r="C13" s="63" t="s">
        <v>24</v>
      </c>
      <c r="D13" s="60">
        <v>78033373042</v>
      </c>
      <c r="E13" s="64" t="s">
        <v>349</v>
      </c>
      <c r="F13" s="63"/>
      <c r="G13" s="195">
        <v>471626000</v>
      </c>
      <c r="H13" s="205"/>
      <c r="I13" s="63" t="s">
        <v>363</v>
      </c>
      <c r="J13" s="195">
        <v>120404373042</v>
      </c>
      <c r="K13" s="59"/>
    </row>
    <row r="14" spans="1:12" s="52" customFormat="1" ht="15.75" customHeight="1">
      <c r="A14" s="59"/>
      <c r="B14" s="205"/>
      <c r="C14" s="63" t="s">
        <v>235</v>
      </c>
      <c r="D14" s="60">
        <v>42371000000</v>
      </c>
      <c r="E14" s="64"/>
      <c r="F14" s="63" t="s">
        <v>25</v>
      </c>
      <c r="G14" s="195">
        <v>466507000</v>
      </c>
      <c r="H14" s="205"/>
      <c r="I14" s="65"/>
      <c r="J14" s="171"/>
      <c r="K14" s="59"/>
    </row>
    <row r="15" spans="1:12" s="52" customFormat="1" ht="15.75" customHeight="1">
      <c r="A15" s="59"/>
      <c r="B15" s="204"/>
      <c r="C15" s="63"/>
      <c r="D15" s="60"/>
      <c r="E15" s="64"/>
      <c r="F15" s="63" t="s">
        <v>26</v>
      </c>
      <c r="G15" s="195">
        <v>5119000</v>
      </c>
      <c r="H15" s="204" t="s">
        <v>362</v>
      </c>
      <c r="I15" s="62"/>
      <c r="J15" s="195">
        <v>120600812544</v>
      </c>
      <c r="K15" s="59"/>
    </row>
    <row r="16" spans="1:12" s="52" customFormat="1" ht="15.75" customHeight="1">
      <c r="A16" s="59"/>
      <c r="B16" s="204" t="s">
        <v>362</v>
      </c>
      <c r="C16" s="67"/>
      <c r="D16" s="60">
        <v>124453143914</v>
      </c>
      <c r="E16" s="64" t="s">
        <v>346</v>
      </c>
      <c r="F16" s="62"/>
      <c r="G16" s="195">
        <v>1868110</v>
      </c>
      <c r="H16" s="206"/>
      <c r="I16" s="353" t="s">
        <v>361</v>
      </c>
      <c r="J16" s="195">
        <v>120600812544</v>
      </c>
      <c r="K16" s="59"/>
    </row>
    <row r="17" spans="1:11" s="52" customFormat="1" ht="15.75" customHeight="1">
      <c r="A17" s="59"/>
      <c r="B17" s="206"/>
      <c r="C17" s="63" t="s">
        <v>360</v>
      </c>
      <c r="D17" s="60">
        <v>31845819292</v>
      </c>
      <c r="E17" s="68"/>
      <c r="F17" s="63" t="s">
        <v>25</v>
      </c>
      <c r="G17" s="195">
        <v>1686472</v>
      </c>
      <c r="H17" s="206"/>
      <c r="I17" s="65"/>
      <c r="J17" s="195"/>
      <c r="K17" s="59"/>
    </row>
    <row r="18" spans="1:11" s="52" customFormat="1" ht="15.75" customHeight="1">
      <c r="A18" s="59"/>
      <c r="B18" s="206"/>
      <c r="C18" s="63" t="s">
        <v>359</v>
      </c>
      <c r="D18" s="60">
        <v>34883704581</v>
      </c>
      <c r="E18" s="68"/>
      <c r="F18" s="63" t="s">
        <v>26</v>
      </c>
      <c r="G18" s="195">
        <v>181638</v>
      </c>
      <c r="H18" s="204" t="s">
        <v>358</v>
      </c>
      <c r="I18" s="65"/>
      <c r="J18" s="195">
        <v>112974768</v>
      </c>
      <c r="K18" s="59"/>
    </row>
    <row r="19" spans="1:11" s="52" customFormat="1" ht="15.75" customHeight="1">
      <c r="A19" s="59"/>
      <c r="B19" s="206"/>
      <c r="C19" s="63" t="s">
        <v>343</v>
      </c>
      <c r="D19" s="60">
        <v>6723124136</v>
      </c>
      <c r="E19" s="64"/>
      <c r="F19" s="63"/>
      <c r="G19" s="195"/>
      <c r="H19" s="206"/>
      <c r="I19" s="353" t="s">
        <v>357</v>
      </c>
      <c r="J19" s="195">
        <v>112974768</v>
      </c>
      <c r="K19" s="59"/>
    </row>
    <row r="20" spans="1:11" s="52" customFormat="1" ht="15.75" customHeight="1">
      <c r="A20" s="59"/>
      <c r="B20" s="206"/>
      <c r="C20" s="63" t="s">
        <v>25</v>
      </c>
      <c r="D20" s="60">
        <v>3452288092</v>
      </c>
      <c r="E20" s="68" t="s">
        <v>347</v>
      </c>
      <c r="F20" s="63"/>
      <c r="G20" s="195">
        <v>521681997</v>
      </c>
      <c r="H20" s="206"/>
      <c r="I20" s="65"/>
      <c r="J20" s="195"/>
      <c r="K20" s="59"/>
    </row>
    <row r="21" spans="1:11" s="52" customFormat="1" ht="15.75" customHeight="1">
      <c r="A21" s="59"/>
      <c r="B21" s="206"/>
      <c r="C21" s="69" t="s">
        <v>26</v>
      </c>
      <c r="D21" s="60">
        <v>47548207813</v>
      </c>
      <c r="E21" s="68"/>
      <c r="F21" s="63" t="s">
        <v>19</v>
      </c>
      <c r="G21" s="195">
        <v>38500</v>
      </c>
      <c r="H21" s="204" t="s">
        <v>356</v>
      </c>
      <c r="I21" s="65"/>
      <c r="J21" s="195">
        <v>33429000</v>
      </c>
      <c r="K21" s="59"/>
    </row>
    <row r="22" spans="1:11" s="52" customFormat="1" ht="15.75" customHeight="1">
      <c r="A22" s="59"/>
      <c r="B22" s="204"/>
      <c r="C22" s="63"/>
      <c r="D22" s="60"/>
      <c r="E22" s="64"/>
      <c r="F22" s="63" t="s">
        <v>22</v>
      </c>
      <c r="G22" s="195">
        <v>283263786</v>
      </c>
      <c r="H22" s="206"/>
      <c r="I22" s="353" t="s">
        <v>356</v>
      </c>
      <c r="J22" s="195">
        <v>33429000</v>
      </c>
      <c r="K22" s="59"/>
    </row>
    <row r="23" spans="1:11" s="52" customFormat="1" ht="15.75" customHeight="1">
      <c r="A23" s="59"/>
      <c r="B23" s="206" t="s">
        <v>357</v>
      </c>
      <c r="C23" s="63"/>
      <c r="D23" s="60">
        <v>212316608</v>
      </c>
      <c r="E23" s="68"/>
      <c r="F23" s="63" t="s">
        <v>24</v>
      </c>
      <c r="G23" s="195">
        <v>142403000</v>
      </c>
      <c r="H23" s="206"/>
      <c r="I23" s="65"/>
      <c r="J23" s="195"/>
      <c r="K23" s="59"/>
    </row>
    <row r="24" spans="1:11" s="52" customFormat="1" ht="15.75" customHeight="1">
      <c r="A24" s="59"/>
      <c r="B24" s="206"/>
      <c r="C24" s="63" t="s">
        <v>24</v>
      </c>
      <c r="D24" s="60">
        <v>6022000</v>
      </c>
      <c r="E24" s="68"/>
      <c r="F24" s="63" t="s">
        <v>25</v>
      </c>
      <c r="G24" s="195">
        <v>67520168</v>
      </c>
      <c r="H24" s="204" t="s">
        <v>354</v>
      </c>
      <c r="I24" s="62"/>
      <c r="J24" s="195">
        <v>292080000</v>
      </c>
      <c r="K24" s="59"/>
    </row>
    <row r="25" spans="1:11" s="52" customFormat="1" ht="15.75" customHeight="1">
      <c r="A25" s="59"/>
      <c r="B25" s="206"/>
      <c r="C25" s="63" t="s">
        <v>25</v>
      </c>
      <c r="D25" s="60">
        <v>145860916</v>
      </c>
      <c r="E25" s="64"/>
      <c r="F25" s="63" t="s">
        <v>26</v>
      </c>
      <c r="G25" s="195">
        <v>5456543</v>
      </c>
      <c r="H25" s="206"/>
      <c r="I25" s="63" t="s">
        <v>340</v>
      </c>
      <c r="J25" s="195">
        <v>292080000</v>
      </c>
      <c r="K25" s="59"/>
    </row>
    <row r="26" spans="1:11" s="52" customFormat="1" ht="15.75" customHeight="1">
      <c r="A26" s="59"/>
      <c r="B26" s="206"/>
      <c r="C26" s="63" t="s">
        <v>26</v>
      </c>
      <c r="D26" s="60">
        <v>60433692</v>
      </c>
      <c r="E26" s="64"/>
      <c r="F26" s="63" t="s">
        <v>350</v>
      </c>
      <c r="G26" s="195">
        <v>23000000</v>
      </c>
      <c r="H26" s="204"/>
      <c r="I26" s="63"/>
      <c r="J26" s="195"/>
      <c r="K26" s="59"/>
    </row>
    <row r="27" spans="1:11" s="52" customFormat="1" ht="15.75" customHeight="1">
      <c r="A27" s="59"/>
      <c r="B27" s="204"/>
      <c r="C27" s="63"/>
      <c r="D27" s="60"/>
      <c r="E27" s="64"/>
      <c r="F27" s="63"/>
      <c r="G27" s="195"/>
      <c r="H27" s="206" t="s">
        <v>351</v>
      </c>
      <c r="I27" s="63"/>
      <c r="J27" s="195">
        <v>304354333</v>
      </c>
      <c r="K27" s="59"/>
    </row>
    <row r="28" spans="1:11" s="52" customFormat="1" ht="15.75" customHeight="1">
      <c r="A28" s="59"/>
      <c r="B28" s="206" t="s">
        <v>356</v>
      </c>
      <c r="C28" s="63"/>
      <c r="D28" s="60">
        <v>83574344</v>
      </c>
      <c r="E28" s="68" t="s">
        <v>341</v>
      </c>
      <c r="F28" s="63"/>
      <c r="G28" s="195">
        <v>881872521</v>
      </c>
      <c r="H28" s="206" t="s">
        <v>349</v>
      </c>
      <c r="I28" s="63"/>
      <c r="J28" s="195">
        <v>304000000</v>
      </c>
      <c r="K28" s="59"/>
    </row>
    <row r="29" spans="1:11" s="52" customFormat="1" ht="15.75" customHeight="1">
      <c r="A29" s="59"/>
      <c r="B29" s="206"/>
      <c r="C29" s="63" t="s">
        <v>24</v>
      </c>
      <c r="D29" s="60">
        <v>7901000</v>
      </c>
      <c r="E29" s="68"/>
      <c r="F29" s="63" t="s">
        <v>22</v>
      </c>
      <c r="G29" s="195">
        <v>825291522</v>
      </c>
      <c r="H29" s="204"/>
      <c r="I29" s="353" t="s">
        <v>351</v>
      </c>
      <c r="J29" s="351" t="s">
        <v>446</v>
      </c>
      <c r="K29" s="59"/>
    </row>
    <row r="30" spans="1:11" s="52" customFormat="1" ht="15.75" customHeight="1">
      <c r="A30" s="59"/>
      <c r="B30" s="206"/>
      <c r="C30" s="63" t="s">
        <v>25</v>
      </c>
      <c r="D30" s="60">
        <v>13026651</v>
      </c>
      <c r="E30" s="64"/>
      <c r="F30" s="63" t="s">
        <v>24</v>
      </c>
      <c r="G30" s="195">
        <v>6268400</v>
      </c>
      <c r="H30" s="204"/>
      <c r="I30" s="353" t="s">
        <v>353</v>
      </c>
      <c r="J30" s="195">
        <v>304000000</v>
      </c>
      <c r="K30" s="59"/>
    </row>
    <row r="31" spans="1:11" s="52" customFormat="1" ht="15.75" customHeight="1">
      <c r="A31" s="59"/>
      <c r="B31" s="206"/>
      <c r="C31" s="69" t="s">
        <v>26</v>
      </c>
      <c r="D31" s="60">
        <v>62646693</v>
      </c>
      <c r="E31" s="64"/>
      <c r="F31" s="63" t="s">
        <v>25</v>
      </c>
      <c r="G31" s="195">
        <v>50312294</v>
      </c>
      <c r="H31" s="206"/>
      <c r="I31" s="63" t="s">
        <v>355</v>
      </c>
      <c r="J31" s="351" t="s">
        <v>446</v>
      </c>
      <c r="K31" s="59"/>
    </row>
    <row r="32" spans="1:11" s="52" customFormat="1" ht="15.75" customHeight="1">
      <c r="A32" s="59"/>
      <c r="B32" s="204"/>
      <c r="C32" s="63"/>
      <c r="D32" s="60"/>
      <c r="E32" s="64"/>
      <c r="F32" s="63" t="s">
        <v>26</v>
      </c>
      <c r="G32" s="351" t="s">
        <v>446</v>
      </c>
      <c r="H32" s="206" t="s">
        <v>346</v>
      </c>
      <c r="I32" s="63"/>
      <c r="J32" s="195">
        <v>354333</v>
      </c>
      <c r="K32" s="59"/>
    </row>
    <row r="33" spans="1:11" s="52" customFormat="1" ht="15.75" customHeight="1">
      <c r="A33" s="59"/>
      <c r="B33" s="204" t="s">
        <v>354</v>
      </c>
      <c r="C33" s="63"/>
      <c r="D33" s="60">
        <v>448250397</v>
      </c>
      <c r="E33" s="68"/>
      <c r="F33" s="63"/>
      <c r="G33" s="195"/>
      <c r="H33" s="206"/>
      <c r="I33" s="353" t="s">
        <v>351</v>
      </c>
      <c r="J33" s="195">
        <v>249175</v>
      </c>
      <c r="K33" s="59"/>
    </row>
    <row r="34" spans="1:11" s="52" customFormat="1" ht="15.75" customHeight="1">
      <c r="A34" s="59"/>
      <c r="B34" s="206"/>
      <c r="C34" s="63" t="s">
        <v>22</v>
      </c>
      <c r="D34" s="60">
        <v>447826210</v>
      </c>
      <c r="E34" s="64" t="s">
        <v>339</v>
      </c>
      <c r="F34" s="63"/>
      <c r="G34" s="195">
        <v>3242053418</v>
      </c>
      <c r="H34" s="204"/>
      <c r="I34" s="353" t="s">
        <v>353</v>
      </c>
      <c r="J34" s="195">
        <v>105158</v>
      </c>
      <c r="K34" s="59"/>
    </row>
    <row r="35" spans="1:11" s="52" customFormat="1" ht="15.75" customHeight="1">
      <c r="A35" s="59"/>
      <c r="B35" s="206"/>
      <c r="C35" s="63" t="s">
        <v>25</v>
      </c>
      <c r="D35" s="60">
        <v>401610</v>
      </c>
      <c r="E35" s="68"/>
      <c r="F35" s="63" t="s">
        <v>19</v>
      </c>
      <c r="G35" s="195">
        <v>1444571535</v>
      </c>
      <c r="H35" s="204"/>
      <c r="I35" s="63"/>
      <c r="J35" s="195"/>
      <c r="K35" s="59"/>
    </row>
    <row r="36" spans="1:11" s="52" customFormat="1" ht="15.75" customHeight="1">
      <c r="A36" s="59"/>
      <c r="B36" s="204"/>
      <c r="C36" s="63" t="s">
        <v>26</v>
      </c>
      <c r="D36" s="60">
        <v>22577</v>
      </c>
      <c r="E36" s="68"/>
      <c r="F36" s="63" t="s">
        <v>22</v>
      </c>
      <c r="G36" s="195">
        <v>19904045</v>
      </c>
      <c r="H36" s="204" t="s">
        <v>352</v>
      </c>
      <c r="I36" s="63"/>
      <c r="J36" s="195">
        <v>50813</v>
      </c>
      <c r="K36" s="59"/>
    </row>
    <row r="37" spans="1:11" s="52" customFormat="1" ht="15.75" customHeight="1">
      <c r="A37" s="59"/>
      <c r="B37" s="204"/>
      <c r="C37" s="63"/>
      <c r="D37" s="60"/>
      <c r="E37" s="64"/>
      <c r="F37" s="63" t="s">
        <v>26</v>
      </c>
      <c r="G37" s="195">
        <v>2965866</v>
      </c>
      <c r="H37" s="204" t="s">
        <v>349</v>
      </c>
      <c r="I37" s="63"/>
      <c r="J37" s="351" t="s">
        <v>446</v>
      </c>
      <c r="K37" s="59"/>
    </row>
    <row r="38" spans="1:11" s="52" customFormat="1" ht="15.75" customHeight="1">
      <c r="A38" s="59"/>
      <c r="B38" s="204" t="s">
        <v>351</v>
      </c>
      <c r="C38" s="63"/>
      <c r="D38" s="60">
        <v>965772214</v>
      </c>
      <c r="E38" s="68"/>
      <c r="F38" s="63" t="s">
        <v>350</v>
      </c>
      <c r="G38" s="195">
        <v>1638000000</v>
      </c>
      <c r="H38" s="204"/>
      <c r="I38" s="63" t="s">
        <v>348</v>
      </c>
      <c r="J38" s="351" t="s">
        <v>446</v>
      </c>
      <c r="K38" s="59"/>
    </row>
    <row r="39" spans="1:11" s="52" customFormat="1" ht="15.75" customHeight="1">
      <c r="A39" s="59"/>
      <c r="B39" s="206" t="s">
        <v>349</v>
      </c>
      <c r="C39" s="63"/>
      <c r="D39" s="60">
        <v>964725831</v>
      </c>
      <c r="E39" s="68"/>
      <c r="F39" s="63" t="s">
        <v>24</v>
      </c>
      <c r="G39" s="195">
        <v>95974880</v>
      </c>
      <c r="H39" s="206" t="s">
        <v>346</v>
      </c>
      <c r="I39" s="65"/>
      <c r="J39" s="195">
        <v>50813</v>
      </c>
      <c r="K39" s="59"/>
    </row>
    <row r="40" spans="1:11" s="52" customFormat="1" ht="15.75" customHeight="1">
      <c r="A40" s="59"/>
      <c r="B40" s="206"/>
      <c r="C40" s="63" t="s">
        <v>24</v>
      </c>
      <c r="D40" s="60">
        <v>76000000</v>
      </c>
      <c r="E40" s="68"/>
      <c r="F40" s="65" t="s">
        <v>25</v>
      </c>
      <c r="G40" s="195">
        <v>40637092</v>
      </c>
      <c r="H40" s="206"/>
      <c r="I40" s="63" t="s">
        <v>348</v>
      </c>
      <c r="J40" s="195">
        <v>50813</v>
      </c>
      <c r="K40" s="59"/>
    </row>
    <row r="41" spans="1:11" s="52" customFormat="1" ht="15.75" customHeight="1">
      <c r="A41" s="59"/>
      <c r="B41" s="206"/>
      <c r="C41" s="63" t="s">
        <v>25</v>
      </c>
      <c r="D41" s="60">
        <v>647974831</v>
      </c>
      <c r="E41" s="64"/>
      <c r="F41" s="63"/>
      <c r="G41" s="195"/>
      <c r="H41" s="206"/>
      <c r="I41" s="63"/>
      <c r="J41" s="195"/>
      <c r="K41" s="59"/>
    </row>
    <row r="42" spans="1:11" s="52" customFormat="1" ht="15.75" customHeight="1">
      <c r="A42" s="59"/>
      <c r="B42" s="204"/>
      <c r="C42" s="65" t="s">
        <v>26</v>
      </c>
      <c r="D42" s="60">
        <v>240751000</v>
      </c>
      <c r="E42" s="68" t="s">
        <v>337</v>
      </c>
      <c r="F42" s="63"/>
      <c r="G42" s="195">
        <v>1565491536</v>
      </c>
      <c r="H42" s="206" t="s">
        <v>347</v>
      </c>
      <c r="I42" s="63"/>
      <c r="J42" s="195">
        <v>482768982</v>
      </c>
      <c r="K42" s="59"/>
    </row>
    <row r="43" spans="1:11" s="52" customFormat="1" ht="15.75" customHeight="1">
      <c r="A43" s="59"/>
      <c r="B43" s="204" t="s">
        <v>346</v>
      </c>
      <c r="C43" s="65"/>
      <c r="D43" s="60">
        <v>1046383</v>
      </c>
      <c r="E43" s="68"/>
      <c r="F43" s="63" t="s">
        <v>345</v>
      </c>
      <c r="G43" s="195">
        <v>1564349640</v>
      </c>
      <c r="H43" s="206"/>
      <c r="I43" s="63" t="s">
        <v>344</v>
      </c>
      <c r="J43" s="195">
        <v>282870538</v>
      </c>
      <c r="K43" s="59"/>
    </row>
    <row r="44" spans="1:11" s="52" customFormat="1" ht="15.75" customHeight="1">
      <c r="A44" s="59"/>
      <c r="B44" s="206"/>
      <c r="C44" s="63" t="s">
        <v>343</v>
      </c>
      <c r="D44" s="60">
        <v>203323</v>
      </c>
      <c r="E44" s="70"/>
      <c r="F44" s="71" t="s">
        <v>25</v>
      </c>
      <c r="G44" s="207">
        <v>1141896</v>
      </c>
      <c r="H44" s="204"/>
      <c r="I44" s="65" t="s">
        <v>342</v>
      </c>
      <c r="J44" s="195">
        <v>199898444</v>
      </c>
      <c r="K44" s="59"/>
    </row>
    <row r="45" spans="1:11" s="52" customFormat="1" ht="15.75" customHeight="1">
      <c r="A45" s="59"/>
      <c r="B45" s="204"/>
      <c r="C45" s="63" t="s">
        <v>25</v>
      </c>
      <c r="D45" s="60">
        <v>591853</v>
      </c>
      <c r="E45" s="56"/>
      <c r="F45" s="71"/>
      <c r="G45" s="203"/>
      <c r="H45" s="206"/>
      <c r="I45" s="63"/>
      <c r="J45" s="195"/>
      <c r="K45" s="59"/>
    </row>
    <row r="46" spans="1:11" s="52" customFormat="1" ht="15.75" customHeight="1">
      <c r="A46" s="59"/>
      <c r="B46" s="204"/>
      <c r="C46" s="63" t="s">
        <v>26</v>
      </c>
      <c r="D46" s="60">
        <v>251207</v>
      </c>
      <c r="E46" s="56"/>
      <c r="F46" s="71"/>
      <c r="G46" s="203"/>
      <c r="H46" s="206" t="s">
        <v>341</v>
      </c>
      <c r="I46" s="63"/>
      <c r="J46" s="195">
        <v>881770540</v>
      </c>
      <c r="K46" s="59"/>
    </row>
    <row r="47" spans="1:11" s="52" customFormat="1" ht="15.75" customHeight="1">
      <c r="A47" s="59"/>
      <c r="B47" s="204"/>
      <c r="C47" s="63"/>
      <c r="D47" s="60"/>
      <c r="E47" s="70"/>
      <c r="F47" s="72"/>
      <c r="G47" s="203"/>
      <c r="H47" s="206"/>
      <c r="I47" s="65" t="s">
        <v>340</v>
      </c>
      <c r="J47" s="195">
        <v>881770540</v>
      </c>
      <c r="K47" s="59"/>
    </row>
    <row r="48" spans="1:11" s="52" customFormat="1" ht="15.75" customHeight="1">
      <c r="A48" s="59"/>
      <c r="B48" s="206"/>
      <c r="C48" s="63"/>
      <c r="D48" s="60"/>
      <c r="E48" s="56"/>
      <c r="F48" s="71"/>
      <c r="G48" s="203"/>
      <c r="H48" s="204"/>
      <c r="I48" s="65"/>
      <c r="J48" s="195"/>
      <c r="K48" s="59"/>
    </row>
    <row r="49" spans="1:11" s="52" customFormat="1" ht="15.75" customHeight="1">
      <c r="A49" s="59"/>
      <c r="B49" s="206"/>
      <c r="C49" s="63"/>
      <c r="D49" s="60"/>
      <c r="E49" s="56"/>
      <c r="F49" s="71"/>
      <c r="G49" s="203"/>
      <c r="H49" s="206" t="s">
        <v>339</v>
      </c>
      <c r="I49" s="63"/>
      <c r="J49" s="195">
        <v>2982443487</v>
      </c>
      <c r="K49" s="59"/>
    </row>
    <row r="50" spans="1:11" s="52" customFormat="1" ht="15.75" customHeight="1">
      <c r="A50" s="59"/>
      <c r="B50" s="208"/>
      <c r="C50" s="71"/>
      <c r="D50" s="73"/>
      <c r="E50" s="56"/>
      <c r="F50" s="71"/>
      <c r="G50" s="203"/>
      <c r="H50" s="206"/>
      <c r="I50" s="63" t="s">
        <v>338</v>
      </c>
      <c r="J50" s="195">
        <v>2982443487</v>
      </c>
      <c r="K50" s="59"/>
    </row>
    <row r="51" spans="1:11" s="52" customFormat="1" ht="15.75" customHeight="1">
      <c r="A51" s="59"/>
      <c r="B51" s="208"/>
      <c r="C51" s="71"/>
      <c r="D51" s="73"/>
      <c r="E51" s="56"/>
      <c r="F51" s="72"/>
      <c r="G51" s="203"/>
      <c r="H51" s="204"/>
      <c r="I51" s="63"/>
      <c r="J51" s="195"/>
      <c r="K51" s="59"/>
    </row>
    <row r="52" spans="1:11" s="52" customFormat="1" ht="15.75" customHeight="1">
      <c r="A52" s="59"/>
      <c r="B52" s="209"/>
      <c r="C52" s="71"/>
      <c r="D52" s="73"/>
      <c r="E52" s="56"/>
      <c r="F52" s="72"/>
      <c r="G52" s="203"/>
      <c r="H52" s="206" t="s">
        <v>337</v>
      </c>
      <c r="I52" s="63"/>
      <c r="J52" s="195">
        <v>1564253835</v>
      </c>
      <c r="K52" s="59"/>
    </row>
    <row r="53" spans="1:11" s="52" customFormat="1" ht="15.75" customHeight="1">
      <c r="A53" s="59"/>
      <c r="B53" s="209"/>
      <c r="C53" s="71"/>
      <c r="D53" s="73"/>
      <c r="E53" s="56"/>
      <c r="F53" s="72"/>
      <c r="G53" s="203"/>
      <c r="H53" s="206"/>
      <c r="I53" s="65" t="s">
        <v>336</v>
      </c>
      <c r="J53" s="195">
        <v>1564253835</v>
      </c>
      <c r="K53" s="59"/>
    </row>
    <row r="54" spans="1:11" s="52" customFormat="1" ht="15.75" customHeight="1" thickBot="1">
      <c r="B54" s="210"/>
      <c r="C54" s="74"/>
      <c r="D54" s="75"/>
      <c r="E54" s="76"/>
      <c r="F54" s="77"/>
      <c r="G54" s="211"/>
      <c r="H54" s="214"/>
      <c r="I54" s="78"/>
      <c r="J54" s="211"/>
    </row>
    <row r="55" spans="1:11" s="52" customFormat="1" ht="12">
      <c r="B55" s="12"/>
      <c r="C55" s="12"/>
      <c r="D55" s="13"/>
      <c r="E55" s="14"/>
      <c r="F55" s="79"/>
      <c r="G55" s="79"/>
      <c r="H55" s="79"/>
      <c r="I55" s="79"/>
      <c r="J55" s="79"/>
    </row>
    <row r="56" spans="1:11" s="52" customFormat="1" ht="12"/>
    <row r="57" spans="1:11" s="52" customFormat="1" ht="12"/>
    <row r="58" spans="1:11" s="52" customFormat="1" ht="12"/>
    <row r="59" spans="1:11" s="52" customFormat="1" ht="12"/>
    <row r="60" spans="1:11" s="52" customFormat="1" ht="12"/>
    <row r="61" spans="1:11" s="52" customFormat="1" ht="12"/>
    <row r="62" spans="1:11" s="52" customFormat="1" ht="12"/>
    <row r="63" spans="1:11" s="52" customFormat="1" ht="12"/>
    <row r="64" spans="1:11" s="52" customFormat="1" ht="12"/>
    <row r="65" s="52" customFormat="1" ht="12"/>
    <row r="66" s="52" customFormat="1" ht="12"/>
    <row r="67" s="52" customFormat="1" ht="12"/>
    <row r="68" s="52" customFormat="1" ht="12"/>
    <row r="69" s="52" customFormat="1" ht="12"/>
    <row r="70" s="52" customFormat="1" ht="12"/>
  </sheetData>
  <mergeCells count="10">
    <mergeCell ref="B11:C11"/>
    <mergeCell ref="H11:I11"/>
    <mergeCell ref="B6:G6"/>
    <mergeCell ref="H6:J6"/>
    <mergeCell ref="B9:C9"/>
    <mergeCell ref="H9:I9"/>
    <mergeCell ref="B10:C10"/>
    <mergeCell ref="H10:I10"/>
    <mergeCell ref="B8:C8"/>
    <mergeCell ref="H8:I8"/>
  </mergeCells>
  <phoneticPr fontId="2"/>
  <pageMargins left="0.23622047244094491" right="0.23622047244094491" top="0.74803149606299213" bottom="0.74803149606299213" header="0.31496062992125984" footer="0.31496062992125984"/>
  <pageSetup paperSize="9" scale="94" orientation="portrait" r:id="rId1"/>
  <headerFooter>
    <oddFooter>&amp;C&amp;F / &amp;A&amp;R&amp;P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19-130</vt:lpstr>
      <vt:lpstr>19-130(2)</vt:lpstr>
      <vt:lpstr>19-131</vt:lpstr>
      <vt:lpstr>19-132</vt:lpstr>
      <vt:lpstr>19-133</vt:lpstr>
      <vt:lpstr>19-134</vt:lpstr>
      <vt:lpstr>19-135</vt:lpstr>
      <vt:lpstr>19-136</vt:lpstr>
      <vt:lpstr>'19-130'!Print_Area</vt:lpstr>
      <vt:lpstr>'19-130(2)'!Print_Area</vt:lpstr>
      <vt:lpstr>'19-131'!Print_Area</vt:lpstr>
      <vt:lpstr>'19-130(2)'!Print_Titles</vt:lpstr>
    </vt:vector>
  </TitlesOfParts>
  <Company>日田市役所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梶原雅隆</dc:creator>
  <cp:lastModifiedBy>川村利幸</cp:lastModifiedBy>
  <cp:lastPrinted>2023-05-30T05:05:23Z</cp:lastPrinted>
  <dcterms:created xsi:type="dcterms:W3CDTF">2023-01-16T06:04:07Z</dcterms:created>
  <dcterms:modified xsi:type="dcterms:W3CDTF">2023-05-30T05:16:23Z</dcterms:modified>
</cp:coreProperties>
</file>