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07_情報推進課\080_デジタル化推進室\08_オープンデータ\令和4年度\00_公開データ\東情〇号_東近江市水道事業の経営分析、経営比較分析表（水道課）\経営比較分析表\"/>
    </mc:Choice>
  </mc:AlternateContent>
  <xr:revisionPtr revIDLastSave="0" documentId="13_ncr:1_{31E5BA25-ADC5-47AE-95F2-C612C69F2890}" xr6:coauthVersionLast="47" xr6:coauthVersionMax="47" xr10:uidLastSave="{00000000-0000-0000-0000-000000000000}"/>
  <workbookProtection workbookAlgorithmName="SHA-512" workbookHashValue="DIgQy1tehSH76oikUncp2W+eU04cmnPtHuRuugdT8aTXTWGM/SzuQe5C0miBgZ6dyMs9RLAN1vS55HlcNmm1tg==" workbookSaltValue="UGSo5vnsF5nbOukLtg1Jtw==" workbookSpinCount="100000" lockStructure="1"/>
  <bookViews>
    <workbookView xWindow="-103" yWindow="-103" windowWidth="19543" windowHeight="12497"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I10" i="4" s="1"/>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H85" i="4"/>
  <c r="F85" i="4"/>
  <c r="E85" i="4"/>
  <c r="BB10" i="4"/>
  <c r="AT10" i="4"/>
  <c r="AL10" i="4"/>
  <c r="W10" i="4"/>
  <c r="B10" i="4"/>
  <c r="AT8" i="4"/>
  <c r="AD8" i="4"/>
  <c r="P8" i="4"/>
  <c r="B8"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<sst xmlns="http://schemas.openxmlformats.org/spreadsheetml/2006/main" count="228" uniqueCount="115">
  <si>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</si>
  <si>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</si>
  <si>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</si>
  <si>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</si>
  <si>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</si>
  <si>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</si>
  <si>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</si>
  <si>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</si>
  <si>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</si>
  <si>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</si>
  <si>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</si>
  <si>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</si>
  <si>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</si>
  <si>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</si>
  <si>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</si>
  <si>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</si>
  <si>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</si>
  <si>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</si>
  <si>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</si>
  <si>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</si>
  <si>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</si>
  <si>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</si>
  <si>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</si>
  <si>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</si>
  <si>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</si>
  <si>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</si>
  <si>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</si>
  <si>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</si>
  <si>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</si>
  <si>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</si>
  <si>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</si>
  <si>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</si>
  <si>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</si>
  <si>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</si>
  <si>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</si>
  <si>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</si>
  <si>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</si>
  <si>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</si>
  <si>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</si>
  <si>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</si>
  <si>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</si>
  <si>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</si>
  <si>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</si>
  <si>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</si>
  <si>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</si>
  <si>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</si>
  <si>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</si>
  <si>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</si>
  <si>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</si>
  <si>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</si>
  <si>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</si>
  <si>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</si>
  <si>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</si>
  <si>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</si>
  <si>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</si>
  <si>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</si>
  <si>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</si>
  <si>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</si>
  <si>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</si>
  <si>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</si>
  <si>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</si>
  <si>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</si>
  <si>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</si>
  <si>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</si>
  <si>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</si>
  <si>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</si>
  <si>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</si>
  <si>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</si>
  <si>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</si>
  <si>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</si>
  <si>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</si>
  <si>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</si>
  <si>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</si>
  <si>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</si>
  <si>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</si>
  <si>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</si>
  <si>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</si>
  <si>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</si>
  <si>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</si>
  <si>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</si>
  <si>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</si>
  <si>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</si>
  <si>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</si>
  <si>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</si>
  <si>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</si>
  <si>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</si>
  <si>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</si>
  <si>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</si>
  <si>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</si>
  <si>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</si>
  <si>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</si>
  <si>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</si>
  <si>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</si>
  <si>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東近江市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</si>
  <si>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</si>
  <si>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</si>
  <si>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</si>
  <si>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</si>
  <si>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</si>
  <si>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</si>
  <si>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</si>
  <si>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</si>
  <si>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</si>
  <si>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</si>
  <si>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</si>
  <si>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</si>
  <si>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</si>
  <si>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</si>
  <si>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</si>
  <si>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</si>
  <si>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</si>
  <si>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</si>
  <si>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令和２年度における単年度収支は、給水収益の増加により、前年に引き続き純利益を計上することができました。類似団体との比較や各指標の基準からも健全な経営状態が維持できていると言えます。
　しかし、今後の水道事業は、高度経済成長期に整備した水道施設や老朽管の更新に多大な資金が必要となるため、経営が厳しくなることが想定されます。
　経営戦略と施設整備計画（アセットマネジメント）に基づき、財源の確保と企業債の有効活用に努め、計画的な施設更新と健全かつ安定的な事業運営を進めていく必要があります。</t>
    <rPh sb="1" eb="3">
      <t>レイワ</t>
    </rPh>
    <rPh sb="4" eb="6">
      <t>ネンド</t>
    </rPh>
    <rPh sb="10" eb="13">
      <t>タンネンド</t>
    </rPh>
    <rPh sb="13" eb="15">
      <t>シュウシ</t>
    </rPh>
    <rPh sb="17" eb="19">
      <t>キュウスイ</t>
    </rPh>
    <rPh sb="19" eb="21">
      <t>シュウエキ</t>
    </rPh>
    <rPh sb="22" eb="24">
      <t>ゾウカ</t>
    </rPh>
    <rPh sb="28" eb="30">
      <t>ゼンネン</t>
    </rPh>
    <rPh sb="31" eb="32">
      <t>ヒ</t>
    </rPh>
    <rPh sb="33" eb="34">
      <t>ツヅ</t>
    </rPh>
    <rPh sb="35" eb="38">
      <t>ジュンリエキ</t>
    </rPh>
    <rPh sb="39" eb="41">
      <t>ケイジョウ</t>
    </rPh>
    <rPh sb="52" eb="54">
      <t>ルイジ</t>
    </rPh>
    <rPh sb="54" eb="56">
      <t>ダンタイ</t>
    </rPh>
    <rPh sb="58" eb="60">
      <t>ヒカク</t>
    </rPh>
    <rPh sb="61" eb="64">
      <t>カクシヒョウ</t>
    </rPh>
    <rPh sb="65" eb="67">
      <t>キジュン</t>
    </rPh>
    <rPh sb="70" eb="72">
      <t>ケンゼン</t>
    </rPh>
    <rPh sb="73" eb="75">
      <t>ケイエイ</t>
    </rPh>
    <rPh sb="75" eb="77">
      <t>ジョウタイ</t>
    </rPh>
    <rPh sb="78" eb="80">
      <t>イジ</t>
    </rPh>
    <rPh sb="86" eb="87">
      <t>イ</t>
    </rPh>
    <rPh sb="97" eb="99">
      <t>コンゴ</t>
    </rPh>
    <rPh sb="100" eb="102">
      <t>スイドウ</t>
    </rPh>
    <rPh sb="102" eb="104">
      <t>ジギョウ</t>
    </rPh>
    <rPh sb="106" eb="108">
      <t>コウド</t>
    </rPh>
    <rPh sb="108" eb="110">
      <t>ケイザイ</t>
    </rPh>
    <rPh sb="110" eb="113">
      <t>セイチョウキ</t>
    </rPh>
    <rPh sb="114" eb="116">
      <t>セイビ</t>
    </rPh>
    <rPh sb="118" eb="120">
      <t>スイドウ</t>
    </rPh>
    <rPh sb="120" eb="122">
      <t>シセツ</t>
    </rPh>
    <rPh sb="123" eb="125">
      <t>ロウキュウ</t>
    </rPh>
    <rPh sb="125" eb="126">
      <t>カン</t>
    </rPh>
    <rPh sb="127" eb="129">
      <t>コウシン</t>
    </rPh>
    <rPh sb="130" eb="132">
      <t>タダイ</t>
    </rPh>
    <rPh sb="133" eb="135">
      <t>シキン</t>
    </rPh>
    <rPh sb="136" eb="138">
      <t>ヒツヨウ</t>
    </rPh>
    <rPh sb="144" eb="146">
      <t>ケイエイ</t>
    </rPh>
    <rPh sb="147" eb="148">
      <t>キビ</t>
    </rPh>
    <rPh sb="155" eb="157">
      <t>ソウテイ</t>
    </rPh>
    <rPh sb="164" eb="166">
      <t>ケイエイ</t>
    </rPh>
    <rPh sb="166" eb="168">
      <t>センリャク</t>
    </rPh>
    <rPh sb="169" eb="171">
      <t>シセツ</t>
    </rPh>
    <rPh sb="171" eb="173">
      <t>セイビ</t>
    </rPh>
    <rPh sb="173" eb="175">
      <t>ケイカク</t>
    </rPh>
    <rPh sb="188" eb="189">
      <t>モト</t>
    </rPh>
    <rPh sb="192" eb="194">
      <t>ザイゲン</t>
    </rPh>
    <rPh sb="195" eb="197">
      <t>カクホ</t>
    </rPh>
    <rPh sb="198" eb="200">
      <t>キギョウ</t>
    </rPh>
    <rPh sb="200" eb="201">
      <t>サイ</t>
    </rPh>
    <rPh sb="202" eb="204">
      <t>ユウコウ</t>
    </rPh>
    <rPh sb="204" eb="206">
      <t>カツヨウ</t>
    </rPh>
    <rPh sb="207" eb="208">
      <t>ツト</t>
    </rPh>
    <rPh sb="210" eb="213">
      <t>ケイカクテキ</t>
    </rPh>
    <rPh sb="214" eb="216">
      <t>シセツ</t>
    </rPh>
    <rPh sb="216" eb="218">
      <t>コウシン</t>
    </rPh>
    <rPh sb="219" eb="221">
      <t>ケンゼン</t>
    </rPh>
    <rPh sb="223" eb="226">
      <t>アンテイテキ</t>
    </rPh>
    <rPh sb="227" eb="229">
      <t>ジギョウ</t>
    </rPh>
    <rPh sb="229" eb="231">
      <t>ウンエイ</t>
    </rPh>
    <rPh sb="232" eb="233">
      <t>スス</t>
    </rPh>
    <rPh sb="237" eb="239">
      <t>ヒツヨウ</t>
    </rPh>
    <phoneticPr fontId="4"/>
  </si>
  <si>
    <t>　①有形固定資産減価償却率は、年々増加しており、資産の老朽化が進んでいます。施設の更新時期を適切に把握し、必要な更新を適時に行っていく必要があります。
　②管路経年化率は、類似団体と比較して低い数値となっていますが、今後、耐用年数に達し更新時期を迎える管路が増加することが見込まれるため、計画的な更新に取り組む必要があります。
　③管路更新率は、前年度数値より増加しました。施設整備計画（アセットマネジメント）に基づき、年間4.6㎞程度の管路更新を引き続き進めていく必要があります。</t>
    <rPh sb="2" eb="4">
      <t>ユウケイ</t>
    </rPh>
    <rPh sb="4" eb="6">
      <t>コテイ</t>
    </rPh>
    <rPh sb="6" eb="8">
      <t>シサン</t>
    </rPh>
    <rPh sb="8" eb="10">
      <t>ゲンカ</t>
    </rPh>
    <rPh sb="10" eb="12">
      <t>ショウキャク</t>
    </rPh>
    <rPh sb="12" eb="13">
      <t>リツ</t>
    </rPh>
    <rPh sb="15" eb="17">
      <t>ネンネン</t>
    </rPh>
    <rPh sb="17" eb="19">
      <t>ゾウカ</t>
    </rPh>
    <rPh sb="24" eb="26">
      <t>シサン</t>
    </rPh>
    <rPh sb="27" eb="30">
      <t>ロウキュウカ</t>
    </rPh>
    <rPh sb="31" eb="32">
      <t>スス</t>
    </rPh>
    <rPh sb="38" eb="40">
      <t>シセツ</t>
    </rPh>
    <rPh sb="41" eb="43">
      <t>コウシン</t>
    </rPh>
    <rPh sb="43" eb="45">
      <t>ジキ</t>
    </rPh>
    <rPh sb="46" eb="48">
      <t>テキセツ</t>
    </rPh>
    <rPh sb="49" eb="51">
      <t>ハアク</t>
    </rPh>
    <rPh sb="53" eb="55">
      <t>ヒツヨウ</t>
    </rPh>
    <rPh sb="56" eb="58">
      <t>コウシン</t>
    </rPh>
    <rPh sb="59" eb="61">
      <t>テキジ</t>
    </rPh>
    <rPh sb="62" eb="63">
      <t>オコナ</t>
    </rPh>
    <rPh sb="67" eb="69">
      <t>ヒツヨウ</t>
    </rPh>
    <rPh sb="78" eb="80">
      <t>カンロ</t>
    </rPh>
    <rPh sb="80" eb="83">
      <t>ケイネンカ</t>
    </rPh>
    <rPh sb="83" eb="84">
      <t>リツ</t>
    </rPh>
    <rPh sb="86" eb="88">
      <t>ルイジ</t>
    </rPh>
    <rPh sb="88" eb="90">
      <t>ダンタイ</t>
    </rPh>
    <rPh sb="91" eb="93">
      <t>ヒカク</t>
    </rPh>
    <rPh sb="95" eb="96">
      <t>ヒク</t>
    </rPh>
    <rPh sb="97" eb="99">
      <t>スウチ</t>
    </rPh>
    <rPh sb="108" eb="110">
      <t>コンゴ</t>
    </rPh>
    <rPh sb="111" eb="113">
      <t>タイヨウ</t>
    </rPh>
    <rPh sb="113" eb="115">
      <t>ネンスウ</t>
    </rPh>
    <rPh sb="116" eb="117">
      <t>タッ</t>
    </rPh>
    <rPh sb="118" eb="120">
      <t>コウシン</t>
    </rPh>
    <rPh sb="120" eb="122">
      <t>ジキ</t>
    </rPh>
    <rPh sb="123" eb="124">
      <t>ムカ</t>
    </rPh>
    <rPh sb="126" eb="128">
      <t>カンロ</t>
    </rPh>
    <rPh sb="129" eb="131">
      <t>ゾウカ</t>
    </rPh>
    <rPh sb="136" eb="138">
      <t>ミコ</t>
    </rPh>
    <rPh sb="176" eb="178">
      <t>スウチ</t>
    </rPh>
    <rPh sb="206" eb="207">
      <t>モト</t>
    </rPh>
    <rPh sb="210" eb="212">
      <t>ネンカン</t>
    </rPh>
    <rPh sb="216" eb="218">
      <t>テイド</t>
    </rPh>
    <rPh sb="221" eb="223">
      <t>コウシン</t>
    </rPh>
    <rPh sb="224" eb="225">
      <t>ヒ</t>
    </rPh>
    <rPh sb="226" eb="227">
      <t>ツヅ</t>
    </rPh>
    <rPh sb="228" eb="229">
      <t>スス</t>
    </rPh>
    <rPh sb="233" eb="235">
      <t>ヒツヨウ</t>
    </rPh>
    <phoneticPr fontId="4"/>
  </si>
  <si>
    <t>　①経常収支比率、⑤料金回収率ともに、100％を上回り、②累積欠損金もないため、黒字経営を維持し、経営に必要な経費を料金収入で賄うことができています。
　③流動比率は、100％を超えており、類似団体平均以上の水準であり、短期的な支払能力を十分に備えていると言えます。
　④企業債残高対給水収益比率は、類似団体よりも低い値で推移しており、施設更新費用等に対する新たな借入の余力が十分にあると言えます。しかしながら、中長期的観点から、引き続き給水収益の増加に努め、施設の老朽化に伴う更新計画と企業債活用のバランスを検討していく必要があると考えています。
　⑥給水原価は、経常費用の減少及び年間総有収水量の増加により、前年度数値を下回りました。
　⑦施設利用率は、前年度数値より減少となりましたが、施設の稼働が収益につながっているかを判断する⑧有収率は、計画的な漏水調査や漏水箇所の修繕を積極的に行った結果、改善することができました。効率的な施設運営を行うために、施設の統廃合やダウンサイジングの検討を進め、施設の稼働が収益に反映されるよう、さらなる改善を図る必要があります。</t>
    <rPh sb="2" eb="4">
      <t>ケイジョウ</t>
    </rPh>
    <rPh sb="4" eb="6">
      <t>シュウシ</t>
    </rPh>
    <rPh sb="6" eb="8">
      <t>ヒリツ</t>
    </rPh>
    <rPh sb="10" eb="12">
      <t>リョウキン</t>
    </rPh>
    <rPh sb="12" eb="14">
      <t>カイシュウ</t>
    </rPh>
    <rPh sb="14" eb="15">
      <t>リツ</t>
    </rPh>
    <rPh sb="24" eb="26">
      <t>ウワマワ</t>
    </rPh>
    <rPh sb="29" eb="31">
      <t>ルイセキ</t>
    </rPh>
    <rPh sb="31" eb="33">
      <t>ケッソン</t>
    </rPh>
    <rPh sb="33" eb="34">
      <t>キン</t>
    </rPh>
    <rPh sb="40" eb="42">
      <t>クロジ</t>
    </rPh>
    <rPh sb="42" eb="44">
      <t>ケイエイ</t>
    </rPh>
    <rPh sb="45" eb="47">
      <t>イジ</t>
    </rPh>
    <rPh sb="49" eb="51">
      <t>ケイエイ</t>
    </rPh>
    <rPh sb="52" eb="54">
      <t>ヒツヨウ</t>
    </rPh>
    <rPh sb="55" eb="57">
      <t>ケイヒ</t>
    </rPh>
    <rPh sb="58" eb="60">
      <t>リョウキン</t>
    </rPh>
    <rPh sb="60" eb="62">
      <t>シュウニュウ</t>
    </rPh>
    <rPh sb="63" eb="64">
      <t>マカナ</t>
    </rPh>
    <rPh sb="78" eb="80">
      <t>リュウドウ</t>
    </rPh>
    <rPh sb="80" eb="82">
      <t>ヒリツ</t>
    </rPh>
    <rPh sb="89" eb="90">
      <t>コ</t>
    </rPh>
    <rPh sb="95" eb="97">
      <t>ルイジ</t>
    </rPh>
    <rPh sb="97" eb="99">
      <t>ダンタイ</t>
    </rPh>
    <rPh sb="99" eb="101">
      <t>ヘイキン</t>
    </rPh>
    <rPh sb="101" eb="103">
      <t>イジョウ</t>
    </rPh>
    <rPh sb="104" eb="106">
      <t>スイジュン</t>
    </rPh>
    <rPh sb="110" eb="113">
      <t>タンキテキ</t>
    </rPh>
    <rPh sb="114" eb="116">
      <t>シハライ</t>
    </rPh>
    <rPh sb="116" eb="118">
      <t>ノウリョク</t>
    </rPh>
    <rPh sb="119" eb="121">
      <t>ジュウブン</t>
    </rPh>
    <rPh sb="122" eb="123">
      <t>ソナ</t>
    </rPh>
    <rPh sb="128" eb="129">
      <t>イ</t>
    </rPh>
    <rPh sb="136" eb="138">
      <t>キギョウ</t>
    </rPh>
    <rPh sb="138" eb="139">
      <t>サイ</t>
    </rPh>
    <rPh sb="139" eb="141">
      <t>ザンダカ</t>
    </rPh>
    <rPh sb="141" eb="142">
      <t>タイ</t>
    </rPh>
    <rPh sb="142" eb="144">
      <t>キュウスイ</t>
    </rPh>
    <rPh sb="144" eb="146">
      <t>シュウエキ</t>
    </rPh>
    <rPh sb="146" eb="148">
      <t>ヒリツ</t>
    </rPh>
    <rPh sb="150" eb="152">
      <t>ルイジ</t>
    </rPh>
    <rPh sb="152" eb="154">
      <t>ダンタイ</t>
    </rPh>
    <rPh sb="157" eb="158">
      <t>ヒク</t>
    </rPh>
    <rPh sb="159" eb="160">
      <t>アタイ</t>
    </rPh>
    <rPh sb="161" eb="163">
      <t>スイイ</t>
    </rPh>
    <rPh sb="168" eb="170">
      <t>シセツ</t>
    </rPh>
    <rPh sb="170" eb="172">
      <t>コウシン</t>
    </rPh>
    <rPh sb="172" eb="174">
      <t>ヒヨウ</t>
    </rPh>
    <rPh sb="174" eb="175">
      <t>トウ</t>
    </rPh>
    <rPh sb="176" eb="177">
      <t>タイ</t>
    </rPh>
    <rPh sb="179" eb="180">
      <t>アラ</t>
    </rPh>
    <rPh sb="182" eb="184">
      <t>カリイ</t>
    </rPh>
    <rPh sb="185" eb="187">
      <t>ヨリョク</t>
    </rPh>
    <rPh sb="188" eb="190">
      <t>ジュウブン</t>
    </rPh>
    <rPh sb="194" eb="195">
      <t>イ</t>
    </rPh>
    <rPh sb="206" eb="207">
      <t>チュウ</t>
    </rPh>
    <rPh sb="207" eb="210">
      <t>チョウキテキ</t>
    </rPh>
    <rPh sb="210" eb="212">
      <t>カンテン</t>
    </rPh>
    <rPh sb="215" eb="216">
      <t>ヒ</t>
    </rPh>
    <rPh sb="217" eb="218">
      <t>ツヅ</t>
    </rPh>
    <rPh sb="219" eb="221">
      <t>キュウスイ</t>
    </rPh>
    <rPh sb="221" eb="223">
      <t>シュウエキ</t>
    </rPh>
    <rPh sb="224" eb="226">
      <t>ゾウカ</t>
    </rPh>
    <rPh sb="227" eb="228">
      <t>ツト</t>
    </rPh>
    <rPh sb="230" eb="232">
      <t>シセツ</t>
    </rPh>
    <rPh sb="233" eb="236">
      <t>ロウキュウカ</t>
    </rPh>
    <rPh sb="237" eb="238">
      <t>トモナ</t>
    </rPh>
    <rPh sb="239" eb="241">
      <t>コウシン</t>
    </rPh>
    <rPh sb="241" eb="243">
      <t>ケイカク</t>
    </rPh>
    <rPh sb="244" eb="246">
      <t>キギョウ</t>
    </rPh>
    <rPh sb="246" eb="247">
      <t>サイ</t>
    </rPh>
    <rPh sb="247" eb="249">
      <t>カツヨウ</t>
    </rPh>
    <rPh sb="255" eb="257">
      <t>ケントウ</t>
    </rPh>
    <rPh sb="261" eb="263">
      <t>ヒツヨウ</t>
    </rPh>
    <rPh sb="267" eb="268">
      <t>カンガ</t>
    </rPh>
    <rPh sb="277" eb="279">
      <t>キュウスイ</t>
    </rPh>
    <rPh sb="279" eb="281">
      <t>ゲンカ</t>
    </rPh>
    <rPh sb="283" eb="285">
      <t>ケイジョウ</t>
    </rPh>
    <rPh sb="285" eb="287">
      <t>ヒヨウ</t>
    </rPh>
    <rPh sb="288" eb="290">
      <t>ゲンショウ</t>
    </rPh>
    <rPh sb="290" eb="291">
      <t>オヨ</t>
    </rPh>
    <rPh sb="292" eb="294">
      <t>ネンカン</t>
    </rPh>
    <rPh sb="294" eb="295">
      <t>ソウ</t>
    </rPh>
    <rPh sb="295" eb="297">
      <t>ユウシュウ</t>
    </rPh>
    <rPh sb="297" eb="299">
      <t>スイリョウ</t>
    </rPh>
    <rPh sb="300" eb="302">
      <t>ゾウカ</t>
    </rPh>
    <rPh sb="306" eb="309">
      <t>ゼンネンド</t>
    </rPh>
    <rPh sb="309" eb="311">
      <t>スウチ</t>
    </rPh>
    <rPh sb="312" eb="314">
      <t>シタマワ</t>
    </rPh>
    <rPh sb="322" eb="324">
      <t>シセツ</t>
    </rPh>
    <rPh sb="324" eb="327">
      <t>リヨウリツ</t>
    </rPh>
    <rPh sb="329" eb="332">
      <t>ゼンネンド</t>
    </rPh>
    <rPh sb="332" eb="334">
      <t>スウチ</t>
    </rPh>
    <rPh sb="336" eb="338">
      <t>ゲンショウ</t>
    </rPh>
    <rPh sb="346" eb="348">
      <t>シセツ</t>
    </rPh>
    <rPh sb="349" eb="351">
      <t>カドウ</t>
    </rPh>
    <rPh sb="352" eb="354">
      <t>シュウエキ</t>
    </rPh>
    <rPh sb="364" eb="366">
      <t>ハンダン</t>
    </rPh>
    <rPh sb="369" eb="372">
      <t>ユウシュウリツ</t>
    </rPh>
    <rPh sb="391" eb="394">
      <t>セッキョクテキ</t>
    </rPh>
    <rPh sb="395" eb="396">
      <t>オコナ</t>
    </rPh>
    <rPh sb="401" eb="403">
      <t>カイゼン</t>
    </rPh>
    <rPh sb="414" eb="417">
      <t>コウリツテキ</t>
    </rPh>
    <rPh sb="418" eb="420">
      <t>シセツ</t>
    </rPh>
    <rPh sb="420" eb="422">
      <t>ウンエイ</t>
    </rPh>
    <rPh sb="423" eb="424">
      <t>オコナ</t>
    </rPh>
    <rPh sb="429" eb="431">
      <t>シセツ</t>
    </rPh>
    <rPh sb="432" eb="435">
      <t>トウハイゴウ</t>
    </rPh>
    <rPh sb="445" eb="447">
      <t>ケントウ</t>
    </rPh>
    <rPh sb="448" eb="449">
      <t>スス</t>
    </rPh>
    <rPh sb="451" eb="453">
      <t>シセツ</t>
    </rPh>
    <rPh sb="454" eb="456">
      <t>カドウ</t>
    </rPh>
    <rPh sb="457" eb="459">
      <t>シュウエキ</t>
    </rPh>
    <rPh sb="460" eb="462">
      <t>ハンエイ</t>
    </rPh>
    <rPh sb="472" eb="474">
      <t>カイゼン</t>
    </rPh>
    <rPh sb="475" eb="476">
      <t>ハカ</t>
    </rPh>
    <rPh sb="477" eb="47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</si>
</sst>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0.34</c:v>
                </c:pt>
                <c:pt idx="1">
                  <c:v>0.73</c:v>
                </c:pt>
                <c:pt idx="2">
                  <c:v>0.42</c:v>
                </c:pt>
                <c:pt idx="3">
                  <c:v>0.28999999999999998</c:v>
                </c:pt>
                <c:pt idx="4">
                  <c:v>0.43</c:v>
                </c:pt>
              </c:numCache>
            </c:numRef>
          </c:val>
          <c:extLst>
            <c:ext xmlns:c16="http://schemas.microsoft.com/office/drawing/2014/chart" uri="{C3380CC4-5D6E-409C-BE32-E72D297353CC}">
              <c16:uniqueId val="{00000000-AE29-485E-8DC6-F317C0EA07E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AE29-485E-8DC6-F317C0EA07E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57.24</c:v>
                </c:pt>
                <c:pt idx="1">
                  <c:v>58.88</c:v>
                </c:pt>
                <c:pt idx="2">
                  <c:v>58.03</c:v>
                </c:pt>
                <c:pt idx="3">
                  <c:v>56.78</c:v>
                </c:pt>
                <c:pt idx="4">
                  <c:v>56.45</c:v>
                </c:pt>
              </c:numCache>
            </c:numRef>
          </c:val>
          <c:extLst>
            <c:ext xmlns:c16="http://schemas.microsoft.com/office/drawing/2014/chart" uri="{C3380CC4-5D6E-409C-BE32-E72D297353CC}">
              <c16:uniqueId val="{00000000-8412-45CB-9903-C06CBF3DDB0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8412-45CB-9903-C06CBF3DDB0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86.76</c:v>
                </c:pt>
                <c:pt idx="1">
                  <c:v>84.86</c:v>
                </c:pt>
                <c:pt idx="2">
                  <c:v>85.19</c:v>
                </c:pt>
                <c:pt idx="3">
                  <c:v>86.84</c:v>
                </c:pt>
                <c:pt idx="4">
                  <c:v>89.63</c:v>
                </c:pt>
              </c:numCache>
            </c:numRef>
          </c:val>
          <c:extLst>
            <c:ext xmlns:c16="http://schemas.microsoft.com/office/drawing/2014/chart" uri="{C3380CC4-5D6E-409C-BE32-E72D297353CC}">
              <c16:uniqueId val="{00000000-2B48-42E6-BD6F-37D5A587BE6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2B48-42E6-BD6F-37D5A587BE6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112.91</c:v>
                </c:pt>
                <c:pt idx="1">
                  <c:v>111.99</c:v>
                </c:pt>
                <c:pt idx="2">
                  <c:v>115.55</c:v>
                </c:pt>
                <c:pt idx="3">
                  <c:v>114.56</c:v>
                </c:pt>
                <c:pt idx="4">
                  <c:v>116.88</c:v>
                </c:pt>
              </c:numCache>
            </c:numRef>
          </c:val>
          <c:extLst>
            <c:ext xmlns:c16="http://schemas.microsoft.com/office/drawing/2014/chart" uri="{C3380CC4-5D6E-409C-BE32-E72D297353CC}">
              <c16:uniqueId val="{00000000-AD26-402D-B311-1D054AB4832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AD26-402D-B311-1D054AB4832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47.62</c:v>
                </c:pt>
                <c:pt idx="1">
                  <c:v>49.18</c:v>
                </c:pt>
                <c:pt idx="2">
                  <c:v>50.55</c:v>
                </c:pt>
                <c:pt idx="3">
                  <c:v>52.04</c:v>
                </c:pt>
                <c:pt idx="4">
                  <c:v>53.17</c:v>
                </c:pt>
              </c:numCache>
            </c:numRef>
          </c:val>
          <c:extLst>
            <c:ext xmlns:c16="http://schemas.microsoft.com/office/drawing/2014/chart" uri="{C3380CC4-5D6E-409C-BE32-E72D297353CC}">
              <c16:uniqueId val="{00000000-4341-4696-B242-3BDF9E11040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4341-4696-B242-3BDF9E11040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4.0199999999999996</c:v>
                </c:pt>
                <c:pt idx="1">
                  <c:v>5.76</c:v>
                </c:pt>
                <c:pt idx="2">
                  <c:v>8.6199999999999992</c:v>
                </c:pt>
                <c:pt idx="3">
                  <c:v>9.8000000000000007</c:v>
                </c:pt>
                <c:pt idx="4">
                  <c:v>11.23</c:v>
                </c:pt>
              </c:numCache>
            </c:numRef>
          </c:val>
          <c:extLst>
            <c:ext xmlns:c16="http://schemas.microsoft.com/office/drawing/2014/chart" uri="{C3380CC4-5D6E-409C-BE32-E72D297353CC}">
              <c16:uniqueId val="{00000000-538D-4A95-B468-41155F611C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538D-4A95-B468-41155F611C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F4-44E8-B254-57AD52CED80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36F4-44E8-B254-57AD52CED80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433.9</c:v>
                </c:pt>
                <c:pt idx="1">
                  <c:v>490.29</c:v>
                </c:pt>
                <c:pt idx="2">
                  <c:v>488.98</c:v>
                </c:pt>
                <c:pt idx="3">
                  <c:v>473.49</c:v>
                </c:pt>
                <c:pt idx="4">
                  <c:v>476.37</c:v>
                </c:pt>
              </c:numCache>
            </c:numRef>
          </c:val>
          <c:extLst>
            <c:ext xmlns:c16="http://schemas.microsoft.com/office/drawing/2014/chart" uri="{C3380CC4-5D6E-409C-BE32-E72D297353CC}">
              <c16:uniqueId val="{00000000-1EF8-4A21-9567-2B6436EEF8B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1EF8-4A21-9567-2B6436EEF8B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177.41</c:v>
                </c:pt>
                <c:pt idx="1">
                  <c:v>170.98</c:v>
                </c:pt>
                <c:pt idx="2">
                  <c:v>167.2</c:v>
                </c:pt>
                <c:pt idx="3">
                  <c:v>160.6</c:v>
                </c:pt>
                <c:pt idx="4">
                  <c:v>159.01</c:v>
                </c:pt>
              </c:numCache>
            </c:numRef>
          </c:val>
          <c:extLst>
            <c:ext xmlns:c16="http://schemas.microsoft.com/office/drawing/2014/chart" uri="{C3380CC4-5D6E-409C-BE32-E72D297353CC}">
              <c16:uniqueId val="{00000000-3050-46EE-B81A-FC765C71D8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3050-46EE-B81A-FC765C71D8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102.15</c:v>
                </c:pt>
                <c:pt idx="1">
                  <c:v>101.66</c:v>
                </c:pt>
                <c:pt idx="2">
                  <c:v>105.59</c:v>
                </c:pt>
                <c:pt idx="3">
                  <c:v>105.31</c:v>
                </c:pt>
                <c:pt idx="4">
                  <c:v>108.06</c:v>
                </c:pt>
              </c:numCache>
            </c:numRef>
          </c:val>
          <c:extLst>
            <c:ext xmlns:c16="http://schemas.microsoft.com/office/drawing/2014/chart" uri="{C3380CC4-5D6E-409C-BE32-E72D297353CC}">
              <c16:uniqueId val="{00000000-006C-49EC-9DD5-9649C977834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006C-49EC-9DD5-9649C977834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169.34</c:v>
                </c:pt>
                <c:pt idx="1">
                  <c:v>169.98</c:v>
                </c:pt>
                <c:pt idx="2">
                  <c:v>165.97</c:v>
                </c:pt>
                <c:pt idx="3">
                  <c:v>166.76</c:v>
                </c:pt>
                <c:pt idx="4">
                  <c:v>161.85</c:v>
                </c:pt>
              </c:numCache>
            </c:numRef>
          </c:val>
          <c:extLst>
            <c:ext xmlns:c16="http://schemas.microsoft.com/office/drawing/2014/chart" uri="{C3380CC4-5D6E-409C-BE32-E72D297353CC}">
              <c16:uniqueId val="{00000000-57FE-4780-9541-C58510B8D4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57FE-4780-9541-C58510B8D4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1328125" defaultRowHeight="13.3" x14ac:dyDescent="0.25"/>
  <cols>
    <col min="1" max="1" width="2.61328125" customWidth="1"/>
    <col min="2" max="62" width="3.765625" customWidth="1"/>
    <col min="64" max="78" width="3.152343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46" t="str">
        <f>データ!H6</f>
        <v>滋賀県　東近江市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113642</v>
      </c>
      <c r="AM8" s="61"/>
      <c r="AN8" s="61"/>
      <c r="AO8" s="61"/>
      <c r="AP8" s="61"/>
      <c r="AQ8" s="61"/>
      <c r="AR8" s="61"/>
      <c r="AS8" s="61"/>
      <c r="AT8" s="52">
        <f>データ!$S$6</f>
        <v>388.37</v>
      </c>
      <c r="AU8" s="53"/>
      <c r="AV8" s="53"/>
      <c r="AW8" s="53"/>
      <c r="AX8" s="53"/>
      <c r="AY8" s="53"/>
      <c r="AZ8" s="53"/>
      <c r="BA8" s="53"/>
      <c r="BB8" s="54">
        <f>データ!$T$6</f>
        <v>292.61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5">
      <c r="A10" s="2"/>
      <c r="B10" s="52" t="str">
        <f>データ!$N$6</f>
        <v>-</v>
      </c>
      <c r="C10" s="53"/>
      <c r="D10" s="53"/>
      <c r="E10" s="53"/>
      <c r="F10" s="53"/>
      <c r="G10" s="53"/>
      <c r="H10" s="53"/>
      <c r="I10" s="52">
        <f>データ!$O$6</f>
        <v>76.94</v>
      </c>
      <c r="J10" s="53"/>
      <c r="K10" s="53"/>
      <c r="L10" s="53"/>
      <c r="M10" s="53"/>
      <c r="N10" s="53"/>
      <c r="O10" s="64"/>
      <c r="P10" s="54">
        <f>データ!$P$6</f>
        <v>87.17</v>
      </c>
      <c r="Q10" s="54"/>
      <c r="R10" s="54"/>
      <c r="S10" s="54"/>
      <c r="T10" s="54"/>
      <c r="U10" s="54"/>
      <c r="V10" s="54"/>
      <c r="W10" s="61">
        <f>データ!$Q$6</f>
        <v>3450</v>
      </c>
      <c r="X10" s="61"/>
      <c r="Y10" s="61"/>
      <c r="Z10" s="61"/>
      <c r="AA10" s="61"/>
      <c r="AB10" s="61"/>
      <c r="AC10" s="61"/>
      <c r="AD10" s="2"/>
      <c r="AE10" s="2"/>
      <c r="AF10" s="2"/>
      <c r="AG10" s="2"/>
      <c r="AH10" s="4"/>
      <c r="AI10" s="4"/>
      <c r="AJ10" s="4"/>
      <c r="AK10" s="4"/>
      <c r="AL10" s="61">
        <f>データ!$U$6</f>
        <v>98938</v>
      </c>
      <c r="AM10" s="61"/>
      <c r="AN10" s="61"/>
      <c r="AO10" s="61"/>
      <c r="AP10" s="61"/>
      <c r="AQ10" s="61"/>
      <c r="AR10" s="61"/>
      <c r="AS10" s="61"/>
      <c r="AT10" s="52">
        <f>データ!$V$6</f>
        <v>147.47</v>
      </c>
      <c r="AU10" s="53"/>
      <c r="AV10" s="53"/>
      <c r="AW10" s="53"/>
      <c r="AX10" s="53"/>
      <c r="AY10" s="53"/>
      <c r="AZ10" s="53"/>
      <c r="BA10" s="53"/>
      <c r="BB10" s="54">
        <f>データ!$W$6</f>
        <v>670.9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2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2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2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114</v>
      </c>
      <c r="BM16" s="74"/>
      <c r="BN16" s="74"/>
      <c r="BO16" s="74"/>
      <c r="BP16" s="74"/>
      <c r="BQ16" s="74"/>
      <c r="BR16" s="74"/>
      <c r="BS16" s="74"/>
      <c r="BT16" s="74"/>
      <c r="BU16" s="74"/>
      <c r="BV16" s="74"/>
      <c r="BW16" s="74"/>
      <c r="BX16" s="74"/>
      <c r="BY16" s="74"/>
      <c r="BZ16" s="75"/>
    </row>
    <row r="17" spans="1:78" ht="13.5" customHeight="1" x14ac:dyDescent="0.2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2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2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2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2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2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2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2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2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2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2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2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2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2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2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2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2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2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2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2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2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2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2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2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2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2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2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2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2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2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2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2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2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2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2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2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2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2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2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2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2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2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2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2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2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2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2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2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2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2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2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2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2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2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2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2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2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2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2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2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2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2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2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2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2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2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25">
      <c r="C83" s="26"/>
    </row>
    <row r="84" spans="1:78" hidden="1" x14ac:dyDescent="0.2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MefKLCh8A6XfpWf7V0oynS3BdjMa18qZTb/mYuVkZMX6RdVuo1lFUXOSO0CjVV5dB6WbMX9eQSMlNt1Xjdj4vA==" saltValue="PQUi7ZBfpq12wPZpi5grH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3" x14ac:dyDescent="0.25"/>
  <cols>
    <col min="2" max="144" width="11.84375" customWidth="1"/>
  </cols>
  <sheetData>
    <row r="1" spans="1:144" x14ac:dyDescent="0.2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5">
      <c r="A6" s="29" t="s">
        <v>92</v>
      </c>
      <c r="B6" s="34">
        <f>B7</f>
        <v>2020</v>
      </c>
      <c r="C6" s="34">
        <f t="shared" ref="C6:W6" si="3">C7</f>
        <v>252131</v>
      </c>
      <c r="D6" s="34">
        <f t="shared" si="3"/>
        <v>46</v>
      </c>
      <c r="E6" s="34">
        <f t="shared" si="3"/>
        <v>1</v>
      </c>
      <c r="F6" s="34">
        <f t="shared" si="3"/>
        <v>0</v>
      </c>
      <c r="G6" s="34">
        <f t="shared" si="3"/>
        <v>1</v>
      </c>
      <c r="H6" s="34" t="str">
        <f t="shared" si="3"/>
        <v>滋賀県　東近江市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76.94</v>
      </c>
      <c r="P6" s="35">
        <f t="shared" si="3"/>
        <v>87.17</v>
      </c>
      <c r="Q6" s="35">
        <f t="shared" si="3"/>
        <v>3450</v>
      </c>
      <c r="R6" s="35">
        <f t="shared" si="3"/>
        <v>113642</v>
      </c>
      <c r="S6" s="35">
        <f t="shared" si="3"/>
        <v>388.37</v>
      </c>
      <c r="T6" s="35">
        <f t="shared" si="3"/>
        <v>292.61</v>
      </c>
      <c r="U6" s="35">
        <f t="shared" si="3"/>
        <v>98938</v>
      </c>
      <c r="V6" s="35">
        <f t="shared" si="3"/>
        <v>147.47</v>
      </c>
      <c r="W6" s="35">
        <f t="shared" si="3"/>
        <v>670.9</v>
      </c>
      <c r="X6" s="36">
        <f>IF(X7="",NA(),X7)</f>
        <v>112.91</v>
      </c>
      <c r="Y6" s="36">
        <f t="shared" ref="Y6:AG6" si="4">IF(Y7="",NA(),Y7)</f>
        <v>111.99</v>
      </c>
      <c r="Z6" s="36">
        <f t="shared" si="4"/>
        <v>115.55</v>
      </c>
      <c r="AA6" s="36">
        <f t="shared" si="4"/>
        <v>114.56</v>
      </c>
      <c r="AB6" s="36">
        <f t="shared" si="4"/>
        <v>116.88</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433.9</v>
      </c>
      <c r="AU6" s="36">
        <f t="shared" ref="AU6:BC6" si="6">IF(AU7="",NA(),AU7)</f>
        <v>490.29</v>
      </c>
      <c r="AV6" s="36">
        <f t="shared" si="6"/>
        <v>488.98</v>
      </c>
      <c r="AW6" s="36">
        <f t="shared" si="6"/>
        <v>473.49</v>
      </c>
      <c r="AX6" s="36">
        <f t="shared" si="6"/>
        <v>476.37</v>
      </c>
      <c r="AY6" s="36">
        <f t="shared" si="6"/>
        <v>357.82</v>
      </c>
      <c r="AZ6" s="36">
        <f t="shared" si="6"/>
        <v>355.5</v>
      </c>
      <c r="BA6" s="36">
        <f t="shared" si="6"/>
        <v>349.83</v>
      </c>
      <c r="BB6" s="36">
        <f t="shared" si="6"/>
        <v>360.86</v>
      </c>
      <c r="BC6" s="36">
        <f t="shared" si="6"/>
        <v>350.79</v>
      </c>
      <c r="BD6" s="35" t="str">
        <f>IF(BD7="","",IF(BD7="-","【-】","【"&amp;SUBSTITUTE(TEXT(BD7,"#,##0.00"),"-","△")&amp;"】"))</f>
        <v>【260.31】</v>
      </c>
      <c r="BE6" s="36">
        <f>IF(BE7="",NA(),BE7)</f>
        <v>177.41</v>
      </c>
      <c r="BF6" s="36">
        <f t="shared" ref="BF6:BN6" si="7">IF(BF7="",NA(),BF7)</f>
        <v>170.98</v>
      </c>
      <c r="BG6" s="36">
        <f t="shared" si="7"/>
        <v>167.2</v>
      </c>
      <c r="BH6" s="36">
        <f t="shared" si="7"/>
        <v>160.6</v>
      </c>
      <c r="BI6" s="36">
        <f t="shared" si="7"/>
        <v>159.01</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102.15</v>
      </c>
      <c r="BQ6" s="36">
        <f t="shared" ref="BQ6:BY6" si="8">IF(BQ7="",NA(),BQ7)</f>
        <v>101.66</v>
      </c>
      <c r="BR6" s="36">
        <f t="shared" si="8"/>
        <v>105.59</v>
      </c>
      <c r="BS6" s="36">
        <f t="shared" si="8"/>
        <v>105.31</v>
      </c>
      <c r="BT6" s="36">
        <f t="shared" si="8"/>
        <v>108.06</v>
      </c>
      <c r="BU6" s="36">
        <f t="shared" si="8"/>
        <v>106.01</v>
      </c>
      <c r="BV6" s="36">
        <f t="shared" si="8"/>
        <v>104.57</v>
      </c>
      <c r="BW6" s="36">
        <f t="shared" si="8"/>
        <v>103.54</v>
      </c>
      <c r="BX6" s="36">
        <f t="shared" si="8"/>
        <v>103.32</v>
      </c>
      <c r="BY6" s="36">
        <f t="shared" si="8"/>
        <v>100.85</v>
      </c>
      <c r="BZ6" s="35" t="str">
        <f>IF(BZ7="","",IF(BZ7="-","【-】","【"&amp;SUBSTITUTE(TEXT(BZ7,"#,##0.00"),"-","△")&amp;"】"))</f>
        <v>【100.05】</v>
      </c>
      <c r="CA6" s="36">
        <f>IF(CA7="",NA(),CA7)</f>
        <v>169.34</v>
      </c>
      <c r="CB6" s="36">
        <f t="shared" ref="CB6:CJ6" si="9">IF(CB7="",NA(),CB7)</f>
        <v>169.98</v>
      </c>
      <c r="CC6" s="36">
        <f t="shared" si="9"/>
        <v>165.97</v>
      </c>
      <c r="CD6" s="36">
        <f t="shared" si="9"/>
        <v>166.76</v>
      </c>
      <c r="CE6" s="36">
        <f t="shared" si="9"/>
        <v>161.85</v>
      </c>
      <c r="CF6" s="36">
        <f t="shared" si="9"/>
        <v>162.24</v>
      </c>
      <c r="CG6" s="36">
        <f t="shared" si="9"/>
        <v>165.47</v>
      </c>
      <c r="CH6" s="36">
        <f t="shared" si="9"/>
        <v>167.46</v>
      </c>
      <c r="CI6" s="36">
        <f t="shared" si="9"/>
        <v>168.56</v>
      </c>
      <c r="CJ6" s="36">
        <f t="shared" si="9"/>
        <v>167.1</v>
      </c>
      <c r="CK6" s="35" t="str">
        <f>IF(CK7="","",IF(CK7="-","【-】","【"&amp;SUBSTITUTE(TEXT(CK7,"#,##0.00"),"-","△")&amp;"】"))</f>
        <v>【166.40】</v>
      </c>
      <c r="CL6" s="36">
        <f>IF(CL7="",NA(),CL7)</f>
        <v>57.24</v>
      </c>
      <c r="CM6" s="36">
        <f t="shared" ref="CM6:CU6" si="10">IF(CM7="",NA(),CM7)</f>
        <v>58.88</v>
      </c>
      <c r="CN6" s="36">
        <f t="shared" si="10"/>
        <v>58.03</v>
      </c>
      <c r="CO6" s="36">
        <f t="shared" si="10"/>
        <v>56.78</v>
      </c>
      <c r="CP6" s="36">
        <f t="shared" si="10"/>
        <v>56.45</v>
      </c>
      <c r="CQ6" s="36">
        <f t="shared" si="10"/>
        <v>59.11</v>
      </c>
      <c r="CR6" s="36">
        <f t="shared" si="10"/>
        <v>59.74</v>
      </c>
      <c r="CS6" s="36">
        <f t="shared" si="10"/>
        <v>59.46</v>
      </c>
      <c r="CT6" s="36">
        <f t="shared" si="10"/>
        <v>59.51</v>
      </c>
      <c r="CU6" s="36">
        <f t="shared" si="10"/>
        <v>59.91</v>
      </c>
      <c r="CV6" s="35" t="str">
        <f>IF(CV7="","",IF(CV7="-","【-】","【"&amp;SUBSTITUTE(TEXT(CV7,"#,##0.00"),"-","△")&amp;"】"))</f>
        <v>【60.69】</v>
      </c>
      <c r="CW6" s="36">
        <f>IF(CW7="",NA(),CW7)</f>
        <v>86.76</v>
      </c>
      <c r="CX6" s="36">
        <f t="shared" ref="CX6:DF6" si="11">IF(CX7="",NA(),CX7)</f>
        <v>84.86</v>
      </c>
      <c r="CY6" s="36">
        <f t="shared" si="11"/>
        <v>85.19</v>
      </c>
      <c r="CZ6" s="36">
        <f t="shared" si="11"/>
        <v>86.84</v>
      </c>
      <c r="DA6" s="36">
        <f t="shared" si="11"/>
        <v>89.63</v>
      </c>
      <c r="DB6" s="36">
        <f t="shared" si="11"/>
        <v>87.91</v>
      </c>
      <c r="DC6" s="36">
        <f t="shared" si="11"/>
        <v>87.28</v>
      </c>
      <c r="DD6" s="36">
        <f t="shared" si="11"/>
        <v>87.41</v>
      </c>
      <c r="DE6" s="36">
        <f t="shared" si="11"/>
        <v>87.08</v>
      </c>
      <c r="DF6" s="36">
        <f t="shared" si="11"/>
        <v>87.26</v>
      </c>
      <c r="DG6" s="35" t="str">
        <f>IF(DG7="","",IF(DG7="-","【-】","【"&amp;SUBSTITUTE(TEXT(DG7,"#,##0.00"),"-","△")&amp;"】"))</f>
        <v>【89.82】</v>
      </c>
      <c r="DH6" s="36">
        <f>IF(DH7="",NA(),DH7)</f>
        <v>47.62</v>
      </c>
      <c r="DI6" s="36">
        <f t="shared" ref="DI6:DQ6" si="12">IF(DI7="",NA(),DI7)</f>
        <v>49.18</v>
      </c>
      <c r="DJ6" s="36">
        <f t="shared" si="12"/>
        <v>50.55</v>
      </c>
      <c r="DK6" s="36">
        <f t="shared" si="12"/>
        <v>52.04</v>
      </c>
      <c r="DL6" s="36">
        <f t="shared" si="12"/>
        <v>53.17</v>
      </c>
      <c r="DM6" s="36">
        <f t="shared" si="12"/>
        <v>46.88</v>
      </c>
      <c r="DN6" s="36">
        <f t="shared" si="12"/>
        <v>46.94</v>
      </c>
      <c r="DO6" s="36">
        <f t="shared" si="12"/>
        <v>47.62</v>
      </c>
      <c r="DP6" s="36">
        <f t="shared" si="12"/>
        <v>48.55</v>
      </c>
      <c r="DQ6" s="36">
        <f t="shared" si="12"/>
        <v>49.2</v>
      </c>
      <c r="DR6" s="35" t="str">
        <f>IF(DR7="","",IF(DR7="-","【-】","【"&amp;SUBSTITUTE(TEXT(DR7,"#,##0.00"),"-","△")&amp;"】"))</f>
        <v>【50.19】</v>
      </c>
      <c r="DS6" s="36">
        <f>IF(DS7="",NA(),DS7)</f>
        <v>4.0199999999999996</v>
      </c>
      <c r="DT6" s="36">
        <f t="shared" ref="DT6:EB6" si="13">IF(DT7="",NA(),DT7)</f>
        <v>5.76</v>
      </c>
      <c r="DU6" s="36">
        <f t="shared" si="13"/>
        <v>8.6199999999999992</v>
      </c>
      <c r="DV6" s="36">
        <f t="shared" si="13"/>
        <v>9.8000000000000007</v>
      </c>
      <c r="DW6" s="36">
        <f t="shared" si="13"/>
        <v>11.23</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0.34</v>
      </c>
      <c r="EE6" s="36">
        <f t="shared" ref="EE6:EM6" si="14">IF(EE7="",NA(),EE7)</f>
        <v>0.73</v>
      </c>
      <c r="EF6" s="36">
        <f t="shared" si="14"/>
        <v>0.42</v>
      </c>
      <c r="EG6" s="36">
        <f t="shared" si="14"/>
        <v>0.28999999999999998</v>
      </c>
      <c r="EH6" s="36">
        <f t="shared" si="14"/>
        <v>0.43</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25">
      <c r="A7" s="29"/>
      <c r="B7" s="38">
        <v>2020</v>
      </c>
      <c r="C7" s="38">
        <v>252131</v>
      </c>
      <c r="D7" s="38">
        <v>46</v>
      </c>
      <c r="E7" s="38">
        <v>1</v>
      </c>
      <c r="F7" s="38">
        <v>0</v>
      </c>
      <c r="G7" s="38">
        <v>1</v>
      </c>
      <c r="H7" s="38" t="s">
        <v>93</v>
      </c>
      <c r="I7" s="38" t="s">
        <v>94</v>
      </c>
      <c r="J7" s="38" t="s">
        <v>95</v>
      </c>
      <c r="K7" s="38" t="s">
        <v>96</v>
      </c>
      <c r="L7" s="38" t="s">
        <v>97</v>
      </c>
      <c r="M7" s="38" t="s">
        <v>98</v>
      </c>
      <c r="N7" s="39" t="s">
        <v>99</v>
      </c>
      <c r="O7" s="39">
        <v>76.94</v>
      </c>
      <c r="P7" s="39">
        <v>87.17</v>
      </c>
      <c r="Q7" s="39">
        <v>3450</v>
      </c>
      <c r="R7" s="39">
        <v>113642</v>
      </c>
      <c r="S7" s="39">
        <v>388.37</v>
      </c>
      <c r="T7" s="39">
        <v>292.61</v>
      </c>
      <c r="U7" s="39">
        <v>98938</v>
      </c>
      <c r="V7" s="39">
        <v>147.47</v>
      </c>
      <c r="W7" s="39">
        <v>670.9</v>
      </c>
      <c r="X7" s="39">
        <v>112.91</v>
      </c>
      <c r="Y7" s="39">
        <v>111.99</v>
      </c>
      <c r="Z7" s="39">
        <v>115.55</v>
      </c>
      <c r="AA7" s="39">
        <v>114.56</v>
      </c>
      <c r="AB7" s="39">
        <v>116.88</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433.9</v>
      </c>
      <c r="AU7" s="39">
        <v>490.29</v>
      </c>
      <c r="AV7" s="39">
        <v>488.98</v>
      </c>
      <c r="AW7" s="39">
        <v>473.49</v>
      </c>
      <c r="AX7" s="39">
        <v>476.37</v>
      </c>
      <c r="AY7" s="39">
        <v>357.82</v>
      </c>
      <c r="AZ7" s="39">
        <v>355.5</v>
      </c>
      <c r="BA7" s="39">
        <v>349.83</v>
      </c>
      <c r="BB7" s="39">
        <v>360.86</v>
      </c>
      <c r="BC7" s="39">
        <v>350.79</v>
      </c>
      <c r="BD7" s="39">
        <v>260.31</v>
      </c>
      <c r="BE7" s="39">
        <v>177.41</v>
      </c>
      <c r="BF7" s="39">
        <v>170.98</v>
      </c>
      <c r="BG7" s="39">
        <v>167.2</v>
      </c>
      <c r="BH7" s="39">
        <v>160.6</v>
      </c>
      <c r="BI7" s="39">
        <v>159.01</v>
      </c>
      <c r="BJ7" s="39">
        <v>307.45999999999998</v>
      </c>
      <c r="BK7" s="39">
        <v>312.58</v>
      </c>
      <c r="BL7" s="39">
        <v>314.87</v>
      </c>
      <c r="BM7" s="39">
        <v>309.27999999999997</v>
      </c>
      <c r="BN7" s="39">
        <v>322.92</v>
      </c>
      <c r="BO7" s="39">
        <v>275.67</v>
      </c>
      <c r="BP7" s="39">
        <v>102.15</v>
      </c>
      <c r="BQ7" s="39">
        <v>101.66</v>
      </c>
      <c r="BR7" s="39">
        <v>105.59</v>
      </c>
      <c r="BS7" s="39">
        <v>105.31</v>
      </c>
      <c r="BT7" s="39">
        <v>108.06</v>
      </c>
      <c r="BU7" s="39">
        <v>106.01</v>
      </c>
      <c r="BV7" s="39">
        <v>104.57</v>
      </c>
      <c r="BW7" s="39">
        <v>103.54</v>
      </c>
      <c r="BX7" s="39">
        <v>103.32</v>
      </c>
      <c r="BY7" s="39">
        <v>100.85</v>
      </c>
      <c r="BZ7" s="39">
        <v>100.05</v>
      </c>
      <c r="CA7" s="39">
        <v>169.34</v>
      </c>
      <c r="CB7" s="39">
        <v>169.98</v>
      </c>
      <c r="CC7" s="39">
        <v>165.97</v>
      </c>
      <c r="CD7" s="39">
        <v>166.76</v>
      </c>
      <c r="CE7" s="39">
        <v>161.85</v>
      </c>
      <c r="CF7" s="39">
        <v>162.24</v>
      </c>
      <c r="CG7" s="39">
        <v>165.47</v>
      </c>
      <c r="CH7" s="39">
        <v>167.46</v>
      </c>
      <c r="CI7" s="39">
        <v>168.56</v>
      </c>
      <c r="CJ7" s="39">
        <v>167.1</v>
      </c>
      <c r="CK7" s="39">
        <v>166.4</v>
      </c>
      <c r="CL7" s="39">
        <v>57.24</v>
      </c>
      <c r="CM7" s="39">
        <v>58.88</v>
      </c>
      <c r="CN7" s="39">
        <v>58.03</v>
      </c>
      <c r="CO7" s="39">
        <v>56.78</v>
      </c>
      <c r="CP7" s="39">
        <v>56.45</v>
      </c>
      <c r="CQ7" s="39">
        <v>59.11</v>
      </c>
      <c r="CR7" s="39">
        <v>59.74</v>
      </c>
      <c r="CS7" s="39">
        <v>59.46</v>
      </c>
      <c r="CT7" s="39">
        <v>59.51</v>
      </c>
      <c r="CU7" s="39">
        <v>59.91</v>
      </c>
      <c r="CV7" s="39">
        <v>60.69</v>
      </c>
      <c r="CW7" s="39">
        <v>86.76</v>
      </c>
      <c r="CX7" s="39">
        <v>84.86</v>
      </c>
      <c r="CY7" s="39">
        <v>85.19</v>
      </c>
      <c r="CZ7" s="39">
        <v>86.84</v>
      </c>
      <c r="DA7" s="39">
        <v>89.63</v>
      </c>
      <c r="DB7" s="39">
        <v>87.91</v>
      </c>
      <c r="DC7" s="39">
        <v>87.28</v>
      </c>
      <c r="DD7" s="39">
        <v>87.41</v>
      </c>
      <c r="DE7" s="39">
        <v>87.08</v>
      </c>
      <c r="DF7" s="39">
        <v>87.26</v>
      </c>
      <c r="DG7" s="39">
        <v>89.82</v>
      </c>
      <c r="DH7" s="39">
        <v>47.62</v>
      </c>
      <c r="DI7" s="39">
        <v>49.18</v>
      </c>
      <c r="DJ7" s="39">
        <v>50.55</v>
      </c>
      <c r="DK7" s="39">
        <v>52.04</v>
      </c>
      <c r="DL7" s="39">
        <v>53.17</v>
      </c>
      <c r="DM7" s="39">
        <v>46.88</v>
      </c>
      <c r="DN7" s="39">
        <v>46.94</v>
      </c>
      <c r="DO7" s="39">
        <v>47.62</v>
      </c>
      <c r="DP7" s="39">
        <v>48.55</v>
      </c>
      <c r="DQ7" s="39">
        <v>49.2</v>
      </c>
      <c r="DR7" s="39">
        <v>50.19</v>
      </c>
      <c r="DS7" s="39">
        <v>4.0199999999999996</v>
      </c>
      <c r="DT7" s="39">
        <v>5.76</v>
      </c>
      <c r="DU7" s="39">
        <v>8.6199999999999992</v>
      </c>
      <c r="DV7" s="39">
        <v>9.8000000000000007</v>
      </c>
      <c r="DW7" s="39">
        <v>11.23</v>
      </c>
      <c r="DX7" s="39">
        <v>13.39</v>
      </c>
      <c r="DY7" s="39">
        <v>14.48</v>
      </c>
      <c r="DZ7" s="39">
        <v>16.27</v>
      </c>
      <c r="EA7" s="39">
        <v>17.11</v>
      </c>
      <c r="EB7" s="39">
        <v>18.329999999999998</v>
      </c>
      <c r="EC7" s="39">
        <v>20.63</v>
      </c>
      <c r="ED7" s="39">
        <v>0.34</v>
      </c>
      <c r="EE7" s="39">
        <v>0.73</v>
      </c>
      <c r="EF7" s="39">
        <v>0.42</v>
      </c>
      <c r="EG7" s="39">
        <v>0.28999999999999998</v>
      </c>
      <c r="EH7" s="39">
        <v>0.43</v>
      </c>
      <c r="EI7" s="39">
        <v>0.71</v>
      </c>
      <c r="EJ7" s="39">
        <v>0.75</v>
      </c>
      <c r="EK7" s="39">
        <v>0.63</v>
      </c>
      <c r="EL7" s="39">
        <v>0.63</v>
      </c>
      <c r="EM7" s="39">
        <v>0.6</v>
      </c>
      <c r="EN7" s="39">
        <v>0.69</v>
      </c>
    </row>
    <row r="8" spans="1:144" x14ac:dyDescent="0.2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5">
      <c r="B11">
        <v>4</v>
      </c>
      <c r="C11">
        <v>3</v>
      </c>
      <c r="D11">
        <v>2</v>
      </c>
      <c r="E11">
        <v>1</v>
      </c>
      <c r="F11">
        <v>0</v>
      </c>
      <c r="G11" t="s">
        <v>105</v>
      </c>
    </row>
    <row r="12" spans="1:144" x14ac:dyDescent="0.25">
      <c r="B12">
        <v>1</v>
      </c>
      <c r="C12">
        <v>1</v>
      </c>
      <c r="D12">
        <v>1</v>
      </c>
      <c r="E12">
        <v>1</v>
      </c>
      <c r="F12">
        <v>2</v>
      </c>
      <c r="G12" t="s">
        <v>106</v>
      </c>
    </row>
    <row r="13" spans="1:144" x14ac:dyDescent="0.2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ｼﾞｮｳﾎｳｽｲｼﾝ ｶ</cp:lastModifiedBy>
  <cp:lastPrinted>2022-01-11T23:58:29Z</cp:lastPrinted>
  <dcterms:created xsi:type="dcterms:W3CDTF">2021-12-03T06:52:32Z</dcterms:created>
  <dcterms:modified xsi:type="dcterms:W3CDTF">2022-12-20T05:03:27Z</dcterms:modified>
  <cp:category/>
</cp:coreProperties>
</file>