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172.21.9.51\fzra\xen010700_情報推進課\Upload\"/>
    </mc:Choice>
  </mc:AlternateContent>
  <xr:revisionPtr revIDLastSave="0" documentId="8_{5B778A10-E8EF-4B07-A0E1-5B298477DC76}" xr6:coauthVersionLast="36" xr6:coauthVersionMax="36" xr10:uidLastSave="{00000000-0000-0000-0000-000000000000}"/>
  <workbookProtection workbookAlgorithmName="SHA-512" workbookHashValue="TyJi4Eo2J4g9sQGUR6ItgImLWiDKQbnBzZZq/zMIZGnwGWJw2bImJsqzG9dJXBEeiGu7JkVUn59fN0ziOr5zLw==" workbookSaltValue="PFS8GQd7FMxYJVjk/XllNg==" workbookSpinCount="100000" lockStructure="1"/>
  <bookViews>
    <workbookView xWindow="0" yWindow="0" windowWidth="19337" windowHeight="8511"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AL8" i="4" s="1"/>
  <c r="Q6" i="5"/>
  <c r="W10" i="4" s="1"/>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L10" i="4"/>
  <c r="I10" i="4"/>
  <c r="B10" i="4"/>
  <c r="AT8" i="4"/>
  <c r="AD8" i="4"/>
  <c r="P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<sst xmlns="http://schemas.openxmlformats.org/spreadsheetml/2006/main" count="228" uniqueCount="114">
  <si>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</si>
  <si>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</si>
  <si>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</si>
  <si>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</si>
  <si>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</si>
  <si>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</si>
  <si>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</si>
  <si>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</si>
  <si>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</si>
  <si>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</si>
  <si>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</si>
  <si>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</si>
  <si>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</si>
  <si>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</si>
  <si>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</si>
  <si>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</si>
  <si>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</si>
  <si>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</si>
  <si>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</si>
  <si>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</si>
  <si>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</si>
  <si>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</si>
  <si>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</si>
  <si>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</si>
  <si>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</si>
  <si>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</si>
  <si>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</si>
  <si>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</si>
  <si>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</si>
  <si>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</si>
  <si>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</si>
  <si>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</si>
  <si>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</si>
  <si>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</si>
  <si>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</si>
  <si>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</si>
  <si>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</si>
  <si>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</si>
  <si>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</si>
  <si>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</si>
  <si>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</si>
  <si>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</si>
  <si>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</si>
  <si>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</si>
  <si>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</si>
  <si>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</si>
  <si>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</si>
  <si>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</si>
  <si>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</si>
  <si>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</si>
  <si>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</si>
  <si>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</si>
  <si>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</si>
  <si>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</si>
  <si>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</si>
  <si>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</si>
  <si>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</si>
  <si>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</si>
  <si>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</si>
  <si>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</si>
  <si>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</si>
  <si>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</si>
  <si>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</si>
  <si>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</si>
  <si>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</si>
  <si>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</si>
  <si>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</si>
  <si>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</si>
  <si>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</si>
  <si>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</si>
  <si>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</si>
  <si>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</si>
  <si>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</si>
  <si>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</si>
  <si>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</si>
  <si>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</si>
  <si>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</si>
  <si>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</si>
  <si>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</si>
  <si>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</si>
  <si>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</si>
  <si>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</si>
  <si>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</si>
  <si>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</si>
  <si>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</si>
  <si>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</si>
  <si>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</si>
  <si>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</si>
  <si>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</si>
  <si>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</si>
  <si>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</si>
  <si>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</si>
  <si>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</si>
  <si>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</si>
  <si>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</si>
  <si>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</si>
  <si>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</si>
  <si>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</si>
  <si>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</si>
  <si>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</si>
  <si>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</si>
  <si>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</si>
  <si>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</si>
  <si>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</si>
  <si>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</si>
  <si>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</si>
  <si>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</si>
  <si>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</si>
  <si>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</si>
  <si>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</si>
  <si>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</si>
  <si>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➀経常収支比率が100％を上回っていることから、単年度において黒字経営を行えており、また、⑤料金回収率についても100％を上回っていることから、給水に係る費用を給水収益で賄えていることが示されています。
　③流動比率については、100％を大きく上回っており、類似団体平均値以上の水準となっています。このことにより、１年以内に支払う必要がある債務に対して支払能力が十分あると考えられます。
　④企業債残高対給水収益比率は類似団体平均値よりも低い水準となっており、他団体よりも建設改良工事等に対する企業債の新規借入を行う余力があると言えます。ただし、企業債の借入を安易に行うのではなく、中長期的に経営状況を見据え、収益と費用のバランス等を考慮したうえで、借入を行う必要があります。
　⑥給水原価については、有収水量１㎥当たりの費用を表すものであり、前年度に比べ経常費用が減少したことから、前年度数値を下回っています。
　⑦施設利用率及び⑧有収率については、前年度と比較すると微減となっています。今後、漏水箇所の調査や修繕を進めるとともに、施設の統廃合やダウンサイジングなどを検討し、施設の稼働が収益に反映されるよう改善を図ることが必要であると考えられます。</t>
    <rPh sb="2" eb="4">
      <t>ケイジョウ</t>
    </rPh>
    <rPh sb="4" eb="6">
      <t>シュウシ</t>
    </rPh>
    <rPh sb="6" eb="8">
      <t>ヒリツ</t>
    </rPh>
    <rPh sb="14" eb="16">
      <t>ウワマワ</t>
    </rPh>
    <rPh sb="25" eb="28">
      <t>タンネンド</t>
    </rPh>
    <rPh sb="32" eb="34">
      <t>クロジ</t>
    </rPh>
    <rPh sb="34" eb="36">
      <t>ケイエイ</t>
    </rPh>
    <rPh sb="37" eb="38">
      <t>オコナ</t>
    </rPh>
    <rPh sb="47" eb="49">
      <t>リョウキン</t>
    </rPh>
    <rPh sb="49" eb="51">
      <t>カイシュウ</t>
    </rPh>
    <rPh sb="51" eb="52">
      <t>リツ</t>
    </rPh>
    <rPh sb="62" eb="64">
      <t>ウワマワ</t>
    </rPh>
    <rPh sb="73" eb="75">
      <t>キュウスイ</t>
    </rPh>
    <rPh sb="76" eb="77">
      <t>カカ</t>
    </rPh>
    <rPh sb="78" eb="80">
      <t>ヒヨウ</t>
    </rPh>
    <rPh sb="81" eb="83">
      <t>キュウスイ</t>
    </rPh>
    <rPh sb="83" eb="85">
      <t>シュウエキ</t>
    </rPh>
    <rPh sb="86" eb="87">
      <t>マカナ</t>
    </rPh>
    <rPh sb="94" eb="95">
      <t>シメ</t>
    </rPh>
    <rPh sb="105" eb="107">
      <t>リュウドウ</t>
    </rPh>
    <rPh sb="107" eb="109">
      <t>ヒリツ</t>
    </rPh>
    <rPh sb="120" eb="121">
      <t>オオ</t>
    </rPh>
    <rPh sb="123" eb="125">
      <t>ウワマワ</t>
    </rPh>
    <rPh sb="130" eb="132">
      <t>ルイジ</t>
    </rPh>
    <rPh sb="132" eb="134">
      <t>ダンタイ</t>
    </rPh>
    <rPh sb="134" eb="137">
      <t>ヘイキンチ</t>
    </rPh>
    <rPh sb="137" eb="139">
      <t>イジョウ</t>
    </rPh>
    <rPh sb="140" eb="142">
      <t>スイジュン</t>
    </rPh>
    <rPh sb="159" eb="160">
      <t>ネン</t>
    </rPh>
    <rPh sb="160" eb="162">
      <t>イナイ</t>
    </rPh>
    <rPh sb="163" eb="165">
      <t>シハラ</t>
    </rPh>
    <rPh sb="166" eb="168">
      <t>ヒツヨウ</t>
    </rPh>
    <rPh sb="171" eb="173">
      <t>サイム</t>
    </rPh>
    <rPh sb="174" eb="175">
      <t>タイ</t>
    </rPh>
    <rPh sb="177" eb="179">
      <t>シハライ</t>
    </rPh>
    <rPh sb="179" eb="181">
      <t>ノウリョク</t>
    </rPh>
    <rPh sb="182" eb="184">
      <t>ジュウブン</t>
    </rPh>
    <rPh sb="187" eb="188">
      <t>カンガ</t>
    </rPh>
    <rPh sb="197" eb="199">
      <t>キギョウ</t>
    </rPh>
    <rPh sb="199" eb="200">
      <t>サイ</t>
    </rPh>
    <rPh sb="200" eb="202">
      <t>ザンダカ</t>
    </rPh>
    <rPh sb="202" eb="203">
      <t>タイ</t>
    </rPh>
    <rPh sb="203" eb="205">
      <t>キュウスイ</t>
    </rPh>
    <rPh sb="205" eb="207">
      <t>シュウエキ</t>
    </rPh>
    <rPh sb="207" eb="209">
      <t>ヒリツ</t>
    </rPh>
    <rPh sb="210" eb="212">
      <t>ルイジ</t>
    </rPh>
    <rPh sb="212" eb="214">
      <t>ダンタイ</t>
    </rPh>
    <rPh sb="214" eb="217">
      <t>ヘイキンチ</t>
    </rPh>
    <rPh sb="220" eb="221">
      <t>ヒク</t>
    </rPh>
    <rPh sb="222" eb="224">
      <t>スイジュン</t>
    </rPh>
    <rPh sb="231" eb="232">
      <t>タ</t>
    </rPh>
    <rPh sb="232" eb="234">
      <t>ダンタイ</t>
    </rPh>
    <rPh sb="237" eb="239">
      <t>ケンセツ</t>
    </rPh>
    <rPh sb="239" eb="241">
      <t>カイリョウ</t>
    </rPh>
    <rPh sb="241" eb="243">
      <t>コウジ</t>
    </rPh>
    <rPh sb="243" eb="244">
      <t>トウ</t>
    </rPh>
    <rPh sb="245" eb="246">
      <t>タイ</t>
    </rPh>
    <rPh sb="248" eb="250">
      <t>キギョウ</t>
    </rPh>
    <rPh sb="250" eb="251">
      <t>サイ</t>
    </rPh>
    <rPh sb="252" eb="254">
      <t>シンキ</t>
    </rPh>
    <rPh sb="254" eb="256">
      <t>カリイレ</t>
    </rPh>
    <rPh sb="257" eb="258">
      <t>オコナ</t>
    </rPh>
    <rPh sb="259" eb="261">
      <t>ヨリョク</t>
    </rPh>
    <rPh sb="265" eb="266">
      <t>イ</t>
    </rPh>
    <rPh sb="274" eb="276">
      <t>キギョウ</t>
    </rPh>
    <rPh sb="276" eb="277">
      <t>サイ</t>
    </rPh>
    <rPh sb="278" eb="280">
      <t>カリイレ</t>
    </rPh>
    <rPh sb="281" eb="283">
      <t>アンイ</t>
    </rPh>
    <rPh sb="284" eb="285">
      <t>オコナ</t>
    </rPh>
    <rPh sb="292" eb="296">
      <t>チュウチョウキテキ</t>
    </rPh>
    <rPh sb="297" eb="299">
      <t>ケイエイ</t>
    </rPh>
    <rPh sb="299" eb="301">
      <t>ジョウキョウ</t>
    </rPh>
    <rPh sb="302" eb="304">
      <t>ミス</t>
    </rPh>
    <rPh sb="306" eb="308">
      <t>シュウエキ</t>
    </rPh>
    <rPh sb="309" eb="311">
      <t>ヒヨウ</t>
    </rPh>
    <rPh sb="316" eb="317">
      <t>トウ</t>
    </rPh>
    <rPh sb="318" eb="320">
      <t>コウリョ</t>
    </rPh>
    <rPh sb="326" eb="328">
      <t>カリイレ</t>
    </rPh>
    <rPh sb="329" eb="330">
      <t>オコナ</t>
    </rPh>
    <rPh sb="331" eb="333">
      <t>ヒツヨウ</t>
    </rPh>
    <rPh sb="342" eb="344">
      <t>キュウスイ</t>
    </rPh>
    <rPh sb="344" eb="346">
      <t>ゲンカ</t>
    </rPh>
    <rPh sb="352" eb="354">
      <t>ユウシュウ</t>
    </rPh>
    <rPh sb="354" eb="356">
      <t>スイリョウ</t>
    </rPh>
    <rPh sb="358" eb="359">
      <t>ア</t>
    </rPh>
    <rPh sb="362" eb="364">
      <t>ヒヨウ</t>
    </rPh>
    <rPh sb="365" eb="366">
      <t>アラワ</t>
    </rPh>
    <rPh sb="373" eb="376">
      <t>ゼンネンド</t>
    </rPh>
    <rPh sb="377" eb="378">
      <t>クラ</t>
    </rPh>
    <rPh sb="379" eb="381">
      <t>ケイジョウ</t>
    </rPh>
    <rPh sb="381" eb="383">
      <t>ヒヨウ</t>
    </rPh>
    <rPh sb="384" eb="386">
      <t>ゲンショウ</t>
    </rPh>
    <rPh sb="393" eb="396">
      <t>ゼンネンド</t>
    </rPh>
    <rPh sb="396" eb="398">
      <t>スウチ</t>
    </rPh>
    <rPh sb="399" eb="401">
      <t>シタマワ</t>
    </rPh>
    <rPh sb="410" eb="412">
      <t>シセツ</t>
    </rPh>
    <rPh sb="412" eb="414">
      <t>リヨウ</t>
    </rPh>
    <rPh sb="414" eb="415">
      <t>リツ</t>
    </rPh>
    <rPh sb="415" eb="416">
      <t>オヨ</t>
    </rPh>
    <rPh sb="418" eb="421">
      <t>ユウシュウリツ</t>
    </rPh>
    <rPh sb="427" eb="430">
      <t>ゼンネンド</t>
    </rPh>
    <rPh sb="431" eb="433">
      <t>ヒカク</t>
    </rPh>
    <rPh sb="436" eb="438">
      <t>ビゲン</t>
    </rPh>
    <rPh sb="446" eb="448">
      <t>コンゴ</t>
    </rPh>
    <rPh sb="449" eb="451">
      <t>ロウスイ</t>
    </rPh>
    <rPh sb="451" eb="453">
      <t>カショ</t>
    </rPh>
    <rPh sb="454" eb="456">
      <t>チョウサ</t>
    </rPh>
    <rPh sb="457" eb="459">
      <t>シュウゼン</t>
    </rPh>
    <rPh sb="460" eb="461">
      <t>スス</t>
    </rPh>
    <rPh sb="468" eb="470">
      <t>シセツ</t>
    </rPh>
    <rPh sb="471" eb="474">
      <t>トウハイゴウ</t>
    </rPh>
    <rPh sb="486" eb="488">
      <t>ケントウ</t>
    </rPh>
    <rPh sb="490" eb="492">
      <t>シセツ</t>
    </rPh>
    <rPh sb="493" eb="495">
      <t>カドウ</t>
    </rPh>
    <rPh sb="496" eb="498">
      <t>シュウエキ</t>
    </rPh>
    <rPh sb="499" eb="501">
      <t>ハンエイ</t>
    </rPh>
    <rPh sb="506" eb="508">
      <t>カイゼン</t>
    </rPh>
    <rPh sb="509" eb="510">
      <t>ハカ</t>
    </rPh>
    <rPh sb="514" eb="516">
      <t>ヒツヨウ</t>
    </rPh>
    <rPh sb="520" eb="521">
      <t>カンガ</t>
    </rPh>
    <phoneticPr fontId="4"/>
  </si>
  <si>
    <t xml:space="preserve">　➀有形固定資産減価償却率は年々上昇しており、今後も資産の老朽化が進んでいきます。施設整備計画を基に施設や管路の更新を適時に進めていく必要があります。
　②管路経年化率及び③管路更新率は類似団体と比較して、低い水準となっています。今後、既設管路が耐用年数に達し、更新が必要となる管路が増加していくことが見込まれるため、計画的に管路更新を行い、管路更新率を上昇させる必要があります。
</t>
    <rPh sb="2" eb="4">
      <t>ユウケイ</t>
    </rPh>
    <rPh sb="4" eb="6">
      <t>コテイ</t>
    </rPh>
    <rPh sb="6" eb="8">
      <t>シサン</t>
    </rPh>
    <rPh sb="8" eb="10">
      <t>ゲンカ</t>
    </rPh>
    <rPh sb="10" eb="12">
      <t>ショウキャク</t>
    </rPh>
    <rPh sb="12" eb="13">
      <t>リツ</t>
    </rPh>
    <rPh sb="14" eb="16">
      <t>ネンネン</t>
    </rPh>
    <rPh sb="16" eb="18">
      <t>ジョウショウ</t>
    </rPh>
    <rPh sb="23" eb="25">
      <t>コンゴ</t>
    </rPh>
    <rPh sb="26" eb="28">
      <t>シサン</t>
    </rPh>
    <rPh sb="29" eb="32">
      <t>ロウキュウカ</t>
    </rPh>
    <rPh sb="33" eb="34">
      <t>スス</t>
    </rPh>
    <rPh sb="41" eb="43">
      <t>シセツ</t>
    </rPh>
    <rPh sb="43" eb="45">
      <t>セイビ</t>
    </rPh>
    <rPh sb="45" eb="47">
      <t>ケイカク</t>
    </rPh>
    <rPh sb="48" eb="49">
      <t>モト</t>
    </rPh>
    <rPh sb="50" eb="52">
      <t>シセツ</t>
    </rPh>
    <rPh sb="53" eb="55">
      <t>カンロ</t>
    </rPh>
    <rPh sb="56" eb="58">
      <t>コウシン</t>
    </rPh>
    <rPh sb="59" eb="61">
      <t>テキジ</t>
    </rPh>
    <rPh sb="62" eb="63">
      <t>スス</t>
    </rPh>
    <rPh sb="67" eb="69">
      <t>ヒツヨウ</t>
    </rPh>
    <rPh sb="78" eb="80">
      <t>カンロ</t>
    </rPh>
    <rPh sb="80" eb="83">
      <t>ケイネンカ</t>
    </rPh>
    <rPh sb="83" eb="84">
      <t>リツ</t>
    </rPh>
    <rPh sb="84" eb="85">
      <t>オヨ</t>
    </rPh>
    <rPh sb="87" eb="89">
      <t>カンロ</t>
    </rPh>
    <rPh sb="89" eb="91">
      <t>コウシン</t>
    </rPh>
    <rPh sb="91" eb="92">
      <t>リツ</t>
    </rPh>
    <rPh sb="93" eb="95">
      <t>ルイジ</t>
    </rPh>
    <rPh sb="95" eb="97">
      <t>ダンタイ</t>
    </rPh>
    <rPh sb="98" eb="100">
      <t>ヒカク</t>
    </rPh>
    <rPh sb="103" eb="104">
      <t>ヒク</t>
    </rPh>
    <rPh sb="105" eb="107">
      <t>スイジュン</t>
    </rPh>
    <rPh sb="115" eb="117">
      <t>コンゴ</t>
    </rPh>
    <rPh sb="118" eb="120">
      <t>キセツ</t>
    </rPh>
    <rPh sb="120" eb="122">
      <t>カンロ</t>
    </rPh>
    <rPh sb="123" eb="125">
      <t>タイヨウ</t>
    </rPh>
    <rPh sb="125" eb="127">
      <t>ネンスウ</t>
    </rPh>
    <rPh sb="128" eb="129">
      <t>タッ</t>
    </rPh>
    <rPh sb="131" eb="133">
      <t>コウシン</t>
    </rPh>
    <rPh sb="134" eb="136">
      <t>ヒツヨウ</t>
    </rPh>
    <rPh sb="139" eb="141">
      <t>カンロ</t>
    </rPh>
    <rPh sb="142" eb="144">
      <t>ゾウカ</t>
    </rPh>
    <rPh sb="151" eb="153">
      <t>ミコ</t>
    </rPh>
    <rPh sb="159" eb="161">
      <t>ケイカク</t>
    </rPh>
    <rPh sb="161" eb="162">
      <t>テキ</t>
    </rPh>
    <rPh sb="163" eb="165">
      <t>カンロ</t>
    </rPh>
    <rPh sb="165" eb="167">
      <t>コウシン</t>
    </rPh>
    <rPh sb="168" eb="169">
      <t>オコナ</t>
    </rPh>
    <rPh sb="171" eb="173">
      <t>カンロ</t>
    </rPh>
    <rPh sb="173" eb="175">
      <t>コウシン</t>
    </rPh>
    <rPh sb="175" eb="176">
      <t>リツ</t>
    </rPh>
    <rPh sb="177" eb="179">
      <t>ジョウショウ</t>
    </rPh>
    <rPh sb="182" eb="184">
      <t>ヒツヨウ</t>
    </rPh>
    <phoneticPr fontId="4"/>
  </si>
  <si>
    <t>　令和３年度における単年度収支は、前年度に引き続き黒字経営を維持することができました。類似団体の数値や各種指標の基準値から見ても、経営状態については健全な状態を維持できていると考えられます。
　しかし、今後については給水人口が減少することにより、給水収益が減少することが見込まれ、また、施設や管路の更新を進めていく必要があるため、その工事費等に多大な資金が必要となり、経営状況は厳しくなっていくことが想定されます。
　経営戦略と施設整備計画を基に、企業債の借入などを行い、財源を確保しながら、計画的に施設や管路の更新を進めていく必要があります。</t>
    <rPh sb="1" eb="3">
      <t>レイワ</t>
    </rPh>
    <rPh sb="4" eb="6">
      <t>ネンド</t>
    </rPh>
    <rPh sb="10" eb="13">
      <t>タンネンド</t>
    </rPh>
    <rPh sb="13" eb="15">
      <t>シュウシ</t>
    </rPh>
    <rPh sb="17" eb="20">
      <t>ゼンネンド</t>
    </rPh>
    <rPh sb="21" eb="22">
      <t>ヒ</t>
    </rPh>
    <rPh sb="23" eb="24">
      <t>ツヅ</t>
    </rPh>
    <rPh sb="25" eb="27">
      <t>クロジ</t>
    </rPh>
    <rPh sb="27" eb="29">
      <t>ケイエイ</t>
    </rPh>
    <rPh sb="30" eb="32">
      <t>イジ</t>
    </rPh>
    <rPh sb="43" eb="45">
      <t>ルイジ</t>
    </rPh>
    <rPh sb="45" eb="47">
      <t>ダンタイ</t>
    </rPh>
    <rPh sb="48" eb="50">
      <t>スウチ</t>
    </rPh>
    <rPh sb="51" eb="53">
      <t>カクシュ</t>
    </rPh>
    <rPh sb="53" eb="55">
      <t>シヒョウ</t>
    </rPh>
    <rPh sb="56" eb="59">
      <t>キジュンチ</t>
    </rPh>
    <rPh sb="61" eb="62">
      <t>ミ</t>
    </rPh>
    <rPh sb="65" eb="67">
      <t>ケイエイ</t>
    </rPh>
    <rPh sb="67" eb="69">
      <t>ジョウタイ</t>
    </rPh>
    <rPh sb="74" eb="76">
      <t>ケンゼン</t>
    </rPh>
    <rPh sb="77" eb="79">
      <t>ジョウタイ</t>
    </rPh>
    <rPh sb="80" eb="82">
      <t>イジ</t>
    </rPh>
    <rPh sb="88" eb="89">
      <t>カンガ</t>
    </rPh>
    <rPh sb="101" eb="103">
      <t>コンゴ</t>
    </rPh>
    <rPh sb="108" eb="110">
      <t>キュウスイ</t>
    </rPh>
    <rPh sb="110" eb="112">
      <t>ジンコウ</t>
    </rPh>
    <rPh sb="113" eb="115">
      <t>ゲンショウ</t>
    </rPh>
    <rPh sb="123" eb="125">
      <t>キュウスイ</t>
    </rPh>
    <rPh sb="125" eb="127">
      <t>シュウエキ</t>
    </rPh>
    <rPh sb="128" eb="130">
      <t>ゲンショウ</t>
    </rPh>
    <rPh sb="135" eb="137">
      <t>ミコ</t>
    </rPh>
    <rPh sb="143" eb="145">
      <t>シセツ</t>
    </rPh>
    <rPh sb="146" eb="148">
      <t>カンロ</t>
    </rPh>
    <rPh sb="149" eb="151">
      <t>コウシン</t>
    </rPh>
    <rPh sb="152" eb="153">
      <t>スス</t>
    </rPh>
    <rPh sb="157" eb="159">
      <t>ヒツヨウ</t>
    </rPh>
    <rPh sb="167" eb="169">
      <t>コウジ</t>
    </rPh>
    <rPh sb="169" eb="170">
      <t>ヒ</t>
    </rPh>
    <rPh sb="170" eb="171">
      <t>トウ</t>
    </rPh>
    <rPh sb="172" eb="174">
      <t>タダイ</t>
    </rPh>
    <rPh sb="175" eb="177">
      <t>シキン</t>
    </rPh>
    <rPh sb="178" eb="180">
      <t>ヒツヨウ</t>
    </rPh>
    <rPh sb="184" eb="186">
      <t>ケイエイ</t>
    </rPh>
    <rPh sb="186" eb="188">
      <t>ジョウキョウ</t>
    </rPh>
    <rPh sb="189" eb="190">
      <t>キビ</t>
    </rPh>
    <rPh sb="200" eb="202">
      <t>ソウテイ</t>
    </rPh>
    <rPh sb="209" eb="211">
      <t>ケイエイ</t>
    </rPh>
    <rPh sb="211" eb="213">
      <t>センリャク</t>
    </rPh>
    <rPh sb="214" eb="216">
      <t>シセツ</t>
    </rPh>
    <rPh sb="216" eb="218">
      <t>セイビ</t>
    </rPh>
    <rPh sb="218" eb="220">
      <t>ケイカク</t>
    </rPh>
    <rPh sb="221" eb="222">
      <t>モト</t>
    </rPh>
    <rPh sb="224" eb="226">
      <t>キギョウ</t>
    </rPh>
    <rPh sb="226" eb="227">
      <t>サイ</t>
    </rPh>
    <rPh sb="228" eb="230">
      <t>カリイレ</t>
    </rPh>
    <rPh sb="233" eb="234">
      <t>オコナ</t>
    </rPh>
    <rPh sb="236" eb="238">
      <t>ザイゲン</t>
    </rPh>
    <rPh sb="239" eb="241">
      <t>カクホ</t>
    </rPh>
    <rPh sb="246" eb="249">
      <t>ケイカクテキ</t>
    </rPh>
    <rPh sb="250" eb="252">
      <t>シセツ</t>
    </rPh>
    <rPh sb="253" eb="255">
      <t>カンロ</t>
    </rPh>
    <rPh sb="256" eb="258">
      <t>コウシン</t>
    </rPh>
    <rPh sb="259" eb="260">
      <t>スス</t>
    </rPh>
    <rPh sb="264" eb="26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</si>
</sst>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0.73</c:v>
                </c:pt>
                <c:pt idx="1">
                  <c:v>0.42</c:v>
                </c:pt>
                <c:pt idx="2">
                  <c:v>0.28999999999999998</c:v>
                </c:pt>
                <c:pt idx="3">
                  <c:v>0.43</c:v>
                </c:pt>
                <c:pt idx="4">
                  <c:v>0.44</c:v>
                </c:pt>
              </c:numCache>
            </c:numRef>
          </c:val>
          <c:extLst>
            <c:ext xmlns:c16="http://schemas.microsoft.com/office/drawing/2014/chart" uri="{C3380CC4-5D6E-409C-BE32-E72D297353CC}">
              <c16:uniqueId val="{00000000-B4AA-46D4-A9F8-AE72EA8BAD5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B4AA-46D4-A9F8-AE72EA8BAD5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58.88</c:v>
                </c:pt>
                <c:pt idx="1">
                  <c:v>58.03</c:v>
                </c:pt>
                <c:pt idx="2">
                  <c:v>56.78</c:v>
                </c:pt>
                <c:pt idx="3">
                  <c:v>56.45</c:v>
                </c:pt>
                <c:pt idx="4">
                  <c:v>56.25</c:v>
                </c:pt>
              </c:numCache>
            </c:numRef>
          </c:val>
          <c:extLst>
            <c:ext xmlns:c16="http://schemas.microsoft.com/office/drawing/2014/chart" uri="{C3380CC4-5D6E-409C-BE32-E72D297353CC}">
              <c16:uniqueId val="{00000000-5692-422B-9877-554D176D960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5692-422B-9877-554D176D960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84.86</c:v>
                </c:pt>
                <c:pt idx="1">
                  <c:v>85.19</c:v>
                </c:pt>
                <c:pt idx="2">
                  <c:v>86.84</c:v>
                </c:pt>
                <c:pt idx="3">
                  <c:v>89.63</c:v>
                </c:pt>
                <c:pt idx="4">
                  <c:v>89.4</c:v>
                </c:pt>
              </c:numCache>
            </c:numRef>
          </c:val>
          <c:extLst>
            <c:ext xmlns:c16="http://schemas.microsoft.com/office/drawing/2014/chart" uri="{C3380CC4-5D6E-409C-BE32-E72D297353CC}">
              <c16:uniqueId val="{00000000-4F75-40EC-8400-B38E307D365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4F75-40EC-8400-B38E307D365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111.99</c:v>
                </c:pt>
                <c:pt idx="1">
                  <c:v>115.55</c:v>
                </c:pt>
                <c:pt idx="2">
                  <c:v>114.56</c:v>
                </c:pt>
                <c:pt idx="3">
                  <c:v>116.88</c:v>
                </c:pt>
                <c:pt idx="4">
                  <c:v>117.85</c:v>
                </c:pt>
              </c:numCache>
            </c:numRef>
          </c:val>
          <c:extLst>
            <c:ext xmlns:c16="http://schemas.microsoft.com/office/drawing/2014/chart" uri="{C3380CC4-5D6E-409C-BE32-E72D297353CC}">
              <c16:uniqueId val="{00000000-72B2-4579-8A91-CCE7AEB77E8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72B2-4579-8A91-CCE7AEB77E8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49.18</c:v>
                </c:pt>
                <c:pt idx="1">
                  <c:v>50.55</c:v>
                </c:pt>
                <c:pt idx="2">
                  <c:v>52.04</c:v>
                </c:pt>
                <c:pt idx="3">
                  <c:v>53.17</c:v>
                </c:pt>
                <c:pt idx="4">
                  <c:v>54.32</c:v>
                </c:pt>
              </c:numCache>
            </c:numRef>
          </c:val>
          <c:extLst>
            <c:ext xmlns:c16="http://schemas.microsoft.com/office/drawing/2014/chart" uri="{C3380CC4-5D6E-409C-BE32-E72D297353CC}">
              <c16:uniqueId val="{00000000-1781-43FF-B0CF-738151977D1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1781-43FF-B0CF-738151977D1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5.76</c:v>
                </c:pt>
                <c:pt idx="1">
                  <c:v>8.6199999999999992</c:v>
                </c:pt>
                <c:pt idx="2">
                  <c:v>9.8000000000000007</c:v>
                </c:pt>
                <c:pt idx="3">
                  <c:v>11.23</c:v>
                </c:pt>
                <c:pt idx="4">
                  <c:v>12.24</c:v>
                </c:pt>
              </c:numCache>
            </c:numRef>
          </c:val>
          <c:extLst>
            <c:ext xmlns:c16="http://schemas.microsoft.com/office/drawing/2014/chart" uri="{C3380CC4-5D6E-409C-BE32-E72D297353CC}">
              <c16:uniqueId val="{00000000-DE27-4D8A-827A-19ACC13A597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DE27-4D8A-827A-19ACC13A597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7A-4936-BFB4-56279E4C546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447A-4936-BFB4-56279E4C546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490.29</c:v>
                </c:pt>
                <c:pt idx="1">
                  <c:v>488.98</c:v>
                </c:pt>
                <c:pt idx="2">
                  <c:v>473.49</c:v>
                </c:pt>
                <c:pt idx="3">
                  <c:v>476.37</c:v>
                </c:pt>
                <c:pt idx="4">
                  <c:v>520.02</c:v>
                </c:pt>
              </c:numCache>
            </c:numRef>
          </c:val>
          <c:extLst>
            <c:ext xmlns:c16="http://schemas.microsoft.com/office/drawing/2014/chart" uri="{C3380CC4-5D6E-409C-BE32-E72D297353CC}">
              <c16:uniqueId val="{00000000-4D37-4D3B-83E8-A8DFE08D8D1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4D37-4D3B-83E8-A8DFE08D8D1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170.98</c:v>
                </c:pt>
                <c:pt idx="1">
                  <c:v>167.2</c:v>
                </c:pt>
                <c:pt idx="2">
                  <c:v>160.6</c:v>
                </c:pt>
                <c:pt idx="3">
                  <c:v>159.01</c:v>
                </c:pt>
                <c:pt idx="4">
                  <c:v>155.94999999999999</c:v>
                </c:pt>
              </c:numCache>
            </c:numRef>
          </c:val>
          <c:extLst>
            <c:ext xmlns:c16="http://schemas.microsoft.com/office/drawing/2014/chart" uri="{C3380CC4-5D6E-409C-BE32-E72D297353CC}">
              <c16:uniqueId val="{00000000-0B34-4BDE-886B-2A787376BD6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0B34-4BDE-886B-2A787376BD6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101.66</c:v>
                </c:pt>
                <c:pt idx="1">
                  <c:v>105.59</c:v>
                </c:pt>
                <c:pt idx="2">
                  <c:v>105.31</c:v>
                </c:pt>
                <c:pt idx="3">
                  <c:v>108.06</c:v>
                </c:pt>
                <c:pt idx="4">
                  <c:v>110.63</c:v>
                </c:pt>
              </c:numCache>
            </c:numRef>
          </c:val>
          <c:extLst>
            <c:ext xmlns:c16="http://schemas.microsoft.com/office/drawing/2014/chart" uri="{C3380CC4-5D6E-409C-BE32-E72D297353CC}">
              <c16:uniqueId val="{00000000-A726-4D4D-8FC9-E950A71D028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A726-4D4D-8FC9-E950A71D028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169.98</c:v>
                </c:pt>
                <c:pt idx="1">
                  <c:v>165.97</c:v>
                </c:pt>
                <c:pt idx="2">
                  <c:v>166.76</c:v>
                </c:pt>
                <c:pt idx="3">
                  <c:v>161.85</c:v>
                </c:pt>
                <c:pt idx="4">
                  <c:v>158.58000000000001</c:v>
                </c:pt>
              </c:numCache>
            </c:numRef>
          </c:val>
          <c:extLst>
            <c:ext xmlns:c16="http://schemas.microsoft.com/office/drawing/2014/chart" uri="{C3380CC4-5D6E-409C-BE32-E72D297353CC}">
              <c16:uniqueId val="{00000000-68DC-4E66-BA74-0F6E6A98BCC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68DC-4E66-BA74-0F6E6A98BCC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AB11" sqref="AB11"/>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7" t="str">
        <f>データ!H6</f>
        <v>滋賀県　東近江市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113012</v>
      </c>
      <c r="AM8" s="66"/>
      <c r="AN8" s="66"/>
      <c r="AO8" s="66"/>
      <c r="AP8" s="66"/>
      <c r="AQ8" s="66"/>
      <c r="AR8" s="66"/>
      <c r="AS8" s="66"/>
      <c r="AT8" s="37">
        <f>データ!$S$6</f>
        <v>388.37</v>
      </c>
      <c r="AU8" s="38"/>
      <c r="AV8" s="38"/>
      <c r="AW8" s="38"/>
      <c r="AX8" s="38"/>
      <c r="AY8" s="38"/>
      <c r="AZ8" s="38"/>
      <c r="BA8" s="38"/>
      <c r="BB8" s="55">
        <f>データ!$T$6</f>
        <v>290.99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5">
      <c r="A10" s="2"/>
      <c r="B10" s="37" t="str">
        <f>データ!$N$6</f>
        <v>-</v>
      </c>
      <c r="C10" s="38"/>
      <c r="D10" s="38"/>
      <c r="E10" s="38"/>
      <c r="F10" s="38"/>
      <c r="G10" s="38"/>
      <c r="H10" s="38"/>
      <c r="I10" s="37">
        <f>データ!$O$6</f>
        <v>77.86</v>
      </c>
      <c r="J10" s="38"/>
      <c r="K10" s="38"/>
      <c r="L10" s="38"/>
      <c r="M10" s="38"/>
      <c r="N10" s="38"/>
      <c r="O10" s="65"/>
      <c r="P10" s="55">
        <f>データ!$P$6</f>
        <v>87.19</v>
      </c>
      <c r="Q10" s="55"/>
      <c r="R10" s="55"/>
      <c r="S10" s="55"/>
      <c r="T10" s="55"/>
      <c r="U10" s="55"/>
      <c r="V10" s="55"/>
      <c r="W10" s="66">
        <f>データ!$Q$6</f>
        <v>3450</v>
      </c>
      <c r="X10" s="66"/>
      <c r="Y10" s="66"/>
      <c r="Z10" s="66"/>
      <c r="AA10" s="66"/>
      <c r="AB10" s="66"/>
      <c r="AC10" s="66"/>
      <c r="AD10" s="2"/>
      <c r="AE10" s="2"/>
      <c r="AF10" s="2"/>
      <c r="AG10" s="2"/>
      <c r="AH10" s="2"/>
      <c r="AI10" s="2"/>
      <c r="AJ10" s="2"/>
      <c r="AK10" s="2"/>
      <c r="AL10" s="66">
        <f>データ!$U$6</f>
        <v>98195</v>
      </c>
      <c r="AM10" s="66"/>
      <c r="AN10" s="66"/>
      <c r="AO10" s="66"/>
      <c r="AP10" s="66"/>
      <c r="AQ10" s="66"/>
      <c r="AR10" s="66"/>
      <c r="AS10" s="66"/>
      <c r="AT10" s="37">
        <f>データ!$V$6</f>
        <v>147.47</v>
      </c>
      <c r="AU10" s="38"/>
      <c r="AV10" s="38"/>
      <c r="AW10" s="38"/>
      <c r="AX10" s="38"/>
      <c r="AY10" s="38"/>
      <c r="AZ10" s="38"/>
      <c r="BA10" s="38"/>
      <c r="BB10" s="55">
        <f>データ!$W$6</f>
        <v>665.86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MX24icC0EAoZgCl1N9OwuUEr5mCh7hI2SDO2Hd0dbsWovgqTcQTnEVYNp0ApgHIRr1JwoDCe2WtV151tqOzoQ==" saltValue="tX7yfGwMV+nFFbBJ8TT2K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2021</v>
      </c>
      <c r="C6" s="20">
        <f t="shared" ref="C6:W6" si="3">C7</f>
        <v>252131</v>
      </c>
      <c r="D6" s="20">
        <f t="shared" si="3"/>
        <v>46</v>
      </c>
      <c r="E6" s="20">
        <f t="shared" si="3"/>
        <v>1</v>
      </c>
      <c r="F6" s="20">
        <f t="shared" si="3"/>
        <v>0</v>
      </c>
      <c r="G6" s="20">
        <f t="shared" si="3"/>
        <v>1</v>
      </c>
      <c r="H6" s="20" t="str">
        <f t="shared" si="3"/>
        <v>滋賀県　東近江市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77.86</v>
      </c>
      <c r="P6" s="21">
        <f t="shared" si="3"/>
        <v>87.19</v>
      </c>
      <c r="Q6" s="21">
        <f t="shared" si="3"/>
        <v>3450</v>
      </c>
      <c r="R6" s="21">
        <f t="shared" si="3"/>
        <v>113012</v>
      </c>
      <c r="S6" s="21">
        <f t="shared" si="3"/>
        <v>388.37</v>
      </c>
      <c r="T6" s="21">
        <f t="shared" si="3"/>
        <v>290.99</v>
      </c>
      <c r="U6" s="21">
        <f t="shared" si="3"/>
        <v>98195</v>
      </c>
      <c r="V6" s="21">
        <f t="shared" si="3"/>
        <v>147.47</v>
      </c>
      <c r="W6" s="21">
        <f t="shared" si="3"/>
        <v>665.86</v>
      </c>
      <c r="X6" s="22">
        <f>IF(X7="",NA(),X7)</f>
        <v>111.99</v>
      </c>
      <c r="Y6" s="22">
        <f t="shared" ref="Y6:AG6" si="4">IF(Y7="",NA(),Y7)</f>
        <v>115.55</v>
      </c>
      <c r="Z6" s="22">
        <f t="shared" si="4"/>
        <v>114.56</v>
      </c>
      <c r="AA6" s="22">
        <f t="shared" si="4"/>
        <v>116.88</v>
      </c>
      <c r="AB6" s="22">
        <f t="shared" si="4"/>
        <v>117.85</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490.29</v>
      </c>
      <c r="AU6" s="22">
        <f t="shared" ref="AU6:BC6" si="6">IF(AU7="",NA(),AU7)</f>
        <v>488.98</v>
      </c>
      <c r="AV6" s="22">
        <f t="shared" si="6"/>
        <v>473.49</v>
      </c>
      <c r="AW6" s="22">
        <f t="shared" si="6"/>
        <v>476.37</v>
      </c>
      <c r="AX6" s="22">
        <f t="shared" si="6"/>
        <v>520.02</v>
      </c>
      <c r="AY6" s="22">
        <f t="shared" si="6"/>
        <v>355.5</v>
      </c>
      <c r="AZ6" s="22">
        <f t="shared" si="6"/>
        <v>349.83</v>
      </c>
      <c r="BA6" s="22">
        <f t="shared" si="6"/>
        <v>360.86</v>
      </c>
      <c r="BB6" s="22">
        <f t="shared" si="6"/>
        <v>350.79</v>
      </c>
      <c r="BC6" s="22">
        <f t="shared" si="6"/>
        <v>354.57</v>
      </c>
      <c r="BD6" s="21" t="str">
        <f>IF(BD7="","",IF(BD7="-","【-】","【"&amp;SUBSTITUTE(TEXT(BD7,"#,##0.00"),"-","△")&amp;"】"))</f>
        <v>【261.51】</v>
      </c>
      <c r="BE6" s="22">
        <f>IF(BE7="",NA(),BE7)</f>
        <v>170.98</v>
      </c>
      <c r="BF6" s="22">
        <f t="shared" ref="BF6:BN6" si="7">IF(BF7="",NA(),BF7)</f>
        <v>167.2</v>
      </c>
      <c r="BG6" s="22">
        <f t="shared" si="7"/>
        <v>160.6</v>
      </c>
      <c r="BH6" s="22">
        <f t="shared" si="7"/>
        <v>159.01</v>
      </c>
      <c r="BI6" s="22">
        <f t="shared" si="7"/>
        <v>155.94999999999999</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101.66</v>
      </c>
      <c r="BQ6" s="22">
        <f t="shared" ref="BQ6:BY6" si="8">IF(BQ7="",NA(),BQ7)</f>
        <v>105.59</v>
      </c>
      <c r="BR6" s="22">
        <f t="shared" si="8"/>
        <v>105.31</v>
      </c>
      <c r="BS6" s="22">
        <f t="shared" si="8"/>
        <v>108.06</v>
      </c>
      <c r="BT6" s="22">
        <f t="shared" si="8"/>
        <v>110.63</v>
      </c>
      <c r="BU6" s="22">
        <f t="shared" si="8"/>
        <v>104.57</v>
      </c>
      <c r="BV6" s="22">
        <f t="shared" si="8"/>
        <v>103.54</v>
      </c>
      <c r="BW6" s="22">
        <f t="shared" si="8"/>
        <v>103.32</v>
      </c>
      <c r="BX6" s="22">
        <f t="shared" si="8"/>
        <v>100.85</v>
      </c>
      <c r="BY6" s="22">
        <f t="shared" si="8"/>
        <v>103.79</v>
      </c>
      <c r="BZ6" s="21" t="str">
        <f>IF(BZ7="","",IF(BZ7="-","【-】","【"&amp;SUBSTITUTE(TEXT(BZ7,"#,##0.00"),"-","△")&amp;"】"))</f>
        <v>【102.35】</v>
      </c>
      <c r="CA6" s="22">
        <f>IF(CA7="",NA(),CA7)</f>
        <v>169.98</v>
      </c>
      <c r="CB6" s="22">
        <f t="shared" ref="CB6:CJ6" si="9">IF(CB7="",NA(),CB7)</f>
        <v>165.97</v>
      </c>
      <c r="CC6" s="22">
        <f t="shared" si="9"/>
        <v>166.76</v>
      </c>
      <c r="CD6" s="22">
        <f t="shared" si="9"/>
        <v>161.85</v>
      </c>
      <c r="CE6" s="22">
        <f t="shared" si="9"/>
        <v>158.58000000000001</v>
      </c>
      <c r="CF6" s="22">
        <f t="shared" si="9"/>
        <v>165.47</v>
      </c>
      <c r="CG6" s="22">
        <f t="shared" si="9"/>
        <v>167.46</v>
      </c>
      <c r="CH6" s="22">
        <f t="shared" si="9"/>
        <v>168.56</v>
      </c>
      <c r="CI6" s="22">
        <f t="shared" si="9"/>
        <v>167.1</v>
      </c>
      <c r="CJ6" s="22">
        <f t="shared" si="9"/>
        <v>167.86</v>
      </c>
      <c r="CK6" s="21" t="str">
        <f>IF(CK7="","",IF(CK7="-","【-】","【"&amp;SUBSTITUTE(TEXT(CK7,"#,##0.00"),"-","△")&amp;"】"))</f>
        <v>【167.74】</v>
      </c>
      <c r="CL6" s="22">
        <f>IF(CL7="",NA(),CL7)</f>
        <v>58.88</v>
      </c>
      <c r="CM6" s="22">
        <f t="shared" ref="CM6:CU6" si="10">IF(CM7="",NA(),CM7)</f>
        <v>58.03</v>
      </c>
      <c r="CN6" s="22">
        <f t="shared" si="10"/>
        <v>56.78</v>
      </c>
      <c r="CO6" s="22">
        <f t="shared" si="10"/>
        <v>56.45</v>
      </c>
      <c r="CP6" s="22">
        <f t="shared" si="10"/>
        <v>56.25</v>
      </c>
      <c r="CQ6" s="22">
        <f t="shared" si="10"/>
        <v>59.74</v>
      </c>
      <c r="CR6" s="22">
        <f t="shared" si="10"/>
        <v>59.46</v>
      </c>
      <c r="CS6" s="22">
        <f t="shared" si="10"/>
        <v>59.51</v>
      </c>
      <c r="CT6" s="22">
        <f t="shared" si="10"/>
        <v>59.91</v>
      </c>
      <c r="CU6" s="22">
        <f t="shared" si="10"/>
        <v>59.4</v>
      </c>
      <c r="CV6" s="21" t="str">
        <f>IF(CV7="","",IF(CV7="-","【-】","【"&amp;SUBSTITUTE(TEXT(CV7,"#,##0.00"),"-","△")&amp;"】"))</f>
        <v>【60.29】</v>
      </c>
      <c r="CW6" s="22">
        <f>IF(CW7="",NA(),CW7)</f>
        <v>84.86</v>
      </c>
      <c r="CX6" s="22">
        <f t="shared" ref="CX6:DF6" si="11">IF(CX7="",NA(),CX7)</f>
        <v>85.19</v>
      </c>
      <c r="CY6" s="22">
        <f t="shared" si="11"/>
        <v>86.84</v>
      </c>
      <c r="CZ6" s="22">
        <f t="shared" si="11"/>
        <v>89.63</v>
      </c>
      <c r="DA6" s="22">
        <f t="shared" si="11"/>
        <v>89.4</v>
      </c>
      <c r="DB6" s="22">
        <f t="shared" si="11"/>
        <v>87.28</v>
      </c>
      <c r="DC6" s="22">
        <f t="shared" si="11"/>
        <v>87.41</v>
      </c>
      <c r="DD6" s="22">
        <f t="shared" si="11"/>
        <v>87.08</v>
      </c>
      <c r="DE6" s="22">
        <f t="shared" si="11"/>
        <v>87.26</v>
      </c>
      <c r="DF6" s="22">
        <f t="shared" si="11"/>
        <v>87.57</v>
      </c>
      <c r="DG6" s="21" t="str">
        <f>IF(DG7="","",IF(DG7="-","【-】","【"&amp;SUBSTITUTE(TEXT(DG7,"#,##0.00"),"-","△")&amp;"】"))</f>
        <v>【90.12】</v>
      </c>
      <c r="DH6" s="22">
        <f>IF(DH7="",NA(),DH7)</f>
        <v>49.18</v>
      </c>
      <c r="DI6" s="22">
        <f t="shared" ref="DI6:DQ6" si="12">IF(DI7="",NA(),DI7)</f>
        <v>50.55</v>
      </c>
      <c r="DJ6" s="22">
        <f t="shared" si="12"/>
        <v>52.04</v>
      </c>
      <c r="DK6" s="22">
        <f t="shared" si="12"/>
        <v>53.17</v>
      </c>
      <c r="DL6" s="22">
        <f t="shared" si="12"/>
        <v>54.32</v>
      </c>
      <c r="DM6" s="22">
        <f t="shared" si="12"/>
        <v>46.94</v>
      </c>
      <c r="DN6" s="22">
        <f t="shared" si="12"/>
        <v>47.62</v>
      </c>
      <c r="DO6" s="22">
        <f t="shared" si="12"/>
        <v>48.55</v>
      </c>
      <c r="DP6" s="22">
        <f t="shared" si="12"/>
        <v>49.2</v>
      </c>
      <c r="DQ6" s="22">
        <f t="shared" si="12"/>
        <v>50.01</v>
      </c>
      <c r="DR6" s="21" t="str">
        <f>IF(DR7="","",IF(DR7="-","【-】","【"&amp;SUBSTITUTE(TEXT(DR7,"#,##0.00"),"-","△")&amp;"】"))</f>
        <v>【50.88】</v>
      </c>
      <c r="DS6" s="22">
        <f>IF(DS7="",NA(),DS7)</f>
        <v>5.76</v>
      </c>
      <c r="DT6" s="22">
        <f t="shared" ref="DT6:EB6" si="13">IF(DT7="",NA(),DT7)</f>
        <v>8.6199999999999992</v>
      </c>
      <c r="DU6" s="22">
        <f t="shared" si="13"/>
        <v>9.8000000000000007</v>
      </c>
      <c r="DV6" s="22">
        <f t="shared" si="13"/>
        <v>11.23</v>
      </c>
      <c r="DW6" s="22">
        <f t="shared" si="13"/>
        <v>12.24</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0.73</v>
      </c>
      <c r="EE6" s="22">
        <f t="shared" ref="EE6:EM6" si="14">IF(EE7="",NA(),EE7)</f>
        <v>0.42</v>
      </c>
      <c r="EF6" s="22">
        <f t="shared" si="14"/>
        <v>0.28999999999999998</v>
      </c>
      <c r="EG6" s="22">
        <f t="shared" si="14"/>
        <v>0.43</v>
      </c>
      <c r="EH6" s="22">
        <f t="shared" si="14"/>
        <v>0.44</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5">
      <c r="A7" s="15"/>
      <c r="B7" s="24">
        <v>2021</v>
      </c>
      <c r="C7" s="24">
        <v>252131</v>
      </c>
      <c r="D7" s="24">
        <v>46</v>
      </c>
      <c r="E7" s="24">
        <v>1</v>
      </c>
      <c r="F7" s="24">
        <v>0</v>
      </c>
      <c r="G7" s="24">
        <v>1</v>
      </c>
      <c r="H7" s="24" t="s">
        <v>93</v>
      </c>
      <c r="I7" s="24" t="s">
        <v>94</v>
      </c>
      <c r="J7" s="24" t="s">
        <v>95</v>
      </c>
      <c r="K7" s="24" t="s">
        <v>96</v>
      </c>
      <c r="L7" s="24" t="s">
        <v>97</v>
      </c>
      <c r="M7" s="24" t="s">
        <v>98</v>
      </c>
      <c r="N7" s="25" t="s">
        <v>99</v>
      </c>
      <c r="O7" s="25">
        <v>77.86</v>
      </c>
      <c r="P7" s="25">
        <v>87.19</v>
      </c>
      <c r="Q7" s="25">
        <v>3450</v>
      </c>
      <c r="R7" s="25">
        <v>113012</v>
      </c>
      <c r="S7" s="25">
        <v>388.37</v>
      </c>
      <c r="T7" s="25">
        <v>290.99</v>
      </c>
      <c r="U7" s="25">
        <v>98195</v>
      </c>
      <c r="V7" s="25">
        <v>147.47</v>
      </c>
      <c r="W7" s="25">
        <v>665.86</v>
      </c>
      <c r="X7" s="25">
        <v>111.99</v>
      </c>
      <c r="Y7" s="25">
        <v>115.55</v>
      </c>
      <c r="Z7" s="25">
        <v>114.56</v>
      </c>
      <c r="AA7" s="25">
        <v>116.88</v>
      </c>
      <c r="AB7" s="25">
        <v>117.85</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490.29</v>
      </c>
      <c r="AU7" s="25">
        <v>488.98</v>
      </c>
      <c r="AV7" s="25">
        <v>473.49</v>
      </c>
      <c r="AW7" s="25">
        <v>476.37</v>
      </c>
      <c r="AX7" s="25">
        <v>520.02</v>
      </c>
      <c r="AY7" s="25">
        <v>355.5</v>
      </c>
      <c r="AZ7" s="25">
        <v>349.83</v>
      </c>
      <c r="BA7" s="25">
        <v>360.86</v>
      </c>
      <c r="BB7" s="25">
        <v>350.79</v>
      </c>
      <c r="BC7" s="25">
        <v>354.57</v>
      </c>
      <c r="BD7" s="25">
        <v>261.51</v>
      </c>
      <c r="BE7" s="25">
        <v>170.98</v>
      </c>
      <c r="BF7" s="25">
        <v>167.2</v>
      </c>
      <c r="BG7" s="25">
        <v>160.6</v>
      </c>
      <c r="BH7" s="25">
        <v>159.01</v>
      </c>
      <c r="BI7" s="25">
        <v>155.94999999999999</v>
      </c>
      <c r="BJ7" s="25">
        <v>312.58</v>
      </c>
      <c r="BK7" s="25">
        <v>314.87</v>
      </c>
      <c r="BL7" s="25">
        <v>309.27999999999997</v>
      </c>
      <c r="BM7" s="25">
        <v>322.92</v>
      </c>
      <c r="BN7" s="25">
        <v>303.45999999999998</v>
      </c>
      <c r="BO7" s="25">
        <v>265.16000000000003</v>
      </c>
      <c r="BP7" s="25">
        <v>101.66</v>
      </c>
      <c r="BQ7" s="25">
        <v>105.59</v>
      </c>
      <c r="BR7" s="25">
        <v>105.31</v>
      </c>
      <c r="BS7" s="25">
        <v>108.06</v>
      </c>
      <c r="BT7" s="25">
        <v>110.63</v>
      </c>
      <c r="BU7" s="25">
        <v>104.57</v>
      </c>
      <c r="BV7" s="25">
        <v>103.54</v>
      </c>
      <c r="BW7" s="25">
        <v>103.32</v>
      </c>
      <c r="BX7" s="25">
        <v>100.85</v>
      </c>
      <c r="BY7" s="25">
        <v>103.79</v>
      </c>
      <c r="BZ7" s="25">
        <v>102.35</v>
      </c>
      <c r="CA7" s="25">
        <v>169.98</v>
      </c>
      <c r="CB7" s="25">
        <v>165.97</v>
      </c>
      <c r="CC7" s="25">
        <v>166.76</v>
      </c>
      <c r="CD7" s="25">
        <v>161.85</v>
      </c>
      <c r="CE7" s="25">
        <v>158.58000000000001</v>
      </c>
      <c r="CF7" s="25">
        <v>165.47</v>
      </c>
      <c r="CG7" s="25">
        <v>167.46</v>
      </c>
      <c r="CH7" s="25">
        <v>168.56</v>
      </c>
      <c r="CI7" s="25">
        <v>167.1</v>
      </c>
      <c r="CJ7" s="25">
        <v>167.86</v>
      </c>
      <c r="CK7" s="25">
        <v>167.74</v>
      </c>
      <c r="CL7" s="25">
        <v>58.88</v>
      </c>
      <c r="CM7" s="25">
        <v>58.03</v>
      </c>
      <c r="CN7" s="25">
        <v>56.78</v>
      </c>
      <c r="CO7" s="25">
        <v>56.45</v>
      </c>
      <c r="CP7" s="25">
        <v>56.25</v>
      </c>
      <c r="CQ7" s="25">
        <v>59.74</v>
      </c>
      <c r="CR7" s="25">
        <v>59.46</v>
      </c>
      <c r="CS7" s="25">
        <v>59.51</v>
      </c>
      <c r="CT7" s="25">
        <v>59.91</v>
      </c>
      <c r="CU7" s="25">
        <v>59.4</v>
      </c>
      <c r="CV7" s="25">
        <v>60.29</v>
      </c>
      <c r="CW7" s="25">
        <v>84.86</v>
      </c>
      <c r="CX7" s="25">
        <v>85.19</v>
      </c>
      <c r="CY7" s="25">
        <v>86.84</v>
      </c>
      <c r="CZ7" s="25">
        <v>89.63</v>
      </c>
      <c r="DA7" s="25">
        <v>89.4</v>
      </c>
      <c r="DB7" s="25">
        <v>87.28</v>
      </c>
      <c r="DC7" s="25">
        <v>87.41</v>
      </c>
      <c r="DD7" s="25">
        <v>87.08</v>
      </c>
      <c r="DE7" s="25">
        <v>87.26</v>
      </c>
      <c r="DF7" s="25">
        <v>87.57</v>
      </c>
      <c r="DG7" s="25">
        <v>90.12</v>
      </c>
      <c r="DH7" s="25">
        <v>49.18</v>
      </c>
      <c r="DI7" s="25">
        <v>50.55</v>
      </c>
      <c r="DJ7" s="25">
        <v>52.04</v>
      </c>
      <c r="DK7" s="25">
        <v>53.17</v>
      </c>
      <c r="DL7" s="25">
        <v>54.32</v>
      </c>
      <c r="DM7" s="25">
        <v>46.94</v>
      </c>
      <c r="DN7" s="25">
        <v>47.62</v>
      </c>
      <c r="DO7" s="25">
        <v>48.55</v>
      </c>
      <c r="DP7" s="25">
        <v>49.2</v>
      </c>
      <c r="DQ7" s="25">
        <v>50.01</v>
      </c>
      <c r="DR7" s="25">
        <v>50.88</v>
      </c>
      <c r="DS7" s="25">
        <v>5.76</v>
      </c>
      <c r="DT7" s="25">
        <v>8.6199999999999992</v>
      </c>
      <c r="DU7" s="25">
        <v>9.8000000000000007</v>
      </c>
      <c r="DV7" s="25">
        <v>11.23</v>
      </c>
      <c r="DW7" s="25">
        <v>12.24</v>
      </c>
      <c r="DX7" s="25">
        <v>14.48</v>
      </c>
      <c r="DY7" s="25">
        <v>16.27</v>
      </c>
      <c r="DZ7" s="25">
        <v>17.11</v>
      </c>
      <c r="EA7" s="25">
        <v>18.329999999999998</v>
      </c>
      <c r="EB7" s="25">
        <v>20.27</v>
      </c>
      <c r="EC7" s="25">
        <v>22.3</v>
      </c>
      <c r="ED7" s="25">
        <v>0.73</v>
      </c>
      <c r="EE7" s="25">
        <v>0.42</v>
      </c>
      <c r="EF7" s="25">
        <v>0.28999999999999998</v>
      </c>
      <c r="EG7" s="25">
        <v>0.43</v>
      </c>
      <c r="EH7" s="25">
        <v>0.44</v>
      </c>
      <c r="EI7" s="25">
        <v>0.75</v>
      </c>
      <c r="EJ7" s="25">
        <v>0.63</v>
      </c>
      <c r="EK7" s="25">
        <v>0.63</v>
      </c>
      <c r="EL7" s="25">
        <v>0.6</v>
      </c>
      <c r="EM7" s="25">
        <v>0.56000000000000005</v>
      </c>
      <c r="EN7" s="25">
        <v>0.66</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5">
      <c r="B11">
        <v>4</v>
      </c>
      <c r="C11">
        <v>3</v>
      </c>
      <c r="D11">
        <v>2</v>
      </c>
      <c r="E11">
        <v>1</v>
      </c>
      <c r="F11">
        <v>0</v>
      </c>
      <c r="G11" t="s">
        <v>105</v>
      </c>
    </row>
    <row r="12" spans="1:144" x14ac:dyDescent="0.25">
      <c r="B12">
        <v>1</v>
      </c>
      <c r="C12">
        <v>1</v>
      </c>
      <c r="D12">
        <v>1</v>
      </c>
      <c r="E12">
        <v>2</v>
      </c>
      <c r="F12">
        <v>3</v>
      </c>
      <c r="G12" t="s">
        <v>106</v>
      </c>
    </row>
    <row r="13" spans="1:144" x14ac:dyDescent="0.2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0009_r04</cp:lastModifiedBy>
  <cp:lastPrinted>2023-01-12T04:36:07Z</cp:lastPrinted>
  <dcterms:created xsi:type="dcterms:W3CDTF">2022-12-01T01:00:58Z</dcterms:created>
  <dcterms:modified xsi:type="dcterms:W3CDTF">2023-03-13T06:28:35Z</dcterms:modified>
  <cp:category/>
</cp:coreProperties>
</file>