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60" windowWidth="19395" windowHeight="7380" tabRatio="767"/>
  </bookViews>
  <sheets>
    <sheet name="図表1　調査項目" sheetId="1" r:id="rId1"/>
    <sheet name="地元購買率" sheetId="3" r:id="rId2"/>
    <sheet name="流出率" sheetId="4" r:id="rId3"/>
    <sheet name="吸収率" sheetId="5" r:id="rId4"/>
    <sheet name="商圏、影響圏" sheetId="6" r:id="rId5"/>
    <sheet name="総購買人口　H27.4.3" sheetId="12" r:id="rId6"/>
    <sheet name="流出人口" sheetId="8" r:id="rId7"/>
    <sheet name="図表2　店舗形態一覧" sheetId="10" r:id="rId8"/>
    <sheet name="図表3　調査品目" sheetId="11" r:id="rId9"/>
  </sheets>
  <definedNames>
    <definedName name="_xlnm.Print_Area" localSheetId="7">'図表2　店舗形態一覧'!$A$1:$H$14</definedName>
  </definedNames>
  <calcPr calcId="145621"/>
</workbook>
</file>

<file path=xl/calcChain.xml><?xml version="1.0" encoding="utf-8"?>
<calcChain xmlns="http://schemas.openxmlformats.org/spreadsheetml/2006/main">
  <c r="I10" i="12" l="1"/>
  <c r="I8" i="12"/>
  <c r="G7" i="12"/>
  <c r="G6" i="12"/>
  <c r="K5" i="12"/>
  <c r="I5" i="12"/>
  <c r="G5" i="12"/>
  <c r="K4" i="12"/>
  <c r="J16" i="12" s="1"/>
  <c r="I4" i="12"/>
  <c r="H16" i="12" s="1"/>
  <c r="G4" i="12"/>
  <c r="F16" i="12" s="1"/>
  <c r="K5" i="8" l="1"/>
  <c r="I5" i="8"/>
  <c r="K4" i="8"/>
  <c r="I4" i="8"/>
  <c r="G4" i="8"/>
  <c r="G6" i="8" s="1"/>
  <c r="I6" i="8" l="1"/>
  <c r="K6" i="8"/>
</calcChain>
</file>

<file path=xl/sharedStrings.xml><?xml version="1.0" encoding="utf-8"?>
<sst xmlns="http://schemas.openxmlformats.org/spreadsheetml/2006/main" count="200" uniqueCount="146">
  <si>
    <t>項目</t>
    <rPh sb="0" eb="2">
      <t>コウモク</t>
    </rPh>
    <phoneticPr fontId="3"/>
  </si>
  <si>
    <t>概要</t>
    <rPh sb="0" eb="2">
      <t>ガイヨウ</t>
    </rPh>
    <phoneticPr fontId="3"/>
  </si>
  <si>
    <t>購買行動の状況</t>
    <rPh sb="0" eb="2">
      <t>コウバイ</t>
    </rPh>
    <rPh sb="2" eb="4">
      <t>コウドウ</t>
    </rPh>
    <rPh sb="5" eb="7">
      <t>ジョウキョウ</t>
    </rPh>
    <phoneticPr fontId="3"/>
  </si>
  <si>
    <t>商店街等の利用状況</t>
    <rPh sb="0" eb="3">
      <t>ショウテンガイ</t>
    </rPh>
    <rPh sb="3" eb="4">
      <t>トウ</t>
    </rPh>
    <rPh sb="5" eb="7">
      <t>リヨウ</t>
    </rPh>
    <rPh sb="7" eb="9">
      <t>ジョウキョウ</t>
    </rPh>
    <phoneticPr fontId="3"/>
  </si>
  <si>
    <t>問１</t>
    <rPh sb="0" eb="1">
      <t>トイ</t>
    </rPh>
    <phoneticPr fontId="3"/>
  </si>
  <si>
    <t>問２</t>
    <rPh sb="0" eb="1">
      <t>トイ</t>
    </rPh>
    <phoneticPr fontId="3"/>
  </si>
  <si>
    <t>家族人数、世帯主の職業、年齢、所得の担い手</t>
    <rPh sb="0" eb="2">
      <t>カゾク</t>
    </rPh>
    <rPh sb="2" eb="4">
      <t>ニンズウ</t>
    </rPh>
    <rPh sb="5" eb="8">
      <t>セタイヌシ</t>
    </rPh>
    <rPh sb="9" eb="11">
      <t>ショクギョウ</t>
    </rPh>
    <rPh sb="12" eb="14">
      <t>ネンレイ</t>
    </rPh>
    <rPh sb="15" eb="17">
      <t>ショトク</t>
    </rPh>
    <rPh sb="18" eb="19">
      <t>ニナ</t>
    </rPh>
    <rPh sb="20" eb="21">
      <t>テ</t>
    </rPh>
    <phoneticPr fontId="3"/>
  </si>
  <si>
    <t>居住地、通学している中学校</t>
    <rPh sb="0" eb="3">
      <t>キョジュウチ</t>
    </rPh>
    <rPh sb="4" eb="6">
      <t>ツウガク</t>
    </rPh>
    <rPh sb="10" eb="13">
      <t>チュウガッコウ</t>
    </rPh>
    <phoneticPr fontId="3"/>
  </si>
  <si>
    <t>商品別買物場所別の買物割合、店舗形態、買物理由</t>
    <rPh sb="0" eb="2">
      <t>ショウヒン</t>
    </rPh>
    <rPh sb="2" eb="3">
      <t>ベツ</t>
    </rPh>
    <rPh sb="3" eb="5">
      <t>カイモノ</t>
    </rPh>
    <rPh sb="5" eb="7">
      <t>バショ</t>
    </rPh>
    <rPh sb="7" eb="8">
      <t>ベツ</t>
    </rPh>
    <rPh sb="9" eb="11">
      <t>カイモノ</t>
    </rPh>
    <rPh sb="11" eb="13">
      <t>ワリアイ</t>
    </rPh>
    <rPh sb="14" eb="16">
      <t>テンポ</t>
    </rPh>
    <rPh sb="16" eb="18">
      <t>ケイタイ</t>
    </rPh>
    <rPh sb="19" eb="21">
      <t>カイモノ</t>
    </rPh>
    <rPh sb="21" eb="23">
      <t>リユウ</t>
    </rPh>
    <phoneticPr fontId="3"/>
  </si>
  <si>
    <t>買物場所別の利用交通機関、買物頻度</t>
    <rPh sb="0" eb="2">
      <t>カイモノ</t>
    </rPh>
    <rPh sb="2" eb="4">
      <t>バショ</t>
    </rPh>
    <rPh sb="4" eb="5">
      <t>ベツ</t>
    </rPh>
    <rPh sb="8" eb="10">
      <t>コウツウ</t>
    </rPh>
    <rPh sb="10" eb="12">
      <t>キカン</t>
    </rPh>
    <rPh sb="13" eb="15">
      <t>カイモノ</t>
    </rPh>
    <rPh sb="15" eb="17">
      <t>ヒンド</t>
    </rPh>
    <phoneticPr fontId="3"/>
  </si>
  <si>
    <t>問３</t>
    <rPh sb="0" eb="1">
      <t>トイ</t>
    </rPh>
    <phoneticPr fontId="3"/>
  </si>
  <si>
    <t>問４</t>
    <rPh sb="0" eb="1">
      <t>トイ</t>
    </rPh>
    <phoneticPr fontId="3"/>
  </si>
  <si>
    <t>問５</t>
    <rPh sb="0" eb="1">
      <t>トイ</t>
    </rPh>
    <phoneticPr fontId="3"/>
  </si>
  <si>
    <t>通信販売等の利用状況</t>
    <rPh sb="0" eb="2">
      <t>ツウシン</t>
    </rPh>
    <rPh sb="2" eb="4">
      <t>ハンバイ</t>
    </rPh>
    <rPh sb="4" eb="5">
      <t>トウ</t>
    </rPh>
    <rPh sb="6" eb="8">
      <t>リヨウ</t>
    </rPh>
    <rPh sb="8" eb="10">
      <t>ジョウキョウ</t>
    </rPh>
    <phoneticPr fontId="3"/>
  </si>
  <si>
    <t>商店街・一般商店の利用頻度、買物理由、商店街での買物条件</t>
    <rPh sb="0" eb="3">
      <t>ショウテンガイ</t>
    </rPh>
    <rPh sb="4" eb="6">
      <t>イッパン</t>
    </rPh>
    <rPh sb="6" eb="8">
      <t>ショウテン</t>
    </rPh>
    <rPh sb="9" eb="11">
      <t>リヨウ</t>
    </rPh>
    <rPh sb="11" eb="13">
      <t>ヒンド</t>
    </rPh>
    <rPh sb="14" eb="16">
      <t>カイモノ</t>
    </rPh>
    <rPh sb="16" eb="18">
      <t>リユウ</t>
    </rPh>
    <rPh sb="19" eb="22">
      <t>ショウテンガイ</t>
    </rPh>
    <rPh sb="24" eb="26">
      <t>カイモノ</t>
    </rPh>
    <rPh sb="26" eb="28">
      <t>ジョウケン</t>
    </rPh>
    <phoneticPr fontId="3"/>
  </si>
  <si>
    <t>基本属性Ⅰ</t>
    <rPh sb="0" eb="2">
      <t>キホン</t>
    </rPh>
    <rPh sb="2" eb="4">
      <t>ゾクセイ</t>
    </rPh>
    <phoneticPr fontId="3"/>
  </si>
  <si>
    <t>基本属性Ⅱ</t>
    <rPh sb="0" eb="2">
      <t>キホン</t>
    </rPh>
    <rPh sb="2" eb="4">
      <t>ゾクセイ</t>
    </rPh>
    <phoneticPr fontId="3"/>
  </si>
  <si>
    <t>通信販売等の利用の有無、買物方法、買物比率、購入理由、
購入頻度、今後の利用見込み</t>
    <rPh sb="0" eb="2">
      <t>ツウシン</t>
    </rPh>
    <rPh sb="2" eb="4">
      <t>ハンバイ</t>
    </rPh>
    <rPh sb="4" eb="5">
      <t>トウ</t>
    </rPh>
    <rPh sb="6" eb="8">
      <t>リヨウ</t>
    </rPh>
    <rPh sb="9" eb="11">
      <t>ウム</t>
    </rPh>
    <rPh sb="12" eb="14">
      <t>カイモノ</t>
    </rPh>
    <rPh sb="14" eb="16">
      <t>ホウホウ</t>
    </rPh>
    <rPh sb="17" eb="19">
      <t>カイモノ</t>
    </rPh>
    <rPh sb="19" eb="21">
      <t>ヒリツ</t>
    </rPh>
    <rPh sb="22" eb="24">
      <t>コウニュウ</t>
    </rPh>
    <rPh sb="24" eb="26">
      <t>リユウ</t>
    </rPh>
    <rPh sb="28" eb="30">
      <t>コウニュウ</t>
    </rPh>
    <rPh sb="30" eb="32">
      <t>ヒンド</t>
    </rPh>
    <rPh sb="33" eb="35">
      <t>コンゴ</t>
    </rPh>
    <rPh sb="36" eb="38">
      <t>リヨウ</t>
    </rPh>
    <rPh sb="38" eb="40">
      <t>ミコ</t>
    </rPh>
    <phoneticPr fontId="3"/>
  </si>
  <si>
    <t>買物場所</t>
    <rPh sb="0" eb="2">
      <t>カイモノ</t>
    </rPh>
    <rPh sb="2" eb="4">
      <t>バショ</t>
    </rPh>
    <phoneticPr fontId="5"/>
  </si>
  <si>
    <t>商品</t>
    <rPh sb="0" eb="2">
      <t>ショウヒン</t>
    </rPh>
    <phoneticPr fontId="5"/>
  </si>
  <si>
    <t>①食料品</t>
    <rPh sb="1" eb="3">
      <t>ショクリョウ</t>
    </rPh>
    <rPh sb="3" eb="4">
      <t>ヒン</t>
    </rPh>
    <phoneticPr fontId="5"/>
  </si>
  <si>
    <t>②家電製品</t>
    <rPh sb="1" eb="3">
      <t>カデン</t>
    </rPh>
    <rPh sb="3" eb="5">
      <t>セイヒン</t>
    </rPh>
    <phoneticPr fontId="5"/>
  </si>
  <si>
    <t>Ａ市</t>
    <rPh sb="1" eb="2">
      <t>シ</t>
    </rPh>
    <phoneticPr fontId="5"/>
  </si>
  <si>
    <t>区分</t>
    <rPh sb="0" eb="2">
      <t>クブン</t>
    </rPh>
    <phoneticPr fontId="5"/>
  </si>
  <si>
    <t>条件</t>
    <rPh sb="0" eb="2">
      <t>ジョウケン</t>
    </rPh>
    <phoneticPr fontId="5"/>
  </si>
  <si>
    <t>商圏</t>
    <rPh sb="0" eb="2">
      <t>ショウケン</t>
    </rPh>
    <phoneticPr fontId="5"/>
  </si>
  <si>
    <t>第1次商圏</t>
    <rPh sb="0" eb="1">
      <t>ダイ</t>
    </rPh>
    <rPh sb="2" eb="3">
      <t>ジ</t>
    </rPh>
    <rPh sb="3" eb="5">
      <t>ショウケン</t>
    </rPh>
    <phoneticPr fontId="5"/>
  </si>
  <si>
    <t>吸収率が30％以上</t>
    <rPh sb="0" eb="2">
      <t>キュウシュウ</t>
    </rPh>
    <rPh sb="2" eb="3">
      <t>リツ</t>
    </rPh>
    <rPh sb="7" eb="9">
      <t>イジョウ</t>
    </rPh>
    <phoneticPr fontId="5"/>
  </si>
  <si>
    <t>地元合計</t>
    <rPh sb="0" eb="2">
      <t>ジモト</t>
    </rPh>
    <rPh sb="2" eb="4">
      <t>ゴウケイ</t>
    </rPh>
    <phoneticPr fontId="5"/>
  </si>
  <si>
    <t>第2次商圏</t>
    <rPh sb="0" eb="1">
      <t>ダイ</t>
    </rPh>
    <rPh sb="2" eb="3">
      <t>ジ</t>
    </rPh>
    <rPh sb="3" eb="5">
      <t>ショウケン</t>
    </rPh>
    <phoneticPr fontId="5"/>
  </si>
  <si>
    <t>吸収率が20％以上30％未満</t>
    <rPh sb="0" eb="2">
      <t>キュウシュウ</t>
    </rPh>
    <rPh sb="2" eb="3">
      <t>リツ</t>
    </rPh>
    <rPh sb="7" eb="9">
      <t>イジョウ</t>
    </rPh>
    <rPh sb="12" eb="14">
      <t>ミマン</t>
    </rPh>
    <phoneticPr fontId="5"/>
  </si>
  <si>
    <t>第3次商圏</t>
    <rPh sb="0" eb="1">
      <t>ダイ</t>
    </rPh>
    <rPh sb="2" eb="3">
      <t>ジ</t>
    </rPh>
    <rPh sb="3" eb="5">
      <t>ショウケン</t>
    </rPh>
    <phoneticPr fontId="5"/>
  </si>
  <si>
    <t>吸収率が10％以上20％未満</t>
    <rPh sb="0" eb="2">
      <t>キュウシュウ</t>
    </rPh>
    <rPh sb="2" eb="3">
      <t>リツ</t>
    </rPh>
    <rPh sb="7" eb="9">
      <t>イジョウ</t>
    </rPh>
    <rPh sb="12" eb="14">
      <t>ミマン</t>
    </rPh>
    <phoneticPr fontId="5"/>
  </si>
  <si>
    <t>影響圏</t>
    <rPh sb="0" eb="2">
      <t>エイキョウ</t>
    </rPh>
    <rPh sb="2" eb="3">
      <t>ケン</t>
    </rPh>
    <phoneticPr fontId="5"/>
  </si>
  <si>
    <t>全域</t>
    <rPh sb="0" eb="2">
      <t>ゼンイキ</t>
    </rPh>
    <phoneticPr fontId="5"/>
  </si>
  <si>
    <t>合計</t>
    <rPh sb="0" eb="2">
      <t>ゴウケイ</t>
    </rPh>
    <phoneticPr fontId="5"/>
  </si>
  <si>
    <t>【算出例】
・Ａ市の場合
①食料品　　（8＋2）÷10×100＝100％　②家電製品　　（6＋2）÷10×100＝80％
③日用雑貨　（4＋2）÷10×100＝60％　商品総合（10＋8＋6）÷（10×3）×100＝80％　
・同様に、Ｂ市の場合、①60％、②70％、③50％、商品総合60％となる。
・Ｃ市の場合、①70％、②20％、③30％、商品総合40％となる。</t>
    <phoneticPr fontId="5"/>
  </si>
  <si>
    <t>居住市町村：Ａ市</t>
    <rPh sb="0" eb="2">
      <t>キョジュウ</t>
    </rPh>
    <rPh sb="2" eb="3">
      <t>シ</t>
    </rPh>
    <rPh sb="3" eb="4">
      <t>チョウ</t>
    </rPh>
    <rPh sb="4" eb="5">
      <t>ソン</t>
    </rPh>
    <rPh sb="7" eb="8">
      <t>シ</t>
    </rPh>
    <phoneticPr fontId="5"/>
  </si>
  <si>
    <t>居住市町村：Ｂ町</t>
    <rPh sb="0" eb="2">
      <t>キョジュウ</t>
    </rPh>
    <rPh sb="2" eb="5">
      <t>シチョウソン</t>
    </rPh>
    <rPh sb="7" eb="8">
      <t>マチ</t>
    </rPh>
    <phoneticPr fontId="5"/>
  </si>
  <si>
    <t>居住市町村：Ｃ村</t>
    <rPh sb="0" eb="2">
      <t>キョジュウ</t>
    </rPh>
    <rPh sb="2" eb="5">
      <t>シチョウソン</t>
    </rPh>
    <rPh sb="7" eb="8">
      <t>ムラ</t>
    </rPh>
    <phoneticPr fontId="5"/>
  </si>
  <si>
    <t>③日用雑貨</t>
    <phoneticPr fontId="5"/>
  </si>
  <si>
    <t>　商品総合</t>
    <rPh sb="1" eb="3">
      <t>ショウヒン</t>
    </rPh>
    <rPh sb="3" eb="5">
      <t>ソウゴウ</t>
    </rPh>
    <phoneticPr fontId="5"/>
  </si>
  <si>
    <t>a1地区</t>
    <rPh sb="2" eb="4">
      <t>チク</t>
    </rPh>
    <phoneticPr fontId="5"/>
  </si>
  <si>
    <t>Ｂ町</t>
    <rPh sb="1" eb="2">
      <t>マチ</t>
    </rPh>
    <phoneticPr fontId="5"/>
  </si>
  <si>
    <t>b1地区</t>
    <rPh sb="2" eb="4">
      <t>チク</t>
    </rPh>
    <phoneticPr fontId="5"/>
  </si>
  <si>
    <t>Ｃ村</t>
    <rPh sb="1" eb="2">
      <t>ムラ</t>
    </rPh>
    <phoneticPr fontId="5"/>
  </si>
  <si>
    <t>a2地区</t>
    <rPh sb="2" eb="4">
      <t>チク</t>
    </rPh>
    <phoneticPr fontId="5"/>
  </si>
  <si>
    <t>b2地区</t>
    <rPh sb="2" eb="4">
      <t>チク</t>
    </rPh>
    <phoneticPr fontId="5"/>
  </si>
  <si>
    <t>a3地区</t>
    <rPh sb="2" eb="4">
      <t>チク</t>
    </rPh>
    <phoneticPr fontId="5"/>
  </si>
  <si>
    <t>地元外合計</t>
    <rPh sb="0" eb="2">
      <t>ジモト</t>
    </rPh>
    <rPh sb="2" eb="3">
      <t>ガイ</t>
    </rPh>
    <rPh sb="3" eb="5">
      <t>ゴウケイ</t>
    </rPh>
    <phoneticPr fontId="5"/>
  </si>
  <si>
    <t>買物場所別地元購買率（商品総合）</t>
    <rPh sb="0" eb="2">
      <t>カイモノ</t>
    </rPh>
    <rPh sb="2" eb="4">
      <t>バショ</t>
    </rPh>
    <rPh sb="4" eb="5">
      <t>ベツ</t>
    </rPh>
    <rPh sb="5" eb="7">
      <t>ジモト</t>
    </rPh>
    <rPh sb="7" eb="9">
      <t>コウバイ</t>
    </rPh>
    <rPh sb="9" eb="10">
      <t>リツ</t>
    </rPh>
    <rPh sb="11" eb="13">
      <t>ショウヒン</t>
    </rPh>
    <rPh sb="13" eb="15">
      <t>ソウゴウ</t>
    </rPh>
    <phoneticPr fontId="5"/>
  </si>
  <si>
    <t>居住
市町村</t>
    <rPh sb="0" eb="2">
      <t>キョジュウ</t>
    </rPh>
    <rPh sb="3" eb="4">
      <t>シ</t>
    </rPh>
    <rPh sb="4" eb="5">
      <t>チョウ</t>
    </rPh>
    <rPh sb="5" eb="6">
      <t>ソン</t>
    </rPh>
    <phoneticPr fontId="5"/>
  </si>
  <si>
    <t>買物
場所</t>
    <rPh sb="0" eb="2">
      <t>カイモノ</t>
    </rPh>
    <rPh sb="3" eb="5">
      <t>バショ</t>
    </rPh>
    <phoneticPr fontId="5"/>
  </si>
  <si>
    <t>Ａ市の地元購買率80％、Ｂ町への流出率20％、Ｃ村への流出率0％</t>
    <rPh sb="1" eb="2">
      <t>シ</t>
    </rPh>
    <rPh sb="3" eb="5">
      <t>ジモト</t>
    </rPh>
    <rPh sb="5" eb="7">
      <t>コウバイ</t>
    </rPh>
    <rPh sb="7" eb="8">
      <t>リツ</t>
    </rPh>
    <rPh sb="13" eb="14">
      <t>マチ</t>
    </rPh>
    <rPh sb="16" eb="19">
      <t>リュウシュツリツ</t>
    </rPh>
    <rPh sb="24" eb="25">
      <t>ムラ</t>
    </rPh>
    <rPh sb="27" eb="30">
      <t>リュウシュツリツ</t>
    </rPh>
    <phoneticPr fontId="5"/>
  </si>
  <si>
    <t>Ｂ町の地元購買率60％、Ａ市への流出率33.3％、Ｃ村への流出率6.7％</t>
    <rPh sb="1" eb="2">
      <t>マチ</t>
    </rPh>
    <rPh sb="3" eb="5">
      <t>ジモト</t>
    </rPh>
    <rPh sb="5" eb="7">
      <t>コウバイ</t>
    </rPh>
    <rPh sb="7" eb="8">
      <t>リツ</t>
    </rPh>
    <rPh sb="13" eb="14">
      <t>シ</t>
    </rPh>
    <rPh sb="16" eb="19">
      <t>リュウシュツリツ</t>
    </rPh>
    <rPh sb="26" eb="27">
      <t>ムラ</t>
    </rPh>
    <rPh sb="29" eb="32">
      <t>リュウシュツリツ</t>
    </rPh>
    <phoneticPr fontId="5"/>
  </si>
  <si>
    <t>Ｃ村の地元購買率40％、Ａ市への流出率50％、Ｂ町への流出率10％</t>
    <rPh sb="1" eb="2">
      <t>ムラ</t>
    </rPh>
    <rPh sb="3" eb="5">
      <t>ジモト</t>
    </rPh>
    <rPh sb="5" eb="7">
      <t>コウバイ</t>
    </rPh>
    <rPh sb="7" eb="8">
      <t>リツ</t>
    </rPh>
    <rPh sb="13" eb="14">
      <t>シ</t>
    </rPh>
    <rPh sb="16" eb="19">
      <t>リュウシュツリツ</t>
    </rPh>
    <rPh sb="24" eb="25">
      <t>マチ</t>
    </rPh>
    <rPh sb="27" eb="30">
      <t>リュウシュツリツ</t>
    </rPh>
    <phoneticPr fontId="5"/>
  </si>
  <si>
    <t>Ｃ村におけるＡ市からの吸収率0％、Ｂ町からの吸収率6.7％</t>
    <rPh sb="1" eb="2">
      <t>ムラ</t>
    </rPh>
    <rPh sb="7" eb="8">
      <t>シ</t>
    </rPh>
    <rPh sb="11" eb="13">
      <t>キュウシュウ</t>
    </rPh>
    <rPh sb="13" eb="14">
      <t>リツ</t>
    </rPh>
    <rPh sb="18" eb="19">
      <t>マチ</t>
    </rPh>
    <rPh sb="22" eb="24">
      <t>キュウシュウ</t>
    </rPh>
    <rPh sb="24" eb="25">
      <t>リツ</t>
    </rPh>
    <phoneticPr fontId="5"/>
  </si>
  <si>
    <t>Ｂ町におけるＡ市からの吸収率20％、Ｃ村からの吸収率10％</t>
    <rPh sb="1" eb="2">
      <t>マチ</t>
    </rPh>
    <rPh sb="7" eb="8">
      <t>シ</t>
    </rPh>
    <rPh sb="11" eb="13">
      <t>キュウシュウ</t>
    </rPh>
    <rPh sb="13" eb="14">
      <t>リツ</t>
    </rPh>
    <rPh sb="19" eb="20">
      <t>ムラ</t>
    </rPh>
    <rPh sb="23" eb="25">
      <t>キュウシュウ</t>
    </rPh>
    <rPh sb="25" eb="26">
      <t>リツ</t>
    </rPh>
    <phoneticPr fontId="5"/>
  </si>
  <si>
    <t>Ａ市におけるＢ町からの吸収率33.3％、Ｃ村からの吸収率50％</t>
    <rPh sb="1" eb="2">
      <t>シ</t>
    </rPh>
    <rPh sb="7" eb="8">
      <t>マチ</t>
    </rPh>
    <rPh sb="11" eb="13">
      <t>キュウシュウ</t>
    </rPh>
    <rPh sb="13" eb="14">
      <t>リツ</t>
    </rPh>
    <rPh sb="21" eb="22">
      <t>ムラ</t>
    </rPh>
    <rPh sb="25" eb="27">
      <t>キュウシュウ</t>
    </rPh>
    <rPh sb="27" eb="28">
      <t>リツ</t>
    </rPh>
    <phoneticPr fontId="5"/>
  </si>
  <si>
    <t>【例】
・Ａ市の場合は、Ｂ町、Ｃ村が商圏に含まれ、共に第1次商圏となる。
・同様に、Ｂ町の場合は、Ａ市、Ｃ村が商圏に含まれ、Ａ市が第2次商圏、Ｃ村が第3次商圏となる。
・Ｃ村の場合は、商圏がなく、Ｂ町が影響圏に含まれる。</t>
    <rPh sb="13" eb="14">
      <t>マチ</t>
    </rPh>
    <rPh sb="16" eb="17">
      <t>ムラ</t>
    </rPh>
    <rPh sb="18" eb="20">
      <t>ショウケン</t>
    </rPh>
    <rPh sb="21" eb="22">
      <t>フク</t>
    </rPh>
    <rPh sb="25" eb="26">
      <t>トモ</t>
    </rPh>
    <rPh sb="27" eb="28">
      <t>ダイ</t>
    </rPh>
    <rPh sb="29" eb="30">
      <t>ジ</t>
    </rPh>
    <rPh sb="30" eb="32">
      <t>ショウケン</t>
    </rPh>
    <rPh sb="43" eb="44">
      <t>マチ</t>
    </rPh>
    <rPh sb="50" eb="51">
      <t>シ</t>
    </rPh>
    <rPh sb="53" eb="54">
      <t>ムラ</t>
    </rPh>
    <rPh sb="55" eb="57">
      <t>ショウケン</t>
    </rPh>
    <rPh sb="58" eb="59">
      <t>フク</t>
    </rPh>
    <rPh sb="63" eb="64">
      <t>シ</t>
    </rPh>
    <rPh sb="65" eb="66">
      <t>ダイ</t>
    </rPh>
    <rPh sb="67" eb="68">
      <t>ジ</t>
    </rPh>
    <rPh sb="68" eb="70">
      <t>ショウケン</t>
    </rPh>
    <rPh sb="72" eb="73">
      <t>ムラ</t>
    </rPh>
    <rPh sb="74" eb="75">
      <t>ダイ</t>
    </rPh>
    <rPh sb="76" eb="77">
      <t>ジ</t>
    </rPh>
    <rPh sb="77" eb="79">
      <t>ショウケン</t>
    </rPh>
    <rPh sb="86" eb="87">
      <t>ムラ</t>
    </rPh>
    <rPh sb="92" eb="94">
      <t>ショウケン</t>
    </rPh>
    <rPh sb="99" eb="100">
      <t>マチ</t>
    </rPh>
    <rPh sb="101" eb="103">
      <t>エイキョウ</t>
    </rPh>
    <rPh sb="103" eb="104">
      <t>ケン</t>
    </rPh>
    <rPh sb="105" eb="106">
      <t>フク</t>
    </rPh>
    <phoneticPr fontId="5"/>
  </si>
  <si>
    <t>Ａ市の場合</t>
    <rPh sb="1" eb="2">
      <t>シ</t>
    </rPh>
    <rPh sb="3" eb="5">
      <t>バアイ</t>
    </rPh>
    <phoneticPr fontId="5"/>
  </si>
  <si>
    <t>Ｂ町の場合</t>
    <rPh sb="1" eb="2">
      <t>マチ</t>
    </rPh>
    <rPh sb="3" eb="5">
      <t>バアイ</t>
    </rPh>
    <phoneticPr fontId="5"/>
  </si>
  <si>
    <t>Ｃ村の場合</t>
    <rPh sb="1" eb="2">
      <t>ムラ</t>
    </rPh>
    <rPh sb="3" eb="5">
      <t>バアイ</t>
    </rPh>
    <phoneticPr fontId="5"/>
  </si>
  <si>
    <t>Ｂ町（33.3％）
Ｃ村（50％）</t>
    <rPh sb="1" eb="2">
      <t>マチ</t>
    </rPh>
    <rPh sb="11" eb="12">
      <t>ムラ</t>
    </rPh>
    <phoneticPr fontId="5"/>
  </si>
  <si>
    <t>Ａ市（20％）</t>
    <rPh sb="1" eb="2">
      <t>シ</t>
    </rPh>
    <phoneticPr fontId="5"/>
  </si>
  <si>
    <t>Ｃ村（10％）</t>
    <rPh sb="1" eb="2">
      <t>ムラ</t>
    </rPh>
    <phoneticPr fontId="5"/>
  </si>
  <si>
    <t>吸収率が1％以上10％未満</t>
    <rPh sb="0" eb="2">
      <t>キュウシュウ</t>
    </rPh>
    <rPh sb="2" eb="3">
      <t>リツ</t>
    </rPh>
    <phoneticPr fontId="5"/>
  </si>
  <si>
    <t>Ｂ町（6.7％）</t>
    <rPh sb="1" eb="2">
      <t>マチ</t>
    </rPh>
    <phoneticPr fontId="5"/>
  </si>
  <si>
    <t>①地元購買人口</t>
    <rPh sb="1" eb="3">
      <t>ジモト</t>
    </rPh>
    <rPh sb="3" eb="5">
      <t>コウバイ</t>
    </rPh>
    <rPh sb="5" eb="7">
      <t>ジンコウ</t>
    </rPh>
    <phoneticPr fontId="5"/>
  </si>
  <si>
    <t>（Ａ市）100,000×80％＝</t>
    <rPh sb="2" eb="3">
      <t>シ</t>
    </rPh>
    <phoneticPr fontId="5"/>
  </si>
  <si>
    <t>（Ｂ町）30,000×60％＝</t>
    <rPh sb="2" eb="3">
      <t>マチ</t>
    </rPh>
    <phoneticPr fontId="5"/>
  </si>
  <si>
    <t>②吸収人口</t>
    <rPh sb="1" eb="3">
      <t>キュウシュウ</t>
    </rPh>
    <rPh sb="3" eb="5">
      <t>ジンコウ</t>
    </rPh>
    <rPh sb="4" eb="5">
      <t>キュウジン</t>
    </rPh>
    <phoneticPr fontId="5"/>
  </si>
  <si>
    <t>（Ｂ町）30,000×33.3％＝</t>
    <rPh sb="2" eb="3">
      <t>マチ</t>
    </rPh>
    <phoneticPr fontId="5"/>
  </si>
  <si>
    <t>（Ａ市）100,000×20％＝</t>
    <rPh sb="2" eb="3">
      <t>シ</t>
    </rPh>
    <phoneticPr fontId="5"/>
  </si>
  <si>
    <t>（Ｃ村）8,000×10％＝</t>
    <rPh sb="2" eb="3">
      <t>ムラ</t>
    </rPh>
    <phoneticPr fontId="5"/>
  </si>
  <si>
    <t>（Ｂ町）30,000×6.7％＝</t>
    <rPh sb="2" eb="3">
      <t>マチ</t>
    </rPh>
    <phoneticPr fontId="5"/>
  </si>
  <si>
    <t>総購買人口
（①＋②）</t>
    <rPh sb="0" eb="1">
      <t>ソウ</t>
    </rPh>
    <rPh sb="1" eb="3">
      <t>コウバイ</t>
    </rPh>
    <rPh sb="3" eb="5">
      <t>ジンコウ</t>
    </rPh>
    <phoneticPr fontId="5"/>
  </si>
  <si>
    <t>流出先</t>
    <rPh sb="0" eb="2">
      <t>リュウシュツ</t>
    </rPh>
    <rPh sb="2" eb="3">
      <t>サキ</t>
    </rPh>
    <phoneticPr fontId="5"/>
  </si>
  <si>
    <t>（Ｂ町）100,000人×20％</t>
    <rPh sb="2" eb="3">
      <t>マチ</t>
    </rPh>
    <phoneticPr fontId="5"/>
  </si>
  <si>
    <t>（Ａ市）30,000人×33.3％</t>
    <rPh sb="2" eb="3">
      <t>シ</t>
    </rPh>
    <phoneticPr fontId="5"/>
  </si>
  <si>
    <t>（Ａ市）8,000人×50％</t>
    <rPh sb="2" eb="3">
      <t>シ</t>
    </rPh>
    <phoneticPr fontId="5"/>
  </si>
  <si>
    <t>（Ｃ村）30,000人×6.7％</t>
    <rPh sb="2" eb="3">
      <t>ムラ</t>
    </rPh>
    <phoneticPr fontId="5"/>
  </si>
  <si>
    <t>（Ｂ町）8,000人×10％</t>
    <rPh sb="2" eb="3">
      <t>マチ</t>
    </rPh>
    <phoneticPr fontId="5"/>
  </si>
  <si>
    <t>流出人口</t>
    <rPh sb="0" eb="2">
      <t>リュウシュツ</t>
    </rPh>
    <rPh sb="2" eb="4">
      <t>ジンコウ</t>
    </rPh>
    <phoneticPr fontId="5"/>
  </si>
  <si>
    <t>その他の地域</t>
    <rPh sb="2" eb="3">
      <t>タ</t>
    </rPh>
    <rPh sb="4" eb="6">
      <t>チイキ</t>
    </rPh>
    <phoneticPr fontId="5"/>
  </si>
  <si>
    <t>店舗形態</t>
    <rPh sb="0" eb="2">
      <t>テンポ</t>
    </rPh>
    <rPh sb="2" eb="4">
      <t>ケイタイ</t>
    </rPh>
    <phoneticPr fontId="12"/>
  </si>
  <si>
    <t>説明</t>
    <rPh sb="0" eb="2">
      <t>セツメイ</t>
    </rPh>
    <phoneticPr fontId="12"/>
  </si>
  <si>
    <t>例</t>
    <rPh sb="0" eb="1">
      <t>レイ</t>
    </rPh>
    <phoneticPr fontId="12"/>
  </si>
  <si>
    <t xml:space="preserve"> 百貨店・総合スーパー</t>
    <phoneticPr fontId="12"/>
  </si>
  <si>
    <t>東武宇都宮百貨店、福田屋、駅ビル（宇都宮パセオ、ＶＡＬ・ロブレ）、パルコ、アウトレット等</t>
    <rPh sb="2" eb="5">
      <t>ウツノミヤ</t>
    </rPh>
    <rPh sb="5" eb="8">
      <t>ヒャッカテン</t>
    </rPh>
    <rPh sb="13" eb="14">
      <t>エキ</t>
    </rPh>
    <rPh sb="17" eb="20">
      <t>ウツノミヤ</t>
    </rPh>
    <rPh sb="43" eb="44">
      <t>トウ</t>
    </rPh>
    <phoneticPr fontId="12"/>
  </si>
  <si>
    <t>アピタ、イオン、イトーヨーカドー、トライアル、ベイシア、ベルモール等</t>
    <rPh sb="33" eb="34">
      <t>トウ</t>
    </rPh>
    <phoneticPr fontId="12"/>
  </si>
  <si>
    <t>スーパー</t>
    <phoneticPr fontId="12"/>
  </si>
  <si>
    <t>たいらや、オータニ、かましん、とりせん、ヨークベニマル、ヤオハン等</t>
    <rPh sb="32" eb="33">
      <t>トウ</t>
    </rPh>
    <phoneticPr fontId="12"/>
  </si>
  <si>
    <t>ホームセンター</t>
    <phoneticPr fontId="12"/>
  </si>
  <si>
    <t>日曜大工用品、日用雑貨、インテリア用品など生活関連商品を幅広く扱う規模の大きな店舗のこと</t>
    <rPh sb="33" eb="35">
      <t>キボ</t>
    </rPh>
    <rPh sb="36" eb="37">
      <t>オオ</t>
    </rPh>
    <phoneticPr fontId="12"/>
  </si>
  <si>
    <t>カインズホーム、カンセキ、ビバホーム、コメリ、ニトリ、ジョイフル本田等</t>
    <rPh sb="32" eb="34">
      <t>ホンダ</t>
    </rPh>
    <rPh sb="34" eb="35">
      <t>トウ</t>
    </rPh>
    <phoneticPr fontId="12"/>
  </si>
  <si>
    <t>専門チェーン店</t>
    <rPh sb="0" eb="1">
      <t>アツム</t>
    </rPh>
    <rPh sb="1" eb="2">
      <t>モン</t>
    </rPh>
    <rPh sb="6" eb="7">
      <t>テン</t>
    </rPh>
    <phoneticPr fontId="12"/>
  </si>
  <si>
    <t>ヤマダ電機、ケーズデンキ、しまむら、サンキ、ユニクロ、ゼビオ、ツタヤ、ゲオ、オートバックス、カワチ薬品、マクドナルド、ガスト等</t>
    <rPh sb="3" eb="5">
      <t>デンキ</t>
    </rPh>
    <rPh sb="62" eb="63">
      <t>トウ</t>
    </rPh>
    <phoneticPr fontId="12"/>
  </si>
  <si>
    <t>コンビニエンスストア</t>
    <phoneticPr fontId="12"/>
  </si>
  <si>
    <t>セブンイレブン、ローソン、ファミリーマート等</t>
    <rPh sb="21" eb="22">
      <t>トウ</t>
    </rPh>
    <phoneticPr fontId="12"/>
  </si>
  <si>
    <t>一般商店・飲食店</t>
    <rPh sb="0" eb="2">
      <t>イッパン</t>
    </rPh>
    <rPh sb="5" eb="7">
      <t>インショク</t>
    </rPh>
    <rPh sb="7" eb="8">
      <t>テン</t>
    </rPh>
    <phoneticPr fontId="12"/>
  </si>
  <si>
    <t>上記以外のお店</t>
    <rPh sb="0" eb="2">
      <t>ジョウキ</t>
    </rPh>
    <rPh sb="2" eb="4">
      <t>イガイ</t>
    </rPh>
    <rPh sb="6" eb="7">
      <t>ミセ</t>
    </rPh>
    <phoneticPr fontId="12"/>
  </si>
  <si>
    <t>1.</t>
    <phoneticPr fontId="3"/>
  </si>
  <si>
    <t>2.</t>
    <phoneticPr fontId="12"/>
  </si>
  <si>
    <t>3.</t>
    <phoneticPr fontId="12"/>
  </si>
  <si>
    <t>4.</t>
    <phoneticPr fontId="12"/>
  </si>
  <si>
    <t>5.</t>
    <phoneticPr fontId="12"/>
  </si>
  <si>
    <t>6.</t>
    <phoneticPr fontId="12"/>
  </si>
  <si>
    <t>前回調査</t>
    <rPh sb="0" eb="2">
      <t>ゼンカイ</t>
    </rPh>
    <rPh sb="2" eb="4">
      <t>チョウサ</t>
    </rPh>
    <phoneticPr fontId="3"/>
  </si>
  <si>
    <t>今回調査</t>
    <rPh sb="0" eb="2">
      <t>コンカイ</t>
    </rPh>
    <rPh sb="2" eb="4">
      <t>チョウサ</t>
    </rPh>
    <phoneticPr fontId="3"/>
  </si>
  <si>
    <t>(1)食料品（生鮮品・飲物・保存
　 食品・調味料・菓子）</t>
    <rPh sb="3" eb="6">
      <t>ショクリョウヒン</t>
    </rPh>
    <rPh sb="7" eb="9">
      <t>セイセン</t>
    </rPh>
    <rPh sb="9" eb="10">
      <t>ヒン</t>
    </rPh>
    <rPh sb="11" eb="13">
      <t>ノミモノ</t>
    </rPh>
    <rPh sb="14" eb="16">
      <t>ホゾン</t>
    </rPh>
    <rPh sb="19" eb="21">
      <t>ショクヒン</t>
    </rPh>
    <rPh sb="22" eb="25">
      <t>チョウミリョウ</t>
    </rPh>
    <rPh sb="26" eb="28">
      <t>カシ</t>
    </rPh>
    <phoneticPr fontId="3"/>
  </si>
  <si>
    <t>(1)食料品</t>
    <rPh sb="3" eb="5">
      <t>ショクリョウ</t>
    </rPh>
    <rPh sb="5" eb="6">
      <t>シナ</t>
    </rPh>
    <phoneticPr fontId="3"/>
  </si>
  <si>
    <t>(2)家電品</t>
    <rPh sb="3" eb="6">
      <t>カデンヒン</t>
    </rPh>
    <phoneticPr fontId="3"/>
  </si>
  <si>
    <t>(2)家電製品</t>
    <rPh sb="3" eb="5">
      <t>カデン</t>
    </rPh>
    <rPh sb="5" eb="7">
      <t>セイヒン</t>
    </rPh>
    <phoneticPr fontId="3"/>
  </si>
  <si>
    <t>(3)日用雑貨・台所用品
　（インテリア・雑貨含む）</t>
    <rPh sb="3" eb="5">
      <t>ニチヨウ</t>
    </rPh>
    <rPh sb="5" eb="7">
      <t>ザッカ</t>
    </rPh>
    <rPh sb="8" eb="10">
      <t>ダイドコロ</t>
    </rPh>
    <rPh sb="10" eb="12">
      <t>ヨウヒン</t>
    </rPh>
    <rPh sb="21" eb="23">
      <t>ザッカ</t>
    </rPh>
    <rPh sb="23" eb="24">
      <t>フク</t>
    </rPh>
    <phoneticPr fontId="3"/>
  </si>
  <si>
    <t>(3)日用雑貨・台所用品</t>
    <rPh sb="3" eb="5">
      <t>ニチヨウ</t>
    </rPh>
    <rPh sb="5" eb="7">
      <t>ザッカ</t>
    </rPh>
    <rPh sb="8" eb="10">
      <t>ダイドコロ</t>
    </rPh>
    <rPh sb="10" eb="12">
      <t>ヨウヒン</t>
    </rPh>
    <phoneticPr fontId="3"/>
  </si>
  <si>
    <t>(4)医薬品・化粧品</t>
    <rPh sb="3" eb="6">
      <t>イヤクヒン</t>
    </rPh>
    <rPh sb="7" eb="10">
      <t>ケショウヒン</t>
    </rPh>
    <phoneticPr fontId="3"/>
  </si>
  <si>
    <t>(5)衣料品（普段着・肌着・スー
　 ツなど）</t>
    <rPh sb="3" eb="6">
      <t>イリョウヒン</t>
    </rPh>
    <rPh sb="7" eb="10">
      <t>フダンギ</t>
    </rPh>
    <rPh sb="11" eb="13">
      <t>ハダギ</t>
    </rPh>
    <phoneticPr fontId="3"/>
  </si>
  <si>
    <t>(5)日用衣料（普段着）</t>
    <rPh sb="3" eb="5">
      <t>ニチヨウ</t>
    </rPh>
    <rPh sb="5" eb="7">
      <t>イリョウ</t>
    </rPh>
    <rPh sb="8" eb="11">
      <t>フダンギ</t>
    </rPh>
    <phoneticPr fontId="3"/>
  </si>
  <si>
    <t>(6)ファッション衣料（外出着）</t>
    <rPh sb="9" eb="11">
      <t>イリョウ</t>
    </rPh>
    <rPh sb="12" eb="14">
      <t>ガイシュツ</t>
    </rPh>
    <rPh sb="14" eb="15">
      <t>キ</t>
    </rPh>
    <phoneticPr fontId="3"/>
  </si>
  <si>
    <t>(6)装飾品（時計、アクセサリー、
　 メガネ）・靴・カバン</t>
    <rPh sb="3" eb="6">
      <t>ソウショクヒン</t>
    </rPh>
    <rPh sb="7" eb="9">
      <t>トケイ</t>
    </rPh>
    <rPh sb="25" eb="26">
      <t>クツ</t>
    </rPh>
    <phoneticPr fontId="3"/>
  </si>
  <si>
    <t>(7)装飾品（時計、アクセサリー）
　 ・靴・カバン</t>
    <rPh sb="3" eb="6">
      <t>ソウショクヒン</t>
    </rPh>
    <rPh sb="7" eb="9">
      <t>トケイ</t>
    </rPh>
    <rPh sb="21" eb="22">
      <t>クツ</t>
    </rPh>
    <phoneticPr fontId="3"/>
  </si>
  <si>
    <t>(7)書籍・文具</t>
    <rPh sb="3" eb="5">
      <t>ショセキ</t>
    </rPh>
    <rPh sb="6" eb="8">
      <t>ブング</t>
    </rPh>
    <phoneticPr fontId="3"/>
  </si>
  <si>
    <t>(8)書籍・文具</t>
    <rPh sb="3" eb="5">
      <t>ショセキ</t>
    </rPh>
    <rPh sb="6" eb="8">
      <t>ブング</t>
    </rPh>
    <phoneticPr fontId="3"/>
  </si>
  <si>
    <t>(8)スポーツ用品・玩具・CD/DVD</t>
    <rPh sb="7" eb="9">
      <t>ヨウヒン</t>
    </rPh>
    <rPh sb="10" eb="12">
      <t>ガング</t>
    </rPh>
    <phoneticPr fontId="3"/>
  </si>
  <si>
    <t>(9)スポーツ用品・玩具・CD/DVD</t>
    <rPh sb="7" eb="9">
      <t>ヨウヒン</t>
    </rPh>
    <rPh sb="10" eb="12">
      <t>ガング</t>
    </rPh>
    <phoneticPr fontId="3"/>
  </si>
  <si>
    <t>(9)贈答品</t>
    <rPh sb="3" eb="6">
      <t>ゾウトウヒン</t>
    </rPh>
    <phoneticPr fontId="3"/>
  </si>
  <si>
    <t>(10)贈答品</t>
    <rPh sb="4" eb="7">
      <t>ゾウトウヒン</t>
    </rPh>
    <phoneticPr fontId="3"/>
  </si>
  <si>
    <t>(10)外食</t>
    <rPh sb="4" eb="6">
      <t>ガイショク</t>
    </rPh>
    <phoneticPr fontId="3"/>
  </si>
  <si>
    <t>(11)外食</t>
    <rPh sb="4" eb="6">
      <t>ガイショク</t>
    </rPh>
    <phoneticPr fontId="3"/>
  </si>
  <si>
    <t>10品目</t>
    <rPh sb="2" eb="4">
      <t>ヒンモク</t>
    </rPh>
    <phoneticPr fontId="3"/>
  </si>
  <si>
    <t>11品目</t>
    <rPh sb="2" eb="4">
      <t>ヒンモク</t>
    </rPh>
    <phoneticPr fontId="3"/>
  </si>
  <si>
    <r>
      <t>百貨店は、一般にいう</t>
    </r>
    <r>
      <rPr>
        <u/>
        <sz val="11"/>
        <color indexed="8"/>
        <rFont val="ＭＳ Ｐゴシック"/>
        <family val="3"/>
        <charset val="128"/>
        <scheme val="minor"/>
      </rPr>
      <t>デパート</t>
    </r>
    <r>
      <rPr>
        <sz val="11"/>
        <color indexed="8"/>
        <rFont val="ＭＳ Ｐゴシック"/>
        <family val="3"/>
        <charset val="128"/>
        <scheme val="minor"/>
      </rPr>
      <t>のこと</t>
    </r>
    <phoneticPr fontId="12"/>
  </si>
  <si>
    <r>
      <t>総合スーパーは、食料品、衣料品、日用雑貨など様々な商品を総合的に販売する</t>
    </r>
    <r>
      <rPr>
        <u/>
        <sz val="11"/>
        <rFont val="ＭＳ Ｐゴシック"/>
        <family val="3"/>
        <charset val="128"/>
        <scheme val="minor"/>
      </rPr>
      <t>大型店のスーパー</t>
    </r>
    <r>
      <rPr>
        <sz val="11"/>
        <rFont val="ＭＳ Ｐゴシック"/>
        <family val="3"/>
        <charset val="128"/>
        <scheme val="minor"/>
      </rPr>
      <t>のこと</t>
    </r>
    <rPh sb="36" eb="39">
      <t>オオガタテン</t>
    </rPh>
    <phoneticPr fontId="12"/>
  </si>
  <si>
    <r>
      <t>食料品を中心</t>
    </r>
    <r>
      <rPr>
        <sz val="11"/>
        <color indexed="8"/>
        <rFont val="ＭＳ Ｐゴシック"/>
        <family val="3"/>
        <charset val="128"/>
        <scheme val="minor"/>
      </rPr>
      <t>に身の回りの日用雑貨なども扱うスーパーマーケットのこと</t>
    </r>
    <rPh sb="4" eb="6">
      <t>チュウシン</t>
    </rPh>
    <rPh sb="7" eb="8">
      <t>ミ</t>
    </rPh>
    <rPh sb="9" eb="10">
      <t>マワ</t>
    </rPh>
    <phoneticPr fontId="12"/>
  </si>
  <si>
    <r>
      <t>家電製品、衣料品、スポーツ用品、書籍、ＣＤ／ＤＶＤ（レンタルを含む）、カー用品などを</t>
    </r>
    <r>
      <rPr>
        <u/>
        <sz val="11"/>
        <color indexed="8"/>
        <rFont val="ＭＳ Ｐゴシック"/>
        <family val="3"/>
        <charset val="128"/>
        <scheme val="minor"/>
      </rPr>
      <t>専門に扱うチェーン店</t>
    </r>
    <r>
      <rPr>
        <sz val="11"/>
        <color indexed="8"/>
        <rFont val="ＭＳ Ｐゴシック"/>
        <family val="3"/>
        <charset val="128"/>
        <scheme val="minor"/>
      </rPr>
      <t>のこと
※ドラッグストア、ファミリーレストランなども含みます。</t>
    </r>
    <rPh sb="0" eb="2">
      <t>カデン</t>
    </rPh>
    <rPh sb="2" eb="4">
      <t>セイヒン</t>
    </rPh>
    <rPh sb="3" eb="4">
      <t>ヒン</t>
    </rPh>
    <rPh sb="5" eb="7">
      <t>イリョウ</t>
    </rPh>
    <rPh sb="7" eb="8">
      <t>ヒン</t>
    </rPh>
    <rPh sb="13" eb="15">
      <t>ヨウヒン</t>
    </rPh>
    <rPh sb="42" eb="44">
      <t>センモン</t>
    </rPh>
    <rPh sb="45" eb="46">
      <t>アツカ</t>
    </rPh>
    <rPh sb="51" eb="52">
      <t>テン</t>
    </rPh>
    <rPh sb="78" eb="79">
      <t>フク</t>
    </rPh>
    <phoneticPr fontId="12"/>
  </si>
  <si>
    <t>【算出例：流出人口】（人口：Ａ市100,000人、Ｂ町30,000人、Ｃ村8,000人とする）
・Ａ市の場合
地元購買率80％、流出率20％であり、流出率の内訳は、Ｂ町　20％、Ｃ村　0％である。このため、Ｂ町への流出人口は、100,000人×20％＝20,000人となる。
・同様に、Ｂ町の場合、地元購買率60％、流出率が40％であり、流出率の内訳は、Ａ市　33.3％、Ｃ村　6.7％である。このため、Ａ市への流出人口は、30,000人×33.3％＝9,990人、Ｃ村への流出人口は、30,000人×6.7％＝2,010人、合計12,000人となる。
・Ｃ村の場合、地元購買率40％、流出率が60％であり、流出率の内訳は、Ａ市　50％、Ｂ町　10％である。このため、Ａ市への流出人口は、8,000人×50％＝4,000人、Ｂ町への流出人口は、8,000人×10％＝800、合計4,800人となる。</t>
    <rPh sb="5" eb="7">
      <t>リュウシュツ</t>
    </rPh>
    <rPh sb="7" eb="9">
      <t>ジンコウ</t>
    </rPh>
    <rPh sb="55" eb="57">
      <t>ジモト</t>
    </rPh>
    <rPh sb="57" eb="59">
      <t>コウバイ</t>
    </rPh>
    <rPh sb="59" eb="60">
      <t>リツ</t>
    </rPh>
    <rPh sb="64" eb="66">
      <t>リュウシュツ</t>
    </rPh>
    <rPh sb="66" eb="67">
      <t>リツ</t>
    </rPh>
    <rPh sb="74" eb="77">
      <t>リュウシュツリツ</t>
    </rPh>
    <rPh sb="78" eb="80">
      <t>ウチワケ</t>
    </rPh>
    <rPh sb="83" eb="84">
      <t>マチ</t>
    </rPh>
    <rPh sb="90" eb="91">
      <t>ムラ</t>
    </rPh>
    <rPh sb="104" eb="105">
      <t>マチ</t>
    </rPh>
    <rPh sb="107" eb="109">
      <t>リュウシュツ</t>
    </rPh>
    <rPh sb="109" eb="111">
      <t>ジンコウ</t>
    </rPh>
    <rPh sb="120" eb="121">
      <t>ニン</t>
    </rPh>
    <rPh sb="132" eb="133">
      <t>ニン</t>
    </rPh>
    <rPh sb="139" eb="141">
      <t>ドウヨウ</t>
    </rPh>
    <rPh sb="144" eb="145">
      <t>マチ</t>
    </rPh>
    <rPh sb="146" eb="148">
      <t>バアイ</t>
    </rPh>
    <rPh sb="149" eb="151">
      <t>ジモト</t>
    </rPh>
    <rPh sb="151" eb="153">
      <t>コウバイ</t>
    </rPh>
    <rPh sb="153" eb="154">
      <t>リツ</t>
    </rPh>
    <rPh sb="158" eb="161">
      <t>リュウシュツリツ</t>
    </rPh>
    <rPh sb="169" eb="172">
      <t>リュウシュツリツ</t>
    </rPh>
    <rPh sb="173" eb="175">
      <t>ウチワケ</t>
    </rPh>
    <rPh sb="178" eb="179">
      <t>シ</t>
    </rPh>
    <rPh sb="187" eb="188">
      <t>ムラ</t>
    </rPh>
    <rPh sb="203" eb="204">
      <t>シ</t>
    </rPh>
    <rPh sb="206" eb="208">
      <t>リュウシュツ</t>
    </rPh>
    <rPh sb="208" eb="210">
      <t>ジンコウ</t>
    </rPh>
    <rPh sb="218" eb="219">
      <t>ニン</t>
    </rPh>
    <rPh sb="231" eb="232">
      <t>ニン</t>
    </rPh>
    <rPh sb="234" eb="235">
      <t>ムラ</t>
    </rPh>
    <rPh sb="237" eb="239">
      <t>リュウシュツ</t>
    </rPh>
    <rPh sb="239" eb="241">
      <t>ジンコウ</t>
    </rPh>
    <rPh sb="249" eb="250">
      <t>ニン</t>
    </rPh>
    <rPh sb="261" eb="262">
      <t>ニン</t>
    </rPh>
    <rPh sb="263" eb="265">
      <t>ゴウケイ</t>
    </rPh>
    <rPh sb="271" eb="272">
      <t>ニン</t>
    </rPh>
    <rPh sb="279" eb="280">
      <t>ムラ</t>
    </rPh>
    <rPh sb="281" eb="283">
      <t>バアイ</t>
    </rPh>
    <rPh sb="284" eb="286">
      <t>ジモト</t>
    </rPh>
    <rPh sb="286" eb="288">
      <t>コウバイ</t>
    </rPh>
    <rPh sb="288" eb="289">
      <t>リツ</t>
    </rPh>
    <rPh sb="293" eb="296">
      <t>リュウシュツリツ</t>
    </rPh>
    <rPh sb="304" eb="307">
      <t>リュウシュツリツ</t>
    </rPh>
    <rPh sb="308" eb="310">
      <t>ウチワケ</t>
    </rPh>
    <rPh sb="313" eb="314">
      <t>シ</t>
    </rPh>
    <rPh sb="320" eb="321">
      <t>マチ</t>
    </rPh>
    <rPh sb="335" eb="336">
      <t>シ</t>
    </rPh>
    <rPh sb="338" eb="340">
      <t>リュウシュツ</t>
    </rPh>
    <rPh sb="340" eb="342">
      <t>ジンコウ</t>
    </rPh>
    <rPh sb="349" eb="350">
      <t>ニン</t>
    </rPh>
    <rPh sb="360" eb="361">
      <t>ニン</t>
    </rPh>
    <rPh sb="363" eb="364">
      <t>マチ</t>
    </rPh>
    <rPh sb="366" eb="368">
      <t>リュウシュツ</t>
    </rPh>
    <rPh sb="368" eb="370">
      <t>ジンコウ</t>
    </rPh>
    <rPh sb="377" eb="378">
      <t>ニン</t>
    </rPh>
    <rPh sb="387" eb="389">
      <t>ゴウケイ</t>
    </rPh>
    <rPh sb="394" eb="395">
      <t>ニン</t>
    </rPh>
    <phoneticPr fontId="5"/>
  </si>
  <si>
    <t>【算出例】
・Ａ市の場合
Ａ市におけるＢ町、Ｃ村からの吸収率はＢ町、Ｃ村からの流出率と等しいので、それぞれ33.3％、50％となる。
・同様に、Ｂ町におけるＡ市、Ｃ村からの吸収率はそれぞれ20％、Ｃ村10％となる。
・Ｃ村におけるＡ市、Ｂ町からの吸収率はそれぞれ0％、6.7％となる。</t>
    <phoneticPr fontId="5"/>
  </si>
  <si>
    <t>【算出例】
・Ａ市の場合
Ａ市における商品総合での地元購買率は80％である。このとき、他市町村への流出率は、100％－80％＝20％であり、その内訳は、Ｂ町への流出率20％、Ｃ村への流出率0％となる。
Ｂ町への流出率　（4＋2）÷（10×3）＝20％、Ｃ村への流出率　0％
・同様に、Ｂ町から他市町村への流出率は40％となる。（内訳：Ａ市への流出率33.3％、Ｃ村への流出率　6.7％）
・Ｃ村から他市町村への流出率は60％となる。（内訳：Ａ市への流出率　50％、Ｂ町への流出率　10％）</t>
    <phoneticPr fontId="5"/>
  </si>
  <si>
    <t>【算出例：総購買人口】（人口：Ａ市100,000人、Ｂ町30,000人、Ｃ村8,000人とする）
・Ａ市の場合
地元購買率が80％のため、地元購買人口は100,000人×80％＝80,000人となる。また、Ｂ町の人口が30,000人、吸収率が33.3％のため、30,000人×33.3％＝9,990人、Ｃ村の人口が8,000人、吸収率が50％のため、8,000人×50％＝4,000人となり、吸収人口は合計13,990人となる。よって総購買人口は、80,000＋13,990＝93,990人となる。
・同様に、Ｂ町の場合、地元購買人口が18,000人、吸収人口が20,800人（内訳：Ａ市　20,000人、Ｃ村　800人）となり、総購買人口は、18,000＋20,800＝38,800人となる。
・Ｃ村の場合、地元購買人口が3,200人、吸収人口が2,010人（内訳：Ｂ町　2,010人）となり、総購買人口は、3,200＋2,010＝5,210人となる。</t>
    <rPh sb="5" eb="6">
      <t>ソウ</t>
    </rPh>
    <rPh sb="6" eb="8">
      <t>コウバイ</t>
    </rPh>
    <rPh sb="8" eb="10">
      <t>ジンコウ</t>
    </rPh>
    <rPh sb="56" eb="58">
      <t>ジモト</t>
    </rPh>
    <rPh sb="58" eb="60">
      <t>コウバイ</t>
    </rPh>
    <rPh sb="60" eb="61">
      <t>リツ</t>
    </rPh>
    <rPh sb="69" eb="71">
      <t>ジモト</t>
    </rPh>
    <rPh sb="71" eb="73">
      <t>コウバイ</t>
    </rPh>
    <rPh sb="73" eb="75">
      <t>ジンコウ</t>
    </rPh>
    <rPh sb="83" eb="84">
      <t>ニン</t>
    </rPh>
    <rPh sb="95" eb="96">
      <t>ニン</t>
    </rPh>
    <rPh sb="104" eb="105">
      <t>マチ</t>
    </rPh>
    <rPh sb="106" eb="108">
      <t>ジンコウ</t>
    </rPh>
    <rPh sb="115" eb="116">
      <t>ニン</t>
    </rPh>
    <rPh sb="117" eb="119">
      <t>キュウシュウ</t>
    </rPh>
    <rPh sb="119" eb="120">
      <t>リツ</t>
    </rPh>
    <rPh sb="136" eb="137">
      <t>ニン</t>
    </rPh>
    <rPh sb="149" eb="150">
      <t>ニン</t>
    </rPh>
    <rPh sb="152" eb="153">
      <t>ムラ</t>
    </rPh>
    <rPh sb="154" eb="156">
      <t>ジンコウ</t>
    </rPh>
    <rPh sb="162" eb="163">
      <t>ニン</t>
    </rPh>
    <rPh sb="164" eb="166">
      <t>キュウシュウ</t>
    </rPh>
    <rPh sb="166" eb="167">
      <t>リツ</t>
    </rPh>
    <rPh sb="180" eb="181">
      <t>ニン</t>
    </rPh>
    <rPh sb="191" eb="192">
      <t>ニン</t>
    </rPh>
    <rPh sb="196" eb="198">
      <t>キュウシュウ</t>
    </rPh>
    <rPh sb="198" eb="200">
      <t>ジンコウ</t>
    </rPh>
    <rPh sb="201" eb="203">
      <t>ゴウケイ</t>
    </rPh>
    <rPh sb="209" eb="210">
      <t>ニン</t>
    </rPh>
    <rPh sb="217" eb="218">
      <t>ソウ</t>
    </rPh>
    <rPh sb="218" eb="220">
      <t>コウバイ</t>
    </rPh>
    <rPh sb="220" eb="222">
      <t>ジンコウ</t>
    </rPh>
    <rPh sb="244" eb="245">
      <t>ニン</t>
    </rPh>
    <rPh sb="258" eb="260">
      <t>バアイ</t>
    </rPh>
    <rPh sb="261" eb="263">
      <t>ジモト</t>
    </rPh>
    <rPh sb="263" eb="265">
      <t>コウバイ</t>
    </rPh>
    <rPh sb="265" eb="267">
      <t>ジンコウ</t>
    </rPh>
    <rPh sb="274" eb="275">
      <t>ニン</t>
    </rPh>
    <rPh sb="276" eb="278">
      <t>キュウシュウ</t>
    </rPh>
    <rPh sb="278" eb="280">
      <t>ジンコウ</t>
    </rPh>
    <rPh sb="287" eb="288">
      <t>ニン</t>
    </rPh>
    <rPh sb="289" eb="291">
      <t>ウチワケ</t>
    </rPh>
    <rPh sb="293" eb="294">
      <t>シ</t>
    </rPh>
    <rPh sb="301" eb="302">
      <t>ニン</t>
    </rPh>
    <rPh sb="304" eb="305">
      <t>ムラ</t>
    </rPh>
    <rPh sb="309" eb="310">
      <t>ニン</t>
    </rPh>
    <rPh sb="315" eb="316">
      <t>ソウ</t>
    </rPh>
    <rPh sb="316" eb="318">
      <t>コウバイ</t>
    </rPh>
    <rPh sb="318" eb="320">
      <t>ジンコウ</t>
    </rPh>
    <rPh sb="342" eb="343">
      <t>ニン</t>
    </rPh>
    <rPh sb="350" eb="351">
      <t>ムラ</t>
    </rPh>
    <rPh sb="352" eb="354">
      <t>バアイ</t>
    </rPh>
    <rPh sb="355" eb="357">
      <t>ジモト</t>
    </rPh>
    <rPh sb="357" eb="359">
      <t>コウバイ</t>
    </rPh>
    <rPh sb="359" eb="361">
      <t>ジンコウ</t>
    </rPh>
    <rPh sb="367" eb="368">
      <t>ニン</t>
    </rPh>
    <rPh sb="369" eb="371">
      <t>キュウシュウ</t>
    </rPh>
    <rPh sb="371" eb="373">
      <t>ジンコウ</t>
    </rPh>
    <rPh sb="379" eb="380">
      <t>ニン</t>
    </rPh>
    <rPh sb="381" eb="383">
      <t>ウチワケ</t>
    </rPh>
    <rPh sb="385" eb="386">
      <t>マチ</t>
    </rPh>
    <rPh sb="392" eb="393">
      <t>ニン</t>
    </rPh>
    <rPh sb="398" eb="399">
      <t>ソウ</t>
    </rPh>
    <rPh sb="399" eb="401">
      <t>コウバイ</t>
    </rPh>
    <rPh sb="401" eb="403">
      <t>ジンコウ</t>
    </rPh>
    <rPh sb="422" eb="423">
      <t>ニン</t>
    </rPh>
    <phoneticPr fontId="5"/>
  </si>
  <si>
    <t>（Ｃ村）8000×40％＝</t>
    <rPh sb="2" eb="3">
      <t>ムラ</t>
    </rPh>
    <phoneticPr fontId="5"/>
  </si>
  <si>
    <t>（Ｃ村）8,000×50％＝</t>
    <phoneticPr fontId="5"/>
  </si>
  <si>
    <t>影響圏</t>
    <phoneticPr fontId="5"/>
  </si>
  <si>
    <t>図表- 1　調査項目</t>
    <phoneticPr fontId="3"/>
  </si>
  <si>
    <t>図表－2　店舗形態の分類</t>
    <rPh sb="0" eb="2">
      <t>ズヒョウ</t>
    </rPh>
    <rPh sb="5" eb="7">
      <t>テンポ</t>
    </rPh>
    <rPh sb="7" eb="9">
      <t>ケイタイ</t>
    </rPh>
    <rPh sb="10" eb="12">
      <t>ブンルイ</t>
    </rPh>
    <phoneticPr fontId="3"/>
  </si>
  <si>
    <t>図表－3　調査品目の変更対照表</t>
    <rPh sb="0" eb="2">
      <t>ズヒョウ</t>
    </rPh>
    <rPh sb="5" eb="7">
      <t>チョウサ</t>
    </rPh>
    <rPh sb="7" eb="9">
      <t>ヒンモク</t>
    </rPh>
    <rPh sb="10" eb="12">
      <t>ヘンコウ</t>
    </rPh>
    <rPh sb="12" eb="15">
      <t>タイショウヒョウ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</si>
</sst>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_ "/>
    <numFmt numFmtId="178" formatCode="#,##0_ "/>
  </numFmts>
  <fonts count="18">
    <font>
      <sz val="12"/>
      <name val="HGP創英角ｺﾞｼｯｸUB"/>
      <family val="3"/>
      <charset val="128"/>
    </font>
    <font>
      <sz val="11"/>
      <color theme="1"/>
      <name val="ＭＳ Ｐゴシック"/>
      <family val="2"/>
      <charset val="128"/>
      <scheme val="minor"/>
    </font>
    <font>
      <sz val="11"/>
      <color theme="1"/>
      <name val="ＭＳ Ｐゴシック"/>
      <family val="2"/>
      <charset val="128"/>
      <scheme val="minor"/>
    </font>
    <font>
      <sz val="6"/>
      <name val="HGP創英角ｺﾞｼｯｸUB"/>
      <family val="3"/>
      <charset val="128"/>
    </font>
    <font>
      <sz val="12"/>
      <name val="ＭＳ 明朝"/>
      <family val="1"/>
      <charset val="128"/>
    </font>
    <font>
      <sz val="6"/>
      <name val="ＭＳ Ｐゴシック"/>
      <family val="2"/>
      <charset val="128"/>
      <scheme val="minor"/>
    </font>
    <font>
      <b/>
      <sz val="11"/>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b/>
      <sz val="11"/>
      <name val="ＭＳ Ｐゴシック"/>
      <family val="3"/>
      <charset val="128"/>
      <scheme val="minor"/>
    </font>
    <font>
      <sz val="11"/>
      <color indexed="8"/>
      <name val="ＭＳ Ｐゴシック"/>
      <family val="3"/>
      <charset val="128"/>
      <scheme val="minor"/>
    </font>
    <font>
      <u/>
      <sz val="11"/>
      <color indexed="8"/>
      <name val="ＭＳ Ｐゴシック"/>
      <family val="3"/>
      <charset val="128"/>
      <scheme val="minor"/>
    </font>
    <font>
      <u/>
      <sz val="11"/>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2" tint="-9.9978637043366805E-2"/>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medium">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style="thin">
        <color indexed="64"/>
      </left>
      <right style="medium">
        <color indexed="64"/>
      </right>
      <top/>
      <bottom/>
      <diagonal/>
    </border>
    <border>
      <left/>
      <right style="medium">
        <color indexed="64"/>
      </right>
      <top/>
      <bottom/>
      <diagonal/>
    </border>
    <border>
      <left style="medium">
        <color indexed="64"/>
      </left>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s>
  <cellStyleXfs count="5">
    <xf numFmtId="0" fontId="0" fillId="0" borderId="0"/>
    <xf numFmtId="0" fontId="4" fillId="0" borderId="0"/>
    <xf numFmtId="0" fontId="2" fillId="0" borderId="0">
      <alignment vertical="center"/>
    </xf>
    <xf numFmtId="0" fontId="11" fillId="0" borderId="0">
      <alignment vertical="center"/>
    </xf>
    <xf numFmtId="0" fontId="1" fillId="0" borderId="0">
      <alignment vertical="center"/>
    </xf>
  </cellStyleXfs>
  <cellXfs count="262">
    <xf numFmtId="0" fontId="0" fillId="0" borderId="0" xfId="0"/>
    <xf numFmtId="0" fontId="6" fillId="2" borderId="20" xfId="2" applyFont="1" applyFill="1" applyBorder="1" applyAlignment="1">
      <alignment horizontal="center" vertical="top" textRotation="255"/>
    </xf>
    <xf numFmtId="0" fontId="7" fillId="2" borderId="15" xfId="2" applyFont="1" applyFill="1" applyBorder="1" applyAlignment="1">
      <alignment horizontal="right" vertical="center"/>
    </xf>
    <xf numFmtId="0" fontId="7" fillId="2" borderId="6" xfId="2" applyFont="1" applyFill="1" applyBorder="1" applyAlignment="1">
      <alignment horizontal="right" vertical="center"/>
    </xf>
    <xf numFmtId="0" fontId="7" fillId="2" borderId="8" xfId="2" applyFont="1" applyFill="1" applyBorder="1" applyAlignment="1">
      <alignment horizontal="right" vertical="center"/>
    </xf>
    <xf numFmtId="0" fontId="7" fillId="2" borderId="13" xfId="2" applyFont="1" applyFill="1" applyBorder="1" applyAlignment="1">
      <alignment horizontal="right" vertical="center"/>
    </xf>
    <xf numFmtId="0" fontId="7" fillId="2" borderId="36" xfId="2" applyFont="1" applyFill="1" applyBorder="1" applyAlignment="1">
      <alignment horizontal="right" vertical="center"/>
    </xf>
    <xf numFmtId="0" fontId="8" fillId="2" borderId="20" xfId="2" applyFont="1" applyFill="1" applyBorder="1" applyAlignment="1">
      <alignment horizontal="center" vertical="center" textRotation="255"/>
    </xf>
    <xf numFmtId="177" fontId="9" fillId="4" borderId="27" xfId="2" applyNumberFormat="1" applyFont="1" applyFill="1" applyBorder="1" applyAlignment="1">
      <alignment horizontal="right" vertical="center"/>
    </xf>
    <xf numFmtId="177" fontId="9" fillId="2" borderId="27" xfId="2" applyNumberFormat="1" applyFont="1" applyFill="1" applyBorder="1" applyAlignment="1">
      <alignment horizontal="right" vertical="center"/>
    </xf>
    <xf numFmtId="177" fontId="9" fillId="2" borderId="15" xfId="2" applyNumberFormat="1" applyFont="1" applyFill="1" applyBorder="1" applyAlignment="1">
      <alignment horizontal="right" vertical="center"/>
    </xf>
    <xf numFmtId="177" fontId="9" fillId="2" borderId="29" xfId="2" applyNumberFormat="1" applyFont="1" applyFill="1" applyBorder="1" applyAlignment="1">
      <alignment horizontal="right" vertical="center"/>
    </xf>
    <xf numFmtId="177" fontId="9" fillId="4" borderId="29" xfId="2" applyNumberFormat="1" applyFont="1" applyFill="1" applyBorder="1" applyAlignment="1">
      <alignment horizontal="right" vertical="center"/>
    </xf>
    <xf numFmtId="177" fontId="9" fillId="2" borderId="8" xfId="2" applyNumberFormat="1" applyFont="1" applyFill="1" applyBorder="1" applyAlignment="1">
      <alignment horizontal="right" vertical="center"/>
    </xf>
    <xf numFmtId="177" fontId="9" fillId="2" borderId="32" xfId="2" applyNumberFormat="1" applyFont="1" applyFill="1" applyBorder="1" applyAlignment="1">
      <alignment horizontal="right" vertical="center"/>
    </xf>
    <xf numFmtId="177" fontId="9" fillId="4" borderId="13" xfId="2" applyNumberFormat="1" applyFont="1" applyFill="1" applyBorder="1" applyAlignment="1">
      <alignment horizontal="right" vertical="center"/>
    </xf>
    <xf numFmtId="0" fontId="13" fillId="2" borderId="0" xfId="0" applyFont="1" applyFill="1"/>
    <xf numFmtId="0" fontId="13" fillId="2" borderId="1" xfId="0" applyFont="1" applyFill="1" applyBorder="1" applyAlignment="1">
      <alignment horizontal="center" vertical="center"/>
    </xf>
    <xf numFmtId="0" fontId="13" fillId="2" borderId="1" xfId="0" applyFont="1" applyFill="1" applyBorder="1" applyAlignment="1">
      <alignment vertical="center"/>
    </xf>
    <xf numFmtId="0" fontId="13" fillId="2" borderId="1" xfId="0" applyFont="1" applyFill="1" applyBorder="1" applyAlignment="1">
      <alignment horizontal="left" vertical="center"/>
    </xf>
    <xf numFmtId="0" fontId="13" fillId="2" borderId="2" xfId="0" applyFont="1" applyFill="1" applyBorder="1" applyAlignment="1">
      <alignment horizontal="left" vertical="center"/>
    </xf>
    <xf numFmtId="0" fontId="13" fillId="2" borderId="3" xfId="0" applyFont="1" applyFill="1" applyBorder="1" applyAlignment="1">
      <alignment horizontal="left" vertical="center"/>
    </xf>
    <xf numFmtId="0" fontId="13" fillId="2" borderId="1" xfId="0" applyFont="1" applyFill="1" applyBorder="1" applyAlignment="1">
      <alignment horizontal="left" vertical="center" wrapText="1"/>
    </xf>
    <xf numFmtId="0" fontId="14" fillId="2" borderId="0" xfId="0" applyFont="1" applyFill="1"/>
    <xf numFmtId="0" fontId="13" fillId="2" borderId="1" xfId="0" applyFont="1" applyFill="1" applyBorder="1" applyAlignment="1">
      <alignment vertical="center" wrapText="1"/>
    </xf>
    <xf numFmtId="0" fontId="13" fillId="2" borderId="2" xfId="0" applyFont="1" applyFill="1" applyBorder="1" applyAlignment="1">
      <alignment vertical="center" wrapText="1"/>
    </xf>
    <xf numFmtId="0" fontId="13" fillId="2" borderId="79" xfId="0" applyFont="1" applyFill="1" applyBorder="1" applyAlignment="1">
      <alignment horizontal="center" vertical="center"/>
    </xf>
    <xf numFmtId="49" fontId="13" fillId="2" borderId="0" xfId="3" applyNumberFormat="1" applyFont="1" applyFill="1" applyAlignment="1">
      <alignment horizontal="right" vertical="center"/>
    </xf>
    <xf numFmtId="0" fontId="13" fillId="2" borderId="0" xfId="3" applyFont="1" applyFill="1">
      <alignment vertical="center"/>
    </xf>
    <xf numFmtId="0" fontId="13" fillId="2" borderId="1" xfId="3" applyFont="1" applyFill="1" applyBorder="1" applyAlignment="1">
      <alignment horizontal="center" vertical="center"/>
    </xf>
    <xf numFmtId="0" fontId="15" fillId="2" borderId="1" xfId="3" applyFont="1" applyFill="1" applyBorder="1" applyAlignment="1">
      <alignment horizontal="justify" vertical="center" wrapText="1"/>
    </xf>
    <xf numFmtId="0" fontId="15" fillId="2" borderId="1" xfId="3" applyFont="1" applyFill="1" applyBorder="1" applyAlignment="1">
      <alignment horizontal="justify" vertical="center"/>
    </xf>
    <xf numFmtId="0" fontId="13" fillId="2" borderId="1" xfId="3" applyFont="1" applyFill="1" applyBorder="1" applyAlignment="1">
      <alignment vertical="center" wrapText="1"/>
    </xf>
    <xf numFmtId="49" fontId="13" fillId="2" borderId="29" xfId="3" applyNumberFormat="1" applyFont="1" applyFill="1" applyBorder="1" applyAlignment="1">
      <alignment horizontal="right" vertical="center"/>
    </xf>
    <xf numFmtId="0" fontId="15" fillId="2" borderId="42" xfId="3" applyFont="1" applyFill="1" applyBorder="1" applyAlignment="1">
      <alignment horizontal="left" vertical="center"/>
    </xf>
    <xf numFmtId="0" fontId="16" fillId="2" borderId="1" xfId="3" applyFont="1" applyFill="1" applyBorder="1" applyAlignment="1">
      <alignment horizontal="justify" vertical="center" wrapText="1"/>
    </xf>
    <xf numFmtId="0" fontId="13" fillId="2" borderId="42" xfId="3" applyFont="1" applyFill="1" applyBorder="1" applyAlignment="1">
      <alignment horizontal="left" vertical="center"/>
    </xf>
    <xf numFmtId="0" fontId="13" fillId="2" borderId="42" xfId="3" applyFont="1" applyFill="1" applyBorder="1" applyAlignment="1">
      <alignment horizontal="left" vertical="center" wrapText="1"/>
    </xf>
    <xf numFmtId="0" fontId="13" fillId="2" borderId="1" xfId="3" applyFont="1" applyFill="1" applyBorder="1">
      <alignment vertical="center"/>
    </xf>
    <xf numFmtId="0" fontId="13" fillId="2" borderId="0" xfId="3" applyFont="1" applyFill="1" applyBorder="1">
      <alignment vertical="center"/>
    </xf>
    <xf numFmtId="0" fontId="15" fillId="2" borderId="0" xfId="3" applyFont="1" applyFill="1" applyBorder="1" applyAlignment="1">
      <alignment horizontal="justify" vertical="center"/>
    </xf>
    <xf numFmtId="0" fontId="8" fillId="2" borderId="21" xfId="2" applyFont="1" applyFill="1" applyBorder="1">
      <alignment vertical="center"/>
    </xf>
    <xf numFmtId="0" fontId="8" fillId="2" borderId="23" xfId="2" applyFont="1" applyFill="1" applyBorder="1" applyAlignment="1">
      <alignment vertical="center" wrapText="1"/>
    </xf>
    <xf numFmtId="0" fontId="8" fillId="2" borderId="0" xfId="2" applyFont="1" applyFill="1">
      <alignment vertical="center"/>
    </xf>
    <xf numFmtId="0" fontId="8" fillId="2" borderId="0" xfId="2" applyFont="1" applyFill="1" applyAlignment="1">
      <alignment vertical="center" wrapText="1"/>
    </xf>
    <xf numFmtId="0" fontId="8" fillId="2" borderId="0" xfId="2" applyFont="1" applyFill="1" applyAlignment="1">
      <alignment horizontal="left" vertical="center"/>
    </xf>
    <xf numFmtId="176" fontId="8" fillId="2" borderId="0" xfId="2" applyNumberFormat="1" applyFont="1" applyFill="1" applyAlignment="1">
      <alignment horizontal="right" vertical="center"/>
    </xf>
    <xf numFmtId="0" fontId="8" fillId="2" borderId="24" xfId="2" applyFont="1" applyFill="1" applyBorder="1">
      <alignment vertical="center"/>
    </xf>
    <xf numFmtId="0" fontId="8" fillId="2" borderId="25" xfId="2" applyFont="1" applyFill="1" applyBorder="1">
      <alignment vertical="center"/>
    </xf>
    <xf numFmtId="178" fontId="8" fillId="2" borderId="57" xfId="2" applyNumberFormat="1" applyFont="1" applyFill="1" applyBorder="1" applyAlignment="1">
      <alignment vertical="center"/>
    </xf>
    <xf numFmtId="178" fontId="8" fillId="2" borderId="25" xfId="2" applyNumberFormat="1" applyFont="1" applyFill="1" applyBorder="1" applyAlignment="1">
      <alignment vertical="center"/>
    </xf>
    <xf numFmtId="178" fontId="8" fillId="2" borderId="24" xfId="2" applyNumberFormat="1" applyFont="1" applyFill="1" applyBorder="1" applyAlignment="1">
      <alignment vertical="center"/>
    </xf>
    <xf numFmtId="178" fontId="8" fillId="2" borderId="67" xfId="2" applyNumberFormat="1" applyFont="1" applyFill="1" applyBorder="1" applyAlignment="1">
      <alignment vertical="center"/>
    </xf>
    <xf numFmtId="178" fontId="8" fillId="2" borderId="68" xfId="2" applyNumberFormat="1" applyFont="1" applyFill="1" applyBorder="1" applyAlignment="1">
      <alignment vertical="center"/>
    </xf>
    <xf numFmtId="178" fontId="8" fillId="2" borderId="72" xfId="2" applyNumberFormat="1" applyFont="1" applyFill="1" applyBorder="1" applyAlignment="1">
      <alignment vertical="center"/>
    </xf>
    <xf numFmtId="178" fontId="8" fillId="2" borderId="69" xfId="2" applyNumberFormat="1" applyFont="1" applyFill="1" applyBorder="1" applyAlignment="1">
      <alignment vertical="center"/>
    </xf>
    <xf numFmtId="178" fontId="8" fillId="2" borderId="70" xfId="2" applyNumberFormat="1" applyFont="1" applyFill="1" applyBorder="1" applyAlignment="1">
      <alignment vertical="center"/>
    </xf>
    <xf numFmtId="178" fontId="8" fillId="2" borderId="37" xfId="2" applyNumberFormat="1" applyFont="1" applyFill="1" applyBorder="1" applyAlignment="1">
      <alignment vertical="center"/>
    </xf>
    <xf numFmtId="178" fontId="8" fillId="2" borderId="38" xfId="2" applyNumberFormat="1" applyFont="1" applyFill="1" applyBorder="1" applyAlignment="1">
      <alignment vertical="center"/>
    </xf>
    <xf numFmtId="178" fontId="8" fillId="2" borderId="35" xfId="2" applyNumberFormat="1" applyFont="1" applyFill="1" applyBorder="1" applyAlignment="1">
      <alignment vertical="center"/>
    </xf>
    <xf numFmtId="178" fontId="8" fillId="2" borderId="53" xfId="2" applyNumberFormat="1" applyFont="1" applyFill="1" applyBorder="1" applyAlignment="1">
      <alignment vertical="center"/>
    </xf>
    <xf numFmtId="0" fontId="8" fillId="2" borderId="27" xfId="2" applyFont="1" applyFill="1" applyBorder="1">
      <alignment vertical="center"/>
    </xf>
    <xf numFmtId="0" fontId="8" fillId="2" borderId="40" xfId="2" applyFont="1" applyFill="1" applyBorder="1">
      <alignment vertical="center"/>
    </xf>
    <xf numFmtId="0" fontId="8" fillId="0" borderId="0" xfId="2" applyFont="1">
      <alignment vertical="center"/>
    </xf>
    <xf numFmtId="0" fontId="8" fillId="0" borderId="0" xfId="2" applyFont="1" applyAlignment="1">
      <alignment horizontal="left" vertical="center"/>
    </xf>
    <xf numFmtId="176" fontId="8" fillId="0" borderId="0" xfId="2" applyNumberFormat="1" applyFont="1" applyAlignment="1">
      <alignment horizontal="right" vertical="center"/>
    </xf>
    <xf numFmtId="0" fontId="8" fillId="0" borderId="0" xfId="2" applyFont="1" applyBorder="1">
      <alignment vertical="center"/>
    </xf>
    <xf numFmtId="0" fontId="8" fillId="0" borderId="0" xfId="2" applyFont="1" applyBorder="1" applyAlignment="1">
      <alignment horizontal="left" vertical="center"/>
    </xf>
    <xf numFmtId="176" fontId="8" fillId="0" borderId="0" xfId="2" applyNumberFormat="1" applyFont="1" applyBorder="1" applyAlignment="1">
      <alignment horizontal="right" vertical="center"/>
    </xf>
    <xf numFmtId="0" fontId="8" fillId="2" borderId="23" xfId="2" applyFont="1" applyFill="1" applyBorder="1" applyAlignment="1">
      <alignment horizontal="left" vertical="center" wrapText="1"/>
    </xf>
    <xf numFmtId="0" fontId="8" fillId="2" borderId="0" xfId="2" applyFont="1" applyFill="1" applyBorder="1" applyAlignment="1">
      <alignment horizontal="left" vertical="center" wrapText="1"/>
    </xf>
    <xf numFmtId="0" fontId="8" fillId="2" borderId="0" xfId="2" applyFont="1" applyFill="1" applyBorder="1">
      <alignment vertical="center"/>
    </xf>
    <xf numFmtId="0" fontId="8" fillId="3" borderId="48" xfId="2" applyFont="1" applyFill="1" applyBorder="1" applyAlignment="1">
      <alignment horizontal="center" vertical="center"/>
    </xf>
    <xf numFmtId="0" fontId="8" fillId="3" borderId="49" xfId="2" applyFont="1" applyFill="1" applyBorder="1" applyAlignment="1">
      <alignment horizontal="center" vertical="center"/>
    </xf>
    <xf numFmtId="0" fontId="8" fillId="3" borderId="50" xfId="2" applyFont="1" applyFill="1" applyBorder="1" applyAlignment="1">
      <alignment horizontal="center" vertical="center"/>
    </xf>
    <xf numFmtId="0" fontId="8" fillId="0" borderId="1" xfId="2" applyFont="1" applyBorder="1">
      <alignment vertical="center"/>
    </xf>
    <xf numFmtId="0" fontId="8" fillId="0" borderId="45" xfId="2" applyFont="1" applyBorder="1" applyAlignment="1">
      <alignment horizontal="center" vertical="center" wrapText="1"/>
    </xf>
    <xf numFmtId="0" fontId="8" fillId="0" borderId="1" xfId="2" applyFont="1" applyBorder="1" applyAlignment="1">
      <alignment horizontal="center" vertical="center"/>
    </xf>
    <xf numFmtId="0" fontId="8" fillId="0" borderId="51" xfId="2" applyFont="1" applyBorder="1" applyAlignment="1">
      <alignment horizontal="center" vertical="center"/>
    </xf>
    <xf numFmtId="0" fontId="8" fillId="0" borderId="45" xfId="2" applyFont="1" applyBorder="1" applyAlignment="1">
      <alignment horizontal="center" vertical="center"/>
    </xf>
    <xf numFmtId="0" fontId="8" fillId="0" borderId="30" xfId="2" applyFont="1" applyBorder="1" applyAlignment="1">
      <alignment horizontal="center" vertical="center"/>
    </xf>
    <xf numFmtId="0" fontId="8" fillId="0" borderId="12" xfId="2" applyFont="1" applyBorder="1" applyAlignment="1">
      <alignment horizontal="center" vertical="center"/>
    </xf>
    <xf numFmtId="0" fontId="8" fillId="0" borderId="78" xfId="2" applyFont="1" applyBorder="1" applyAlignment="1">
      <alignment horizontal="center" vertical="center" wrapText="1"/>
    </xf>
    <xf numFmtId="0" fontId="8" fillId="2" borderId="39" xfId="2" applyFont="1" applyFill="1" applyBorder="1">
      <alignment vertical="center"/>
    </xf>
    <xf numFmtId="0" fontId="8" fillId="2" borderId="23" xfId="2" applyFont="1" applyFill="1" applyBorder="1">
      <alignment vertical="center"/>
    </xf>
    <xf numFmtId="0" fontId="8" fillId="2" borderId="17" xfId="2" applyFont="1" applyFill="1" applyBorder="1" applyAlignment="1">
      <alignment wrapText="1"/>
    </xf>
    <xf numFmtId="0" fontId="8" fillId="2" borderId="18" xfId="2" applyFont="1" applyFill="1" applyBorder="1" applyAlignment="1">
      <alignment horizontal="right" vertical="top" wrapText="1"/>
    </xf>
    <xf numFmtId="0" fontId="8" fillId="2" borderId="26" xfId="2" applyFont="1" applyFill="1" applyBorder="1" applyAlignment="1">
      <alignment horizontal="center" vertical="center" textRotation="255" wrapText="1"/>
    </xf>
    <xf numFmtId="0" fontId="8" fillId="2" borderId="19" xfId="2" applyFont="1" applyFill="1" applyBorder="1" applyAlignment="1">
      <alignment horizontal="center" vertical="center" textRotation="255" wrapText="1"/>
    </xf>
    <xf numFmtId="0" fontId="8" fillId="2" borderId="29" xfId="2" applyFont="1" applyFill="1" applyBorder="1">
      <alignment vertical="center"/>
    </xf>
    <xf numFmtId="0" fontId="8" fillId="2" borderId="42" xfId="2" applyFont="1" applyFill="1" applyBorder="1">
      <alignment vertical="center"/>
    </xf>
    <xf numFmtId="0" fontId="8" fillId="2" borderId="26" xfId="2" applyFont="1" applyFill="1" applyBorder="1" applyAlignment="1">
      <alignment horizontal="center" vertical="top" textRotation="255" wrapText="1"/>
    </xf>
    <xf numFmtId="0" fontId="8" fillId="2" borderId="19" xfId="2" applyFont="1" applyFill="1" applyBorder="1" applyAlignment="1">
      <alignment horizontal="center" vertical="top" textRotation="255" wrapText="1"/>
    </xf>
    <xf numFmtId="0" fontId="8" fillId="2" borderId="0" xfId="2" applyFont="1" applyFill="1" applyBorder="1" applyAlignment="1">
      <alignment horizontal="center" vertical="center"/>
    </xf>
    <xf numFmtId="0" fontId="8" fillId="2" borderId="10" xfId="2" applyFont="1" applyFill="1" applyBorder="1" applyAlignment="1">
      <alignment horizontal="center" vertical="center"/>
    </xf>
    <xf numFmtId="0" fontId="8" fillId="2" borderId="3" xfId="2" applyFont="1" applyFill="1" applyBorder="1">
      <alignment vertical="center"/>
    </xf>
    <xf numFmtId="0" fontId="9" fillId="2" borderId="27" xfId="2" applyFont="1" applyFill="1" applyBorder="1" applyAlignment="1">
      <alignment horizontal="right" vertical="center"/>
    </xf>
    <xf numFmtId="0" fontId="8" fillId="2" borderId="4" xfId="2" applyFont="1" applyFill="1" applyBorder="1" applyAlignment="1">
      <alignment horizontal="center" vertical="center"/>
    </xf>
    <xf numFmtId="0" fontId="8" fillId="2" borderId="5" xfId="2" applyFont="1" applyFill="1" applyBorder="1">
      <alignment vertical="center"/>
    </xf>
    <xf numFmtId="0" fontId="9" fillId="2" borderId="28" xfId="2" applyFont="1" applyFill="1" applyBorder="1" applyAlignment="1">
      <alignment horizontal="right" vertical="center"/>
    </xf>
    <xf numFmtId="0" fontId="8" fillId="2" borderId="7" xfId="2" applyFont="1" applyFill="1" applyBorder="1" applyAlignment="1">
      <alignment horizontal="center" vertical="center"/>
    </xf>
    <xf numFmtId="0" fontId="8" fillId="2" borderId="1" xfId="2" applyFont="1" applyFill="1" applyBorder="1">
      <alignment vertical="center"/>
    </xf>
    <xf numFmtId="0" fontId="9" fillId="2" borderId="29" xfId="2" applyFont="1" applyFill="1" applyBorder="1" applyAlignment="1">
      <alignment horizontal="right" vertical="center"/>
    </xf>
    <xf numFmtId="0" fontId="9" fillId="2" borderId="32" xfId="2" applyFont="1" applyFill="1" applyBorder="1" applyAlignment="1">
      <alignment horizontal="right" vertical="center"/>
    </xf>
    <xf numFmtId="0" fontId="9" fillId="2" borderId="35" xfId="2" applyFont="1" applyFill="1" applyBorder="1" applyAlignment="1">
      <alignment horizontal="right" vertical="center"/>
    </xf>
    <xf numFmtId="0" fontId="8" fillId="2" borderId="39" xfId="2" applyFont="1" applyFill="1" applyBorder="1" applyAlignment="1">
      <alignment horizontal="center" vertical="center"/>
    </xf>
    <xf numFmtId="0" fontId="8" fillId="2" borderId="0" xfId="2" applyFont="1" applyFill="1" applyAlignment="1">
      <alignment horizontal="center" vertical="center"/>
    </xf>
    <xf numFmtId="0" fontId="8" fillId="2" borderId="0" xfId="2" applyFont="1" applyFill="1" applyBorder="1">
      <alignment vertical="center"/>
    </xf>
    <xf numFmtId="0" fontId="8" fillId="2" borderId="0" xfId="2" applyFont="1" applyFill="1" applyBorder="1" applyAlignment="1">
      <alignment vertical="center"/>
    </xf>
    <xf numFmtId="0" fontId="8" fillId="2" borderId="21" xfId="4" applyFont="1" applyFill="1" applyBorder="1">
      <alignment vertical="center"/>
    </xf>
    <xf numFmtId="0" fontId="8" fillId="2" borderId="23" xfId="4" applyFont="1" applyFill="1" applyBorder="1" applyAlignment="1">
      <alignment vertical="center" wrapText="1"/>
    </xf>
    <xf numFmtId="0" fontId="8" fillId="2" borderId="0" xfId="4" applyFont="1" applyFill="1">
      <alignment vertical="center"/>
    </xf>
    <xf numFmtId="0" fontId="8" fillId="2" borderId="0" xfId="4" applyFont="1" applyFill="1" applyAlignment="1">
      <alignment horizontal="left" vertical="center"/>
    </xf>
    <xf numFmtId="176" fontId="8" fillId="2" borderId="0" xfId="4" applyNumberFormat="1" applyFont="1" applyFill="1" applyAlignment="1">
      <alignment horizontal="right" vertical="center"/>
    </xf>
    <xf numFmtId="0" fontId="8" fillId="2" borderId="24" xfId="4" applyFont="1" applyFill="1" applyBorder="1">
      <alignment vertical="center"/>
    </xf>
    <xf numFmtId="0" fontId="8" fillId="2" borderId="25" xfId="4" applyFont="1" applyFill="1" applyBorder="1">
      <alignment vertical="center"/>
    </xf>
    <xf numFmtId="0" fontId="8" fillId="0" borderId="0" xfId="4" applyFont="1">
      <alignment vertical="center"/>
    </xf>
    <xf numFmtId="178" fontId="8" fillId="2" borderId="45" xfId="4" applyNumberFormat="1" applyFont="1" applyFill="1" applyBorder="1" applyAlignment="1">
      <alignment horizontal="left" vertical="center"/>
    </xf>
    <xf numFmtId="176" fontId="8" fillId="2" borderId="42" xfId="4" applyNumberFormat="1" applyFont="1" applyFill="1" applyBorder="1" applyAlignment="1">
      <alignment horizontal="right" vertical="center"/>
    </xf>
    <xf numFmtId="178" fontId="8" fillId="2" borderId="29" xfId="4" applyNumberFormat="1" applyFont="1" applyFill="1" applyBorder="1" applyAlignment="1">
      <alignment horizontal="left" vertical="center"/>
    </xf>
    <xf numFmtId="178" fontId="8" fillId="2" borderId="41" xfId="4" applyNumberFormat="1" applyFont="1" applyFill="1" applyBorder="1" applyAlignment="1">
      <alignment horizontal="left" vertical="center"/>
    </xf>
    <xf numFmtId="176" fontId="8" fillId="2" borderId="51" xfId="4" applyNumberFormat="1" applyFont="1" applyFill="1" applyBorder="1" applyAlignment="1">
      <alignment horizontal="right" vertical="center"/>
    </xf>
    <xf numFmtId="178" fontId="8" fillId="2" borderId="55" xfId="4" applyNumberFormat="1" applyFont="1" applyFill="1" applyBorder="1" applyAlignment="1">
      <alignment horizontal="left" vertical="center"/>
    </xf>
    <xf numFmtId="176" fontId="8" fillId="2" borderId="39" xfId="4" applyNumberFormat="1" applyFont="1" applyFill="1" applyBorder="1" applyAlignment="1">
      <alignment horizontal="right" vertical="center"/>
    </xf>
    <xf numFmtId="178" fontId="8" fillId="2" borderId="27" xfId="4" applyNumberFormat="1" applyFont="1" applyFill="1" applyBorder="1" applyAlignment="1">
      <alignment horizontal="left" vertical="center"/>
    </xf>
    <xf numFmtId="176" fontId="8" fillId="2" borderId="40" xfId="4" applyNumberFormat="1" applyFont="1" applyFill="1" applyBorder="1" applyAlignment="1">
      <alignment horizontal="right" vertical="center"/>
    </xf>
    <xf numFmtId="178" fontId="8" fillId="2" borderId="39" xfId="4" applyNumberFormat="1" applyFont="1" applyFill="1" applyBorder="1" applyAlignment="1">
      <alignment horizontal="left" vertical="center"/>
    </xf>
    <xf numFmtId="176" fontId="8" fillId="2" borderId="56" xfId="4" applyNumberFormat="1" applyFont="1" applyFill="1" applyBorder="1" applyAlignment="1">
      <alignment horizontal="right" vertical="center"/>
    </xf>
    <xf numFmtId="0" fontId="10" fillId="2" borderId="54" xfId="4" applyFont="1" applyFill="1" applyBorder="1" applyAlignment="1">
      <alignment horizontal="left" vertical="center" wrapText="1"/>
    </xf>
    <xf numFmtId="176" fontId="10" fillId="2" borderId="22" xfId="4" applyNumberFormat="1" applyFont="1" applyFill="1" applyBorder="1" applyAlignment="1">
      <alignment horizontal="right" vertical="center"/>
    </xf>
    <xf numFmtId="0" fontId="10" fillId="2" borderId="21" xfId="4" applyFont="1" applyFill="1" applyBorder="1" applyAlignment="1">
      <alignment horizontal="left" vertical="center"/>
    </xf>
    <xf numFmtId="176" fontId="10" fillId="2" borderId="23" xfId="4" applyNumberFormat="1" applyFont="1" applyFill="1" applyBorder="1" applyAlignment="1">
      <alignment horizontal="right" vertical="center"/>
    </xf>
    <xf numFmtId="0" fontId="10" fillId="2" borderId="22" xfId="4" applyFont="1" applyFill="1" applyBorder="1" applyAlignment="1">
      <alignment horizontal="left" vertical="center"/>
    </xf>
    <xf numFmtId="176" fontId="10" fillId="2" borderId="58" xfId="4" applyNumberFormat="1" applyFont="1" applyFill="1" applyBorder="1" applyAlignment="1">
      <alignment horizontal="right" vertical="center"/>
    </xf>
    <xf numFmtId="0" fontId="10" fillId="2" borderId="61" xfId="4" applyFont="1" applyFill="1" applyBorder="1" applyAlignment="1">
      <alignment horizontal="left" vertical="center" wrapText="1"/>
    </xf>
    <xf numFmtId="176" fontId="10" fillId="2" borderId="62" xfId="4" applyNumberFormat="1" applyFont="1" applyFill="1" applyBorder="1" applyAlignment="1">
      <alignment horizontal="right" vertical="center"/>
    </xf>
    <xf numFmtId="0" fontId="10" fillId="2" borderId="63" xfId="4" applyFont="1" applyFill="1" applyBorder="1" applyAlignment="1">
      <alignment horizontal="left" vertical="center"/>
    </xf>
    <xf numFmtId="176" fontId="10" fillId="2" borderId="64" xfId="4" applyNumberFormat="1" applyFont="1" applyFill="1" applyBorder="1" applyAlignment="1">
      <alignment horizontal="right" vertical="center"/>
    </xf>
    <xf numFmtId="0" fontId="10" fillId="2" borderId="62" xfId="4" applyFont="1" applyFill="1" applyBorder="1" applyAlignment="1">
      <alignment horizontal="left" vertical="center"/>
    </xf>
    <xf numFmtId="176" fontId="10" fillId="2" borderId="65" xfId="4" applyNumberFormat="1" applyFont="1" applyFill="1" applyBorder="1" applyAlignment="1">
      <alignment horizontal="right" vertical="center"/>
    </xf>
    <xf numFmtId="0" fontId="10" fillId="2" borderId="57" xfId="4" applyFont="1" applyFill="1" applyBorder="1" applyAlignment="1">
      <alignment horizontal="left" vertical="center"/>
    </xf>
    <xf numFmtId="176" fontId="10" fillId="2" borderId="0" xfId="4" applyNumberFormat="1" applyFont="1" applyFill="1" applyBorder="1" applyAlignment="1">
      <alignment horizontal="right" vertical="center"/>
    </xf>
    <xf numFmtId="0" fontId="10" fillId="2" borderId="24" xfId="4" applyFont="1" applyFill="1" applyBorder="1" applyAlignment="1">
      <alignment horizontal="left" vertical="center"/>
    </xf>
    <xf numFmtId="176" fontId="10" fillId="2" borderId="25" xfId="4" applyNumberFormat="1" applyFont="1" applyFill="1" applyBorder="1" applyAlignment="1">
      <alignment horizontal="right" vertical="center"/>
    </xf>
    <xf numFmtId="0" fontId="10" fillId="2" borderId="0" xfId="4" applyFont="1" applyFill="1" applyBorder="1" applyAlignment="1">
      <alignment horizontal="left" vertical="center"/>
    </xf>
    <xf numFmtId="176" fontId="10" fillId="2" borderId="67" xfId="4" applyNumberFormat="1" applyFont="1" applyFill="1" applyBorder="1" applyAlignment="1">
      <alignment horizontal="right" vertical="center"/>
    </xf>
    <xf numFmtId="0" fontId="10" fillId="2" borderId="61" xfId="4" applyFont="1" applyFill="1" applyBorder="1" applyAlignment="1">
      <alignment horizontal="left" vertical="center"/>
    </xf>
    <xf numFmtId="0" fontId="8" fillId="2" borderId="57" xfId="4" applyFont="1" applyFill="1" applyBorder="1" applyAlignment="1">
      <alignment horizontal="left" vertical="center"/>
    </xf>
    <xf numFmtId="0" fontId="10" fillId="2" borderId="54" xfId="4" applyFont="1" applyFill="1" applyBorder="1" applyAlignment="1">
      <alignment horizontal="left" vertical="center"/>
    </xf>
    <xf numFmtId="0" fontId="10" fillId="2" borderId="55" xfId="4" applyFont="1" applyFill="1" applyBorder="1" applyAlignment="1">
      <alignment horizontal="left" vertical="center"/>
    </xf>
    <xf numFmtId="176" fontId="10" fillId="2" borderId="39" xfId="4" applyNumberFormat="1" applyFont="1" applyFill="1" applyBorder="1" applyAlignment="1">
      <alignment horizontal="right" vertical="center"/>
    </xf>
    <xf numFmtId="0" fontId="10" fillId="2" borderId="27" xfId="4" applyFont="1" applyFill="1" applyBorder="1" applyAlignment="1">
      <alignment horizontal="left" vertical="center"/>
    </xf>
    <xf numFmtId="176" fontId="10" fillId="2" borderId="40" xfId="4" applyNumberFormat="1" applyFont="1" applyFill="1" applyBorder="1" applyAlignment="1">
      <alignment horizontal="right" vertical="center"/>
    </xf>
    <xf numFmtId="0" fontId="10" fillId="2" borderId="39" xfId="4" applyFont="1" applyFill="1" applyBorder="1" applyAlignment="1">
      <alignment horizontal="left" vertical="center" wrapText="1"/>
    </xf>
    <xf numFmtId="176" fontId="10" fillId="2" borderId="56" xfId="4" applyNumberFormat="1" applyFont="1" applyFill="1" applyBorder="1" applyAlignment="1">
      <alignment horizontal="right" vertical="center"/>
    </xf>
    <xf numFmtId="0" fontId="8" fillId="2" borderId="52" xfId="4" applyFont="1" applyFill="1" applyBorder="1" applyAlignment="1">
      <alignment horizontal="left" vertical="center"/>
    </xf>
    <xf numFmtId="0" fontId="8" fillId="2" borderId="68" xfId="4" applyFont="1" applyFill="1" applyBorder="1" applyAlignment="1">
      <alignment horizontal="left" vertical="center"/>
    </xf>
    <xf numFmtId="0" fontId="10" fillId="2" borderId="68" xfId="4" applyFont="1" applyFill="1" applyBorder="1" applyAlignment="1">
      <alignment horizontal="left" vertical="center"/>
    </xf>
    <xf numFmtId="176" fontId="10" fillId="2" borderId="71" xfId="4" applyNumberFormat="1" applyFont="1" applyFill="1" applyBorder="1" applyAlignment="1">
      <alignment horizontal="right" vertical="center"/>
    </xf>
    <xf numFmtId="0" fontId="10" fillId="2" borderId="69" xfId="4" applyFont="1" applyFill="1" applyBorder="1" applyAlignment="1">
      <alignment horizontal="left" vertical="center"/>
    </xf>
    <xf numFmtId="176" fontId="10" fillId="2" borderId="72" xfId="4" applyNumberFormat="1" applyFont="1" applyFill="1" applyBorder="1" applyAlignment="1">
      <alignment horizontal="right" vertical="center"/>
    </xf>
    <xf numFmtId="0" fontId="10" fillId="2" borderId="71" xfId="4" applyFont="1" applyFill="1" applyBorder="1" applyAlignment="1">
      <alignment horizontal="left" vertical="center" wrapText="1"/>
    </xf>
    <xf numFmtId="176" fontId="10" fillId="2" borderId="70" xfId="4" applyNumberFormat="1" applyFont="1" applyFill="1" applyBorder="1" applyAlignment="1">
      <alignment horizontal="right" vertical="center"/>
    </xf>
    <xf numFmtId="0" fontId="8" fillId="2" borderId="27" xfId="4" applyFont="1" applyFill="1" applyBorder="1">
      <alignment vertical="center"/>
    </xf>
    <xf numFmtId="0" fontId="8" fillId="2" borderId="40" xfId="4" applyFont="1" applyFill="1" applyBorder="1">
      <alignment vertical="center"/>
    </xf>
    <xf numFmtId="0" fontId="8" fillId="0" borderId="0" xfId="4" applyFont="1" applyAlignment="1">
      <alignment horizontal="left" vertical="center"/>
    </xf>
    <xf numFmtId="176" fontId="8" fillId="0" borderId="0" xfId="4" applyNumberFormat="1" applyFont="1" applyAlignment="1">
      <alignment horizontal="right" vertical="center"/>
    </xf>
    <xf numFmtId="0" fontId="13" fillId="2" borderId="1" xfId="0" applyFont="1" applyFill="1" applyBorder="1" applyAlignment="1">
      <alignment horizontal="center" vertical="center"/>
    </xf>
    <xf numFmtId="0" fontId="13" fillId="2" borderId="2" xfId="0" applyFont="1" applyFill="1" applyBorder="1" applyAlignment="1">
      <alignment vertical="center"/>
    </xf>
    <xf numFmtId="0" fontId="13" fillId="2" borderId="3" xfId="0" applyFont="1" applyFill="1" applyBorder="1" applyAlignment="1">
      <alignment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0" xfId="0" applyFont="1" applyFill="1" applyBorder="1" applyAlignment="1">
      <alignment vertical="center"/>
    </xf>
    <xf numFmtId="0" fontId="8" fillId="2" borderId="11" xfId="2" applyFont="1" applyFill="1" applyBorder="1" applyAlignment="1">
      <alignment horizontal="center" vertical="center"/>
    </xf>
    <xf numFmtId="0" fontId="8" fillId="2" borderId="12" xfId="2" applyFont="1" applyFill="1" applyBorder="1" applyAlignment="1">
      <alignment horizontal="center" vertical="center"/>
    </xf>
    <xf numFmtId="0" fontId="8" fillId="2" borderId="30" xfId="2" applyFont="1" applyFill="1" applyBorder="1" applyAlignment="1">
      <alignment horizontal="center" vertical="center"/>
    </xf>
    <xf numFmtId="0" fontId="8" fillId="2" borderId="31" xfId="2" applyFont="1" applyFill="1" applyBorder="1" applyAlignment="1">
      <alignment horizontal="center" vertical="center"/>
    </xf>
    <xf numFmtId="0" fontId="8" fillId="2" borderId="33" xfId="2" applyFont="1" applyFill="1" applyBorder="1" applyAlignment="1">
      <alignment horizontal="center" vertical="center"/>
    </xf>
    <xf numFmtId="0" fontId="8" fillId="2" borderId="34" xfId="2" applyFont="1" applyFill="1" applyBorder="1" applyAlignment="1">
      <alignment horizontal="center" vertical="center"/>
    </xf>
    <xf numFmtId="0" fontId="8" fillId="2" borderId="37" xfId="2" applyFont="1" applyFill="1" applyBorder="1" applyAlignment="1">
      <alignment horizontal="center" vertical="center"/>
    </xf>
    <xf numFmtId="0" fontId="8" fillId="2" borderId="38" xfId="2" applyFont="1" applyFill="1" applyBorder="1" applyAlignment="1">
      <alignment horizontal="center" vertical="center"/>
    </xf>
    <xf numFmtId="0" fontId="8" fillId="2" borderId="22" xfId="2" applyFont="1" applyFill="1" applyBorder="1" applyAlignment="1">
      <alignment horizontal="left" vertical="center" wrapText="1"/>
    </xf>
    <xf numFmtId="0" fontId="8" fillId="2" borderId="16" xfId="2" applyFont="1" applyFill="1" applyBorder="1" applyAlignment="1">
      <alignment horizontal="left" vertical="center"/>
    </xf>
    <xf numFmtId="0" fontId="8" fillId="2" borderId="41" xfId="2" applyFont="1" applyFill="1" applyBorder="1" applyAlignment="1">
      <alignment vertical="center" wrapText="1"/>
    </xf>
    <xf numFmtId="0" fontId="8" fillId="2" borderId="22" xfId="2" applyFont="1" applyFill="1" applyBorder="1" applyAlignment="1">
      <alignment vertical="center" wrapText="1"/>
    </xf>
    <xf numFmtId="0" fontId="8" fillId="2" borderId="43" xfId="2" applyFont="1" applyFill="1" applyBorder="1" applyAlignment="1">
      <alignment horizontal="center" vertical="center"/>
    </xf>
    <xf numFmtId="0" fontId="8" fillId="2" borderId="44" xfId="2" applyFont="1" applyFill="1" applyBorder="1" applyAlignment="1">
      <alignment horizontal="center" vertical="center"/>
    </xf>
    <xf numFmtId="0" fontId="8" fillId="2" borderId="45" xfId="2" applyFont="1" applyFill="1" applyBorder="1" applyAlignment="1">
      <alignment horizontal="center" vertical="center"/>
    </xf>
    <xf numFmtId="0" fontId="8" fillId="2" borderId="42" xfId="2" applyFont="1" applyFill="1" applyBorder="1" applyAlignment="1">
      <alignment horizontal="center" vertical="center"/>
    </xf>
    <xf numFmtId="0" fontId="8" fillId="0" borderId="11" xfId="2" applyFont="1" applyBorder="1" applyAlignment="1">
      <alignment horizontal="center" vertical="center"/>
    </xf>
    <xf numFmtId="0" fontId="8" fillId="0" borderId="12" xfId="2" applyFont="1" applyBorder="1" applyAlignment="1">
      <alignment horizontal="center" vertical="center"/>
    </xf>
    <xf numFmtId="0" fontId="8" fillId="0" borderId="12" xfId="2" applyFont="1" applyBorder="1">
      <alignment vertical="center"/>
    </xf>
    <xf numFmtId="0" fontId="8" fillId="0" borderId="32" xfId="2" applyFont="1" applyBorder="1">
      <alignment vertical="center"/>
    </xf>
    <xf numFmtId="0" fontId="8" fillId="3" borderId="43" xfId="2" applyFont="1" applyFill="1" applyBorder="1" applyAlignment="1">
      <alignment horizontal="center" vertical="center"/>
    </xf>
    <xf numFmtId="0" fontId="8" fillId="0" borderId="44" xfId="2" applyFont="1" applyBorder="1">
      <alignment vertical="center"/>
    </xf>
    <xf numFmtId="0" fontId="8" fillId="3" borderId="28" xfId="2" applyFont="1" applyFill="1" applyBorder="1" applyAlignment="1">
      <alignment horizontal="center" vertical="center"/>
    </xf>
    <xf numFmtId="0" fontId="8" fillId="0" borderId="46" xfId="2" applyFont="1" applyBorder="1">
      <alignment vertical="center"/>
    </xf>
    <xf numFmtId="0" fontId="8" fillId="0" borderId="47" xfId="2" applyFont="1" applyBorder="1">
      <alignment vertical="center"/>
    </xf>
    <xf numFmtId="0" fontId="8" fillId="0" borderId="9" xfId="2" applyFont="1" applyBorder="1" applyAlignment="1">
      <alignment horizontal="center" vertical="center" textRotation="255"/>
    </xf>
    <xf numFmtId="0" fontId="8" fillId="0" borderId="52" xfId="2" applyFont="1" applyBorder="1" applyAlignment="1">
      <alignment horizontal="center" vertical="center" textRotation="255"/>
    </xf>
    <xf numFmtId="0" fontId="8" fillId="0" borderId="10" xfId="2" applyFont="1" applyBorder="1" applyAlignment="1">
      <alignment horizontal="center" vertical="center" textRotation="255"/>
    </xf>
    <xf numFmtId="0" fontId="8" fillId="0" borderId="1" xfId="2" applyFont="1" applyBorder="1">
      <alignment vertical="center"/>
    </xf>
    <xf numFmtId="0" fontId="8" fillId="0" borderId="29" xfId="2" applyFont="1" applyBorder="1">
      <alignment vertical="center"/>
    </xf>
    <xf numFmtId="0" fontId="8" fillId="2" borderId="45" xfId="4" applyFont="1" applyFill="1" applyBorder="1" applyAlignment="1">
      <alignment horizontal="left" vertical="center"/>
    </xf>
    <xf numFmtId="0" fontId="8" fillId="2" borderId="41" xfId="4" applyFont="1" applyFill="1" applyBorder="1" applyAlignment="1">
      <alignment horizontal="left" vertical="center"/>
    </xf>
    <xf numFmtId="0" fontId="8" fillId="2" borderId="22" xfId="4" applyFont="1" applyFill="1" applyBorder="1" applyAlignment="1">
      <alignment vertical="center" wrapText="1"/>
    </xf>
    <xf numFmtId="0" fontId="8" fillId="3" borderId="43" xfId="4" applyFont="1" applyFill="1" applyBorder="1" applyAlignment="1">
      <alignment horizontal="center" vertical="center"/>
    </xf>
    <xf numFmtId="0" fontId="8" fillId="3" borderId="46" xfId="4" applyFont="1" applyFill="1" applyBorder="1" applyAlignment="1">
      <alignment horizontal="center" vertical="center"/>
    </xf>
    <xf numFmtId="0" fontId="8" fillId="3" borderId="44" xfId="4" applyFont="1" applyFill="1" applyBorder="1" applyAlignment="1">
      <alignment horizontal="center" vertical="center"/>
    </xf>
    <xf numFmtId="0" fontId="8" fillId="3" borderId="28" xfId="4" applyFont="1" applyFill="1" applyBorder="1" applyAlignment="1">
      <alignment horizontal="center" vertical="center"/>
    </xf>
    <xf numFmtId="0" fontId="8" fillId="3" borderId="47" xfId="4" applyFont="1" applyFill="1" applyBorder="1" applyAlignment="1">
      <alignment horizontal="center" vertical="center"/>
    </xf>
    <xf numFmtId="0" fontId="8" fillId="2" borderId="54" xfId="4" applyFont="1" applyFill="1" applyBorder="1" applyAlignment="1">
      <alignment horizontal="left" vertical="center"/>
    </xf>
    <xf numFmtId="0" fontId="8" fillId="2" borderId="22" xfId="4" applyFont="1" applyFill="1" applyBorder="1" applyAlignment="1">
      <alignment horizontal="left" vertical="center"/>
    </xf>
    <xf numFmtId="0" fontId="8" fillId="2" borderId="57" xfId="4" applyFont="1" applyFill="1" applyBorder="1" applyAlignment="1">
      <alignment horizontal="center" vertical="center" textRotation="255"/>
    </xf>
    <xf numFmtId="0" fontId="8" fillId="2" borderId="2" xfId="4" applyFont="1" applyFill="1" applyBorder="1" applyAlignment="1">
      <alignment horizontal="center" vertical="center" textRotation="255"/>
    </xf>
    <xf numFmtId="0" fontId="8" fillId="2" borderId="59" xfId="4" applyFont="1" applyFill="1" applyBorder="1" applyAlignment="1">
      <alignment horizontal="center" vertical="center" textRotation="255"/>
    </xf>
    <xf numFmtId="0" fontId="8" fillId="2" borderId="3" xfId="4" applyFont="1" applyFill="1" applyBorder="1" applyAlignment="1">
      <alignment horizontal="center" vertical="center" textRotation="255"/>
    </xf>
    <xf numFmtId="0" fontId="8" fillId="2" borderId="14" xfId="4" applyFont="1" applyFill="1" applyBorder="1" applyAlignment="1">
      <alignment vertical="center"/>
    </xf>
    <xf numFmtId="0" fontId="8" fillId="2" borderId="60" xfId="4" applyFont="1" applyFill="1" applyBorder="1" applyAlignment="1">
      <alignment vertical="center"/>
    </xf>
    <xf numFmtId="0" fontId="8" fillId="2" borderId="66" xfId="4" applyFont="1" applyFill="1" applyBorder="1" applyAlignment="1">
      <alignment vertical="center"/>
    </xf>
    <xf numFmtId="0" fontId="8" fillId="2" borderId="15" xfId="4" applyFont="1" applyFill="1" applyBorder="1" applyAlignment="1">
      <alignment vertical="center"/>
    </xf>
    <xf numFmtId="0" fontId="8" fillId="2" borderId="46" xfId="4" applyFont="1" applyFill="1" applyBorder="1">
      <alignment vertical="center"/>
    </xf>
    <xf numFmtId="0" fontId="8" fillId="2" borderId="21" xfId="4" applyFont="1" applyFill="1" applyBorder="1" applyAlignment="1">
      <alignment horizontal="center" vertical="center"/>
    </xf>
    <xf numFmtId="0" fontId="8" fillId="2" borderId="58" xfId="4" applyFont="1" applyFill="1" applyBorder="1" applyAlignment="1">
      <alignment horizontal="center" vertical="center"/>
    </xf>
    <xf numFmtId="0" fontId="8" fillId="2" borderId="27" xfId="4" applyFont="1" applyFill="1" applyBorder="1" applyAlignment="1">
      <alignment horizontal="center" vertical="center"/>
    </xf>
    <xf numFmtId="0" fontId="8" fillId="2" borderId="56" xfId="4" applyFont="1" applyFill="1" applyBorder="1" applyAlignment="1">
      <alignment horizontal="center" vertical="center"/>
    </xf>
    <xf numFmtId="0" fontId="8" fillId="2" borderId="24" xfId="4" applyFont="1" applyFill="1" applyBorder="1" applyAlignment="1">
      <alignment horizontal="center" vertical="center"/>
    </xf>
    <xf numFmtId="0" fontId="8" fillId="2" borderId="67" xfId="4" applyFont="1" applyFill="1" applyBorder="1" applyAlignment="1">
      <alignment horizontal="center" vertical="center"/>
    </xf>
    <xf numFmtId="0" fontId="8" fillId="2" borderId="69" xfId="4" applyFont="1" applyFill="1" applyBorder="1" applyAlignment="1">
      <alignment horizontal="center" vertical="center"/>
    </xf>
    <xf numFmtId="0" fontId="8" fillId="2" borderId="70" xfId="4" applyFont="1" applyFill="1" applyBorder="1" applyAlignment="1">
      <alignment horizontal="center" vertical="center"/>
    </xf>
    <xf numFmtId="0" fontId="8" fillId="2" borderId="73" xfId="4" applyFont="1" applyFill="1" applyBorder="1" applyAlignment="1">
      <alignment horizontal="center" vertical="center" wrapText="1"/>
    </xf>
    <xf numFmtId="0" fontId="8" fillId="2" borderId="74" xfId="4" applyFont="1" applyFill="1" applyBorder="1" applyAlignment="1">
      <alignment horizontal="center" vertical="center"/>
    </xf>
    <xf numFmtId="0" fontId="8" fillId="2" borderId="37" xfId="4" applyFont="1" applyFill="1" applyBorder="1" applyAlignment="1">
      <alignment horizontal="center" vertical="center"/>
    </xf>
    <xf numFmtId="0" fontId="8" fillId="2" borderId="16" xfId="4" applyFont="1" applyFill="1" applyBorder="1" applyAlignment="1">
      <alignment horizontal="center" vertical="center"/>
    </xf>
    <xf numFmtId="178" fontId="8" fillId="2" borderId="73" xfId="4" applyNumberFormat="1" applyFont="1" applyFill="1" applyBorder="1" applyAlignment="1">
      <alignment vertical="center"/>
    </xf>
    <xf numFmtId="178" fontId="8" fillId="2" borderId="75" xfId="4" applyNumberFormat="1" applyFont="1" applyFill="1" applyBorder="1" applyAlignment="1">
      <alignment vertical="center"/>
    </xf>
    <xf numFmtId="178" fontId="8" fillId="2" borderId="37" xfId="4" applyNumberFormat="1" applyFont="1" applyFill="1" applyBorder="1" applyAlignment="1">
      <alignment vertical="center"/>
    </xf>
    <xf numFmtId="178" fontId="8" fillId="2" borderId="38" xfId="4" applyNumberFormat="1" applyFont="1" applyFill="1" applyBorder="1" applyAlignment="1">
      <alignment vertical="center"/>
    </xf>
    <xf numFmtId="178" fontId="8" fillId="2" borderId="76" xfId="4" applyNumberFormat="1" applyFont="1" applyFill="1" applyBorder="1" applyAlignment="1">
      <alignment vertical="center"/>
    </xf>
    <xf numFmtId="178" fontId="8" fillId="2" borderId="35" xfId="4" applyNumberFormat="1" applyFont="1" applyFill="1" applyBorder="1" applyAlignment="1">
      <alignment vertical="center"/>
    </xf>
    <xf numFmtId="178" fontId="8" fillId="2" borderId="77" xfId="4" applyNumberFormat="1" applyFont="1" applyFill="1" applyBorder="1" applyAlignment="1">
      <alignment vertical="center"/>
    </xf>
    <xf numFmtId="178" fontId="8" fillId="2" borderId="53" xfId="4" applyNumberFormat="1" applyFont="1" applyFill="1" applyBorder="1" applyAlignment="1">
      <alignment vertical="center"/>
    </xf>
    <xf numFmtId="0" fontId="8" fillId="2" borderId="16" xfId="2" applyFont="1" applyFill="1" applyBorder="1" applyAlignment="1">
      <alignment horizontal="center" vertical="center"/>
    </xf>
    <xf numFmtId="0" fontId="8" fillId="2" borderId="46" xfId="2" applyFont="1" applyFill="1" applyBorder="1">
      <alignment vertical="center"/>
    </xf>
    <xf numFmtId="0" fontId="8" fillId="3" borderId="46" xfId="2" applyFont="1" applyFill="1" applyBorder="1" applyAlignment="1">
      <alignment horizontal="center" vertical="center"/>
    </xf>
    <xf numFmtId="0" fontId="8" fillId="3" borderId="44" xfId="2" applyFont="1" applyFill="1" applyBorder="1" applyAlignment="1">
      <alignment horizontal="center" vertical="center"/>
    </xf>
    <xf numFmtId="0" fontId="8" fillId="3" borderId="47" xfId="2" applyFont="1" applyFill="1" applyBorder="1" applyAlignment="1">
      <alignment horizontal="center" vertical="center"/>
    </xf>
    <xf numFmtId="0" fontId="8" fillId="2" borderId="57" xfId="2" applyFont="1" applyFill="1" applyBorder="1" applyAlignment="1">
      <alignment horizontal="center" vertical="center" wrapText="1"/>
    </xf>
    <xf numFmtId="0" fontId="8" fillId="2" borderId="0" xfId="2" applyFont="1" applyFill="1" applyBorder="1" applyAlignment="1">
      <alignment horizontal="center" vertical="center"/>
    </xf>
    <xf numFmtId="0" fontId="8" fillId="2" borderId="67" xfId="2" applyFont="1" applyFill="1" applyBorder="1" applyAlignment="1">
      <alignment horizontal="center" vertical="center"/>
    </xf>
    <xf numFmtId="0" fontId="8" fillId="2" borderId="68" xfId="2" applyFont="1" applyFill="1" applyBorder="1" applyAlignment="1">
      <alignment horizontal="center" vertical="center"/>
    </xf>
    <xf numFmtId="0" fontId="8" fillId="2" borderId="71" xfId="2" applyFont="1" applyFill="1" applyBorder="1" applyAlignment="1">
      <alignment horizontal="center" vertical="center"/>
    </xf>
    <xf numFmtId="0" fontId="8" fillId="2" borderId="70" xfId="2" applyFont="1" applyFill="1" applyBorder="1" applyAlignment="1">
      <alignment horizontal="center" vertical="center"/>
    </xf>
    <xf numFmtId="0" fontId="13" fillId="2" borderId="39" xfId="3" applyFont="1" applyFill="1" applyBorder="1" applyAlignment="1">
      <alignment horizontal="left" vertical="center"/>
    </xf>
    <xf numFmtId="0" fontId="13" fillId="2" borderId="29" xfId="3" applyFont="1" applyFill="1" applyBorder="1" applyAlignment="1">
      <alignment horizontal="center" vertical="center"/>
    </xf>
    <xf numFmtId="0" fontId="13" fillId="2" borderId="42" xfId="3" applyFont="1" applyFill="1" applyBorder="1" applyAlignment="1">
      <alignment horizontal="center" vertical="center"/>
    </xf>
    <xf numFmtId="49" fontId="13" fillId="2" borderId="21" xfId="3" applyNumberFormat="1" applyFont="1" applyFill="1" applyBorder="1" applyAlignment="1">
      <alignment horizontal="right" vertical="center"/>
    </xf>
    <xf numFmtId="49" fontId="13" fillId="2" borderId="27" xfId="3" applyNumberFormat="1" applyFont="1" applyFill="1" applyBorder="1" applyAlignment="1">
      <alignment horizontal="right" vertical="center"/>
    </xf>
    <xf numFmtId="0" fontId="15" fillId="2" borderId="23" xfId="3" applyFont="1" applyFill="1" applyBorder="1" applyAlignment="1">
      <alignment horizontal="left" vertical="center"/>
    </xf>
    <xf numFmtId="0" fontId="15" fillId="2" borderId="40" xfId="3" applyFont="1" applyFill="1" applyBorder="1" applyAlignment="1">
      <alignment horizontal="left" vertical="center"/>
    </xf>
    <xf numFmtId="0" fontId="13" fillId="2" borderId="39" xfId="0" applyFont="1" applyFill="1" applyBorder="1" applyAlignment="1">
      <alignment horizontal="left" vertical="center"/>
    </xf>
    <xf numFmtId="0" fontId="13" fillId="2" borderId="1" xfId="0" applyFont="1" applyFill="1" applyBorder="1" applyAlignment="1">
      <alignment horizontal="left" vertical="center" wrapText="1"/>
    </xf>
  </cellXfs>
  <cellStyles count="5">
    <cellStyle name="標準" xfId="0" builtinId="0"/>
    <cellStyle name="標準 2" xfId="1"/>
    <cellStyle name="標準 2 2" xfId="3"/>
    <cellStyle name="標準 3" xfId="2"/>
    <cellStyle name="標準 3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9525</xdr:rowOff>
    </xdr:from>
    <xdr:to>
      <xdr:col>4</xdr:col>
      <xdr:colOff>0</xdr:colOff>
      <xdr:row>4</xdr:row>
      <xdr:rowOff>0</xdr:rowOff>
    </xdr:to>
    <xdr:cxnSp macro="">
      <xdr:nvCxnSpPr>
        <xdr:cNvPr id="2" name="直線コネクタ 1"/>
        <xdr:cNvCxnSpPr/>
      </xdr:nvCxnSpPr>
      <xdr:spPr>
        <a:xfrm>
          <a:off x="323850" y="1647825"/>
          <a:ext cx="933450" cy="942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3</xdr:row>
      <xdr:rowOff>9525</xdr:rowOff>
    </xdr:from>
    <xdr:to>
      <xdr:col>11</xdr:col>
      <xdr:colOff>0</xdr:colOff>
      <xdr:row>4</xdr:row>
      <xdr:rowOff>0</xdr:rowOff>
    </xdr:to>
    <xdr:cxnSp macro="">
      <xdr:nvCxnSpPr>
        <xdr:cNvPr id="3" name="直線コネクタ 2"/>
        <xdr:cNvCxnSpPr/>
      </xdr:nvCxnSpPr>
      <xdr:spPr>
        <a:xfrm>
          <a:off x="2638425" y="1647825"/>
          <a:ext cx="933450" cy="942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2</xdr:row>
      <xdr:rowOff>228600</xdr:rowOff>
    </xdr:from>
    <xdr:to>
      <xdr:col>18</xdr:col>
      <xdr:colOff>0</xdr:colOff>
      <xdr:row>4</xdr:row>
      <xdr:rowOff>0</xdr:rowOff>
    </xdr:to>
    <xdr:cxnSp macro="">
      <xdr:nvCxnSpPr>
        <xdr:cNvPr id="4" name="直線コネクタ 3"/>
        <xdr:cNvCxnSpPr/>
      </xdr:nvCxnSpPr>
      <xdr:spPr>
        <a:xfrm>
          <a:off x="4953000" y="1619250"/>
          <a:ext cx="933450" cy="9715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0</xdr:colOff>
      <xdr:row>4</xdr:row>
      <xdr:rowOff>0</xdr:rowOff>
    </xdr:to>
    <xdr:cxnSp macro="">
      <xdr:nvCxnSpPr>
        <xdr:cNvPr id="2" name="直線コネクタ 1"/>
        <xdr:cNvCxnSpPr/>
      </xdr:nvCxnSpPr>
      <xdr:spPr>
        <a:xfrm>
          <a:off x="885825" y="1504950"/>
          <a:ext cx="800100" cy="8572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252942</xdr:colOff>
      <xdr:row>7</xdr:row>
      <xdr:rowOff>26457</xdr:rowOff>
    </xdr:from>
    <xdr:to>
      <xdr:col>8</xdr:col>
      <xdr:colOff>0</xdr:colOff>
      <xdr:row>7</xdr:row>
      <xdr:rowOff>142874</xdr:rowOff>
    </xdr:to>
    <xdr:grpSp>
      <xdr:nvGrpSpPr>
        <xdr:cNvPr id="3" name="グループ化 2"/>
        <xdr:cNvGrpSpPr/>
      </xdr:nvGrpSpPr>
      <xdr:grpSpPr>
        <a:xfrm>
          <a:off x="2948517" y="3131607"/>
          <a:ext cx="299508" cy="116417"/>
          <a:chOff x="2300817" y="3360208"/>
          <a:chExt cx="397933" cy="398285"/>
        </a:xfrm>
      </xdr:grpSpPr>
      <xdr:cxnSp macro="">
        <xdr:nvCxnSpPr>
          <xdr:cNvPr id="4" name="直線矢印コネクタ 3"/>
          <xdr:cNvCxnSpPr/>
        </xdr:nvCxnSpPr>
        <xdr:spPr>
          <a:xfrm flipV="1">
            <a:off x="2303058" y="3757084"/>
            <a:ext cx="395692" cy="1409"/>
          </a:xfrm>
          <a:prstGeom prst="straightConnector1">
            <a:avLst/>
          </a:prstGeom>
          <a:ln w="22225" cap="rnd">
            <a:tailEnd type="arrow" w="sm" len="med"/>
          </a:ln>
        </xdr:spPr>
        <xdr:style>
          <a:lnRef idx="1">
            <a:schemeClr val="dk1"/>
          </a:lnRef>
          <a:fillRef idx="0">
            <a:schemeClr val="dk1"/>
          </a:fillRef>
          <a:effectRef idx="0">
            <a:schemeClr val="dk1"/>
          </a:effectRef>
          <a:fontRef idx="minor">
            <a:schemeClr val="tx1"/>
          </a:fontRef>
        </xdr:style>
      </xdr:cxnSp>
      <xdr:cxnSp macro="">
        <xdr:nvCxnSpPr>
          <xdr:cNvPr id="5" name="直線コネクタ 4"/>
          <xdr:cNvCxnSpPr/>
        </xdr:nvCxnSpPr>
        <xdr:spPr>
          <a:xfrm>
            <a:off x="2300817" y="3360208"/>
            <a:ext cx="1681" cy="388160"/>
          </a:xfrm>
          <a:prstGeom prst="line">
            <a:avLst/>
          </a:prstGeom>
          <a:ln w="22225" cap="rnd">
            <a:tailEnd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5</xdr:col>
      <xdr:colOff>248708</xdr:colOff>
      <xdr:row>7</xdr:row>
      <xdr:rowOff>26459</xdr:rowOff>
    </xdr:from>
    <xdr:to>
      <xdr:col>7</xdr:col>
      <xdr:colOff>116417</xdr:colOff>
      <xdr:row>8</xdr:row>
      <xdr:rowOff>121708</xdr:rowOff>
    </xdr:to>
    <xdr:grpSp>
      <xdr:nvGrpSpPr>
        <xdr:cNvPr id="6" name="グループ化 5"/>
        <xdr:cNvGrpSpPr/>
      </xdr:nvGrpSpPr>
      <xdr:grpSpPr>
        <a:xfrm>
          <a:off x="2515658" y="3131609"/>
          <a:ext cx="724959" cy="342899"/>
          <a:chOff x="2300817" y="3360208"/>
          <a:chExt cx="397933" cy="398285"/>
        </a:xfrm>
      </xdr:grpSpPr>
      <xdr:cxnSp macro="">
        <xdr:nvCxnSpPr>
          <xdr:cNvPr id="7" name="直線矢印コネクタ 6"/>
          <xdr:cNvCxnSpPr/>
        </xdr:nvCxnSpPr>
        <xdr:spPr>
          <a:xfrm flipV="1">
            <a:off x="2303058" y="3757084"/>
            <a:ext cx="395692" cy="1409"/>
          </a:xfrm>
          <a:prstGeom prst="straightConnector1">
            <a:avLst/>
          </a:prstGeom>
          <a:ln w="22225" cap="rnd">
            <a:tailEnd type="arrow" w="sm" len="med"/>
          </a:ln>
        </xdr:spPr>
        <xdr:style>
          <a:lnRef idx="1">
            <a:schemeClr val="dk1"/>
          </a:lnRef>
          <a:fillRef idx="0">
            <a:schemeClr val="dk1"/>
          </a:fillRef>
          <a:effectRef idx="0">
            <a:schemeClr val="dk1"/>
          </a:effectRef>
          <a:fontRef idx="minor">
            <a:schemeClr val="tx1"/>
          </a:fontRef>
        </xdr:style>
      </xdr:cxnSp>
      <xdr:cxnSp macro="">
        <xdr:nvCxnSpPr>
          <xdr:cNvPr id="8" name="直線コネクタ 7"/>
          <xdr:cNvCxnSpPr/>
        </xdr:nvCxnSpPr>
        <xdr:spPr>
          <a:xfrm>
            <a:off x="2300817" y="3360208"/>
            <a:ext cx="1681" cy="388160"/>
          </a:xfrm>
          <a:prstGeom prst="line">
            <a:avLst/>
          </a:prstGeom>
          <a:ln w="22225" cap="rnd">
            <a:tailEnd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xdr:col>
      <xdr:colOff>275167</xdr:colOff>
      <xdr:row>7</xdr:row>
      <xdr:rowOff>21167</xdr:rowOff>
    </xdr:from>
    <xdr:to>
      <xdr:col>7</xdr:col>
      <xdr:colOff>116417</xdr:colOff>
      <xdr:row>9</xdr:row>
      <xdr:rowOff>121708</xdr:rowOff>
    </xdr:to>
    <xdr:grpSp>
      <xdr:nvGrpSpPr>
        <xdr:cNvPr id="9" name="グループ化 8"/>
        <xdr:cNvGrpSpPr/>
      </xdr:nvGrpSpPr>
      <xdr:grpSpPr>
        <a:xfrm>
          <a:off x="2113492" y="3126317"/>
          <a:ext cx="1127125" cy="595841"/>
          <a:chOff x="2300817" y="3360208"/>
          <a:chExt cx="397933" cy="398285"/>
        </a:xfrm>
      </xdr:grpSpPr>
      <xdr:cxnSp macro="">
        <xdr:nvCxnSpPr>
          <xdr:cNvPr id="10" name="直線矢印コネクタ 9"/>
          <xdr:cNvCxnSpPr/>
        </xdr:nvCxnSpPr>
        <xdr:spPr>
          <a:xfrm flipV="1">
            <a:off x="2303058" y="3757084"/>
            <a:ext cx="395692" cy="1409"/>
          </a:xfrm>
          <a:prstGeom prst="straightConnector1">
            <a:avLst/>
          </a:prstGeom>
          <a:ln w="22225" cap="rnd">
            <a:tailEnd type="arrow" w="sm" len="med"/>
          </a:ln>
        </xdr:spPr>
        <xdr:style>
          <a:lnRef idx="1">
            <a:schemeClr val="dk1"/>
          </a:lnRef>
          <a:fillRef idx="0">
            <a:schemeClr val="dk1"/>
          </a:fillRef>
          <a:effectRef idx="0">
            <a:schemeClr val="dk1"/>
          </a:effectRef>
          <a:fontRef idx="minor">
            <a:schemeClr val="tx1"/>
          </a:fontRef>
        </xdr:style>
      </xdr:cxnSp>
      <xdr:cxnSp macro="">
        <xdr:nvCxnSpPr>
          <xdr:cNvPr id="11" name="直線コネクタ 10"/>
          <xdr:cNvCxnSpPr/>
        </xdr:nvCxnSpPr>
        <xdr:spPr>
          <a:xfrm>
            <a:off x="2300817" y="3360208"/>
            <a:ext cx="1681" cy="388160"/>
          </a:xfrm>
          <a:prstGeom prst="line">
            <a:avLst/>
          </a:prstGeom>
          <a:ln w="22225" cap="rnd">
            <a:tailEnd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8</xdr:col>
      <xdr:colOff>3663</xdr:colOff>
      <xdr:row>4</xdr:row>
      <xdr:rowOff>131883</xdr:rowOff>
    </xdr:from>
    <xdr:to>
      <xdr:col>8</xdr:col>
      <xdr:colOff>299724</xdr:colOff>
      <xdr:row>4</xdr:row>
      <xdr:rowOff>132699</xdr:rowOff>
    </xdr:to>
    <xdr:cxnSp macro="">
      <xdr:nvCxnSpPr>
        <xdr:cNvPr id="12" name="直線矢印コネクタ 11"/>
        <xdr:cNvCxnSpPr/>
      </xdr:nvCxnSpPr>
      <xdr:spPr>
        <a:xfrm flipV="1">
          <a:off x="3099288" y="2494083"/>
          <a:ext cx="296061" cy="816"/>
        </a:xfrm>
        <a:prstGeom prst="straightConnector1">
          <a:avLst/>
        </a:prstGeom>
        <a:ln w="22225" cap="rnd">
          <a:tailEnd type="arrow"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3663</xdr:colOff>
      <xdr:row>5</xdr:row>
      <xdr:rowOff>133715</xdr:rowOff>
    </xdr:from>
    <xdr:to>
      <xdr:col>8</xdr:col>
      <xdr:colOff>299724</xdr:colOff>
      <xdr:row>5</xdr:row>
      <xdr:rowOff>134531</xdr:rowOff>
    </xdr:to>
    <xdr:cxnSp macro="">
      <xdr:nvCxnSpPr>
        <xdr:cNvPr id="13" name="直線矢印コネクタ 12"/>
        <xdr:cNvCxnSpPr/>
      </xdr:nvCxnSpPr>
      <xdr:spPr>
        <a:xfrm flipV="1">
          <a:off x="3099288" y="2743565"/>
          <a:ext cx="296061" cy="816"/>
        </a:xfrm>
        <a:prstGeom prst="straightConnector1">
          <a:avLst/>
        </a:prstGeom>
        <a:ln w="22225" cap="rnd">
          <a:tailEnd type="arrow"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3663</xdr:colOff>
      <xdr:row>6</xdr:row>
      <xdr:rowOff>135547</xdr:rowOff>
    </xdr:from>
    <xdr:to>
      <xdr:col>8</xdr:col>
      <xdr:colOff>299724</xdr:colOff>
      <xdr:row>6</xdr:row>
      <xdr:rowOff>136363</xdr:rowOff>
    </xdr:to>
    <xdr:cxnSp macro="">
      <xdr:nvCxnSpPr>
        <xdr:cNvPr id="14" name="直線矢印コネクタ 13"/>
        <xdr:cNvCxnSpPr/>
      </xdr:nvCxnSpPr>
      <xdr:spPr>
        <a:xfrm flipV="1">
          <a:off x="3099288" y="2993047"/>
          <a:ext cx="296061" cy="816"/>
        </a:xfrm>
        <a:prstGeom prst="straightConnector1">
          <a:avLst/>
        </a:prstGeom>
        <a:ln w="22225" cap="rnd">
          <a:tailEnd type="arrow" w="sm" len="med"/>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8"/>
  <sheetViews>
    <sheetView tabSelected="1" zoomScaleNormal="100" zoomScaleSheetLayoutView="100" workbookViewId="0">
      <selection activeCell="E1" sqref="E1"/>
    </sheetView>
  </sheetViews>
  <sheetFormatPr defaultRowHeight="13.5"/>
  <cols>
    <col min="1" max="1" width="1.69921875" style="16" customWidth="1"/>
    <col min="2" max="2" width="4.3984375" style="16" bestFit="1" customWidth="1"/>
    <col min="3" max="3" width="17.8984375" style="16" bestFit="1" customWidth="1"/>
    <col min="4" max="4" width="46.19921875" style="16" customWidth="1"/>
    <col min="5" max="5" width="1.69921875" style="16" customWidth="1"/>
    <col min="6" max="16384" width="8.796875" style="16"/>
  </cols>
  <sheetData>
    <row r="1" spans="2:4" ht="24" customHeight="1">
      <c r="B1" s="172" t="s">
        <v>143</v>
      </c>
      <c r="C1" s="172"/>
      <c r="D1" s="172"/>
    </row>
    <row r="2" spans="2:4" ht="24.95" customHeight="1">
      <c r="B2" s="167" t="s">
        <v>0</v>
      </c>
      <c r="C2" s="167"/>
      <c r="D2" s="17" t="s">
        <v>1</v>
      </c>
    </row>
    <row r="3" spans="2:4" ht="30" customHeight="1">
      <c r="B3" s="17" t="s">
        <v>4</v>
      </c>
      <c r="C3" s="18" t="s">
        <v>15</v>
      </c>
      <c r="D3" s="19" t="s">
        <v>7</v>
      </c>
    </row>
    <row r="4" spans="2:4" ht="30" customHeight="1">
      <c r="B4" s="17" t="s">
        <v>5</v>
      </c>
      <c r="C4" s="18" t="s">
        <v>16</v>
      </c>
      <c r="D4" s="19" t="s">
        <v>6</v>
      </c>
    </row>
    <row r="5" spans="2:4" ht="15" customHeight="1">
      <c r="B5" s="170" t="s">
        <v>10</v>
      </c>
      <c r="C5" s="168" t="s">
        <v>2</v>
      </c>
      <c r="D5" s="20" t="s">
        <v>8</v>
      </c>
    </row>
    <row r="6" spans="2:4" ht="15" customHeight="1">
      <c r="B6" s="171"/>
      <c r="C6" s="169"/>
      <c r="D6" s="21" t="s">
        <v>9</v>
      </c>
    </row>
    <row r="7" spans="2:4" ht="30" customHeight="1">
      <c r="B7" s="17" t="s">
        <v>11</v>
      </c>
      <c r="C7" s="18" t="s">
        <v>3</v>
      </c>
      <c r="D7" s="19" t="s">
        <v>14</v>
      </c>
    </row>
    <row r="8" spans="2:4" ht="30" customHeight="1">
      <c r="B8" s="17" t="s">
        <v>12</v>
      </c>
      <c r="C8" s="18" t="s">
        <v>13</v>
      </c>
      <c r="D8" s="22" t="s">
        <v>17</v>
      </c>
    </row>
  </sheetData>
  <mergeCells count="4">
    <mergeCell ref="B2:C2"/>
    <mergeCell ref="C5:C6"/>
    <mergeCell ref="B5:B6"/>
    <mergeCell ref="B1:D1"/>
  </mergeCells>
  <phoneticPr fontId="3"/>
  <pageMargins left="0.75" right="0.75" top="1" bottom="1" header="0.51200000000000001" footer="0.51200000000000001"/>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34"/>
  <sheetViews>
    <sheetView zoomScaleNormal="100" workbookViewId="0"/>
  </sheetViews>
  <sheetFormatPr defaultRowHeight="20.100000000000001" customHeight="1"/>
  <cols>
    <col min="1" max="1" width="1.296875" style="43" customWidth="1"/>
    <col min="2" max="2" width="2.09765625" style="43" customWidth="1"/>
    <col min="3" max="3" width="4.5" style="106" customWidth="1"/>
    <col min="4" max="4" width="5.296875" style="43" customWidth="1"/>
    <col min="5" max="8" width="3.296875" style="43" customWidth="1"/>
    <col min="9" max="9" width="1.296875" style="43" customWidth="1"/>
    <col min="10" max="10" width="4.5" style="106" customWidth="1"/>
    <col min="11" max="11" width="5.296875" style="43" customWidth="1"/>
    <col min="12" max="15" width="3.296875" style="43" customWidth="1"/>
    <col min="16" max="16" width="1.296875" style="43" customWidth="1"/>
    <col min="17" max="17" width="4.5" style="106" customWidth="1"/>
    <col min="18" max="18" width="5.296875" style="43" customWidth="1"/>
    <col min="19" max="22" width="3.296875" style="43" customWidth="1"/>
    <col min="23" max="23" width="2.09765625" style="43" customWidth="1"/>
    <col min="24" max="16384" width="8.796875" style="43"/>
  </cols>
  <sheetData>
    <row r="2" spans="2:23" ht="90" customHeight="1">
      <c r="B2" s="41"/>
      <c r="C2" s="181" t="s">
        <v>36</v>
      </c>
      <c r="D2" s="181"/>
      <c r="E2" s="181"/>
      <c r="F2" s="181"/>
      <c r="G2" s="181"/>
      <c r="H2" s="181"/>
      <c r="I2" s="181"/>
      <c r="J2" s="181"/>
      <c r="K2" s="181"/>
      <c r="L2" s="181"/>
      <c r="M2" s="181"/>
      <c r="N2" s="181"/>
      <c r="O2" s="181"/>
      <c r="P2" s="181"/>
      <c r="Q2" s="181"/>
      <c r="R2" s="181"/>
      <c r="S2" s="181"/>
      <c r="T2" s="181"/>
      <c r="U2" s="181"/>
      <c r="V2" s="181"/>
      <c r="W2" s="84"/>
    </row>
    <row r="3" spans="2:23" ht="20.100000000000001" customHeight="1" thickBot="1">
      <c r="B3" s="47"/>
      <c r="C3" s="182" t="s">
        <v>37</v>
      </c>
      <c r="D3" s="182"/>
      <c r="E3" s="182"/>
      <c r="F3" s="182"/>
      <c r="G3" s="182"/>
      <c r="H3" s="182"/>
      <c r="I3" s="71"/>
      <c r="J3" s="182" t="s">
        <v>38</v>
      </c>
      <c r="K3" s="182"/>
      <c r="L3" s="182"/>
      <c r="M3" s="182"/>
      <c r="N3" s="182"/>
      <c r="O3" s="182"/>
      <c r="P3" s="71"/>
      <c r="Q3" s="182" t="s">
        <v>39</v>
      </c>
      <c r="R3" s="182"/>
      <c r="S3" s="182"/>
      <c r="T3" s="182"/>
      <c r="U3" s="182"/>
      <c r="V3" s="182"/>
      <c r="W3" s="48"/>
    </row>
    <row r="4" spans="2:23" ht="75" customHeight="1" thickBot="1">
      <c r="B4" s="47"/>
      <c r="C4" s="85" t="s">
        <v>18</v>
      </c>
      <c r="D4" s="86" t="s">
        <v>19</v>
      </c>
      <c r="E4" s="91" t="s">
        <v>20</v>
      </c>
      <c r="F4" s="92" t="s">
        <v>21</v>
      </c>
      <c r="G4" s="91" t="s">
        <v>40</v>
      </c>
      <c r="H4" s="1" t="s">
        <v>41</v>
      </c>
      <c r="I4" s="93"/>
      <c r="J4" s="85" t="s">
        <v>18</v>
      </c>
      <c r="K4" s="86" t="s">
        <v>19</v>
      </c>
      <c r="L4" s="91" t="s">
        <v>20</v>
      </c>
      <c r="M4" s="92" t="s">
        <v>21</v>
      </c>
      <c r="N4" s="91" t="s">
        <v>40</v>
      </c>
      <c r="O4" s="1" t="s">
        <v>41</v>
      </c>
      <c r="P4" s="71"/>
      <c r="Q4" s="85" t="s">
        <v>18</v>
      </c>
      <c r="R4" s="86" t="s">
        <v>19</v>
      </c>
      <c r="S4" s="91" t="s">
        <v>20</v>
      </c>
      <c r="T4" s="92" t="s">
        <v>21</v>
      </c>
      <c r="U4" s="91" t="s">
        <v>40</v>
      </c>
      <c r="V4" s="1" t="s">
        <v>41</v>
      </c>
      <c r="W4" s="48"/>
    </row>
    <row r="5" spans="2:23" ht="15.95" customHeight="1">
      <c r="B5" s="47"/>
      <c r="C5" s="94" t="s">
        <v>22</v>
      </c>
      <c r="D5" s="95" t="s">
        <v>42</v>
      </c>
      <c r="E5" s="96">
        <v>8</v>
      </c>
      <c r="F5" s="96">
        <v>6</v>
      </c>
      <c r="G5" s="96">
        <v>4</v>
      </c>
      <c r="H5" s="2">
        <v>18</v>
      </c>
      <c r="I5" s="71"/>
      <c r="J5" s="97" t="s">
        <v>43</v>
      </c>
      <c r="K5" s="98" t="s">
        <v>44</v>
      </c>
      <c r="L5" s="99">
        <v>6</v>
      </c>
      <c r="M5" s="99">
        <v>3</v>
      </c>
      <c r="N5" s="99">
        <v>3</v>
      </c>
      <c r="O5" s="3">
        <v>12</v>
      </c>
      <c r="P5" s="71"/>
      <c r="Q5" s="97" t="s">
        <v>45</v>
      </c>
      <c r="R5" s="98" t="s">
        <v>34</v>
      </c>
      <c r="S5" s="99">
        <v>7</v>
      </c>
      <c r="T5" s="99">
        <v>2</v>
      </c>
      <c r="U5" s="99">
        <v>3</v>
      </c>
      <c r="V5" s="3">
        <v>12</v>
      </c>
      <c r="W5" s="48"/>
    </row>
    <row r="6" spans="2:23" ht="15.95" customHeight="1" thickBot="1">
      <c r="B6" s="47"/>
      <c r="C6" s="100"/>
      <c r="D6" s="101" t="s">
        <v>46</v>
      </c>
      <c r="E6" s="102">
        <v>2</v>
      </c>
      <c r="F6" s="102">
        <v>0</v>
      </c>
      <c r="G6" s="102">
        <v>0</v>
      </c>
      <c r="H6" s="4">
        <v>2</v>
      </c>
      <c r="I6" s="71"/>
      <c r="J6" s="100"/>
      <c r="K6" s="101" t="s">
        <v>47</v>
      </c>
      <c r="L6" s="102">
        <v>0</v>
      </c>
      <c r="M6" s="102">
        <v>4</v>
      </c>
      <c r="N6" s="102">
        <v>2</v>
      </c>
      <c r="O6" s="4">
        <v>6</v>
      </c>
      <c r="P6" s="71"/>
      <c r="Q6" s="175" t="s">
        <v>28</v>
      </c>
      <c r="R6" s="176"/>
      <c r="S6" s="103">
        <v>7</v>
      </c>
      <c r="T6" s="103">
        <v>2</v>
      </c>
      <c r="U6" s="103">
        <v>3</v>
      </c>
      <c r="V6" s="5">
        <v>12</v>
      </c>
      <c r="W6" s="48"/>
    </row>
    <row r="7" spans="2:23" ht="15.95" customHeight="1" thickBot="1">
      <c r="B7" s="47"/>
      <c r="C7" s="100"/>
      <c r="D7" s="101" t="s">
        <v>48</v>
      </c>
      <c r="E7" s="102">
        <v>0</v>
      </c>
      <c r="F7" s="102">
        <v>2</v>
      </c>
      <c r="G7" s="102">
        <v>2</v>
      </c>
      <c r="H7" s="4">
        <v>4</v>
      </c>
      <c r="I7" s="71"/>
      <c r="J7" s="173" t="s">
        <v>28</v>
      </c>
      <c r="K7" s="174"/>
      <c r="L7" s="103">
        <v>6</v>
      </c>
      <c r="M7" s="103">
        <v>7</v>
      </c>
      <c r="N7" s="103">
        <v>5</v>
      </c>
      <c r="O7" s="5">
        <v>18</v>
      </c>
      <c r="P7" s="71"/>
      <c r="Q7" s="97" t="s">
        <v>22</v>
      </c>
      <c r="R7" s="98" t="s">
        <v>42</v>
      </c>
      <c r="S7" s="99">
        <v>0</v>
      </c>
      <c r="T7" s="99">
        <v>6</v>
      </c>
      <c r="U7" s="99">
        <v>4</v>
      </c>
      <c r="V7" s="3">
        <v>10</v>
      </c>
      <c r="W7" s="48"/>
    </row>
    <row r="8" spans="2:23" ht="15.95" customHeight="1" thickBot="1">
      <c r="B8" s="47"/>
      <c r="C8" s="173" t="s">
        <v>28</v>
      </c>
      <c r="D8" s="174"/>
      <c r="E8" s="103">
        <v>10</v>
      </c>
      <c r="F8" s="103">
        <v>8</v>
      </c>
      <c r="G8" s="103">
        <v>6</v>
      </c>
      <c r="H8" s="5">
        <v>24</v>
      </c>
      <c r="I8" s="71"/>
      <c r="J8" s="97" t="s">
        <v>22</v>
      </c>
      <c r="K8" s="98" t="s">
        <v>42</v>
      </c>
      <c r="L8" s="99">
        <v>4</v>
      </c>
      <c r="M8" s="99">
        <v>2</v>
      </c>
      <c r="N8" s="99">
        <v>0</v>
      </c>
      <c r="O8" s="3">
        <v>6</v>
      </c>
      <c r="P8" s="71"/>
      <c r="Q8" s="100"/>
      <c r="R8" s="101" t="s">
        <v>46</v>
      </c>
      <c r="S8" s="102">
        <v>0</v>
      </c>
      <c r="T8" s="102">
        <v>2</v>
      </c>
      <c r="U8" s="102">
        <v>0</v>
      </c>
      <c r="V8" s="4">
        <v>2</v>
      </c>
      <c r="W8" s="48"/>
    </row>
    <row r="9" spans="2:23" ht="15.95" customHeight="1">
      <c r="B9" s="47"/>
      <c r="C9" s="97" t="s">
        <v>43</v>
      </c>
      <c r="D9" s="98" t="s">
        <v>44</v>
      </c>
      <c r="E9" s="99">
        <v>0</v>
      </c>
      <c r="F9" s="99">
        <v>0</v>
      </c>
      <c r="G9" s="99">
        <v>2</v>
      </c>
      <c r="H9" s="3">
        <v>4</v>
      </c>
      <c r="I9" s="71"/>
      <c r="J9" s="100"/>
      <c r="K9" s="101" t="s">
        <v>46</v>
      </c>
      <c r="L9" s="96">
        <v>0</v>
      </c>
      <c r="M9" s="96">
        <v>1</v>
      </c>
      <c r="N9" s="96">
        <v>3</v>
      </c>
      <c r="O9" s="2">
        <v>4</v>
      </c>
      <c r="P9" s="71"/>
      <c r="Q9" s="100"/>
      <c r="R9" s="101" t="s">
        <v>48</v>
      </c>
      <c r="S9" s="96">
        <v>0</v>
      </c>
      <c r="T9" s="96">
        <v>0</v>
      </c>
      <c r="U9" s="96">
        <v>3</v>
      </c>
      <c r="V9" s="2">
        <v>3</v>
      </c>
      <c r="W9" s="48"/>
    </row>
    <row r="10" spans="2:23" ht="15.95" customHeight="1">
      <c r="B10" s="47"/>
      <c r="C10" s="100"/>
      <c r="D10" s="101" t="s">
        <v>47</v>
      </c>
      <c r="E10" s="102">
        <v>0</v>
      </c>
      <c r="F10" s="102">
        <v>2</v>
      </c>
      <c r="G10" s="102">
        <v>2</v>
      </c>
      <c r="H10" s="4">
        <v>2</v>
      </c>
      <c r="I10" s="71"/>
      <c r="J10" s="100"/>
      <c r="K10" s="101" t="s">
        <v>48</v>
      </c>
      <c r="L10" s="102">
        <v>0</v>
      </c>
      <c r="M10" s="102">
        <v>0</v>
      </c>
      <c r="N10" s="102">
        <v>0</v>
      </c>
      <c r="O10" s="4">
        <v>0</v>
      </c>
      <c r="P10" s="71"/>
      <c r="Q10" s="94" t="s">
        <v>43</v>
      </c>
      <c r="R10" s="95" t="s">
        <v>44</v>
      </c>
      <c r="S10" s="102">
        <v>3</v>
      </c>
      <c r="T10" s="102">
        <v>0</v>
      </c>
      <c r="U10" s="102">
        <v>0</v>
      </c>
      <c r="V10" s="4">
        <v>3</v>
      </c>
      <c r="W10" s="48"/>
    </row>
    <row r="11" spans="2:23" ht="15.95" customHeight="1">
      <c r="B11" s="47"/>
      <c r="C11" s="100" t="s">
        <v>45</v>
      </c>
      <c r="D11" s="101" t="s">
        <v>34</v>
      </c>
      <c r="E11" s="102">
        <v>0</v>
      </c>
      <c r="F11" s="102">
        <v>0</v>
      </c>
      <c r="G11" s="102">
        <v>0</v>
      </c>
      <c r="H11" s="4">
        <v>0</v>
      </c>
      <c r="I11" s="71"/>
      <c r="J11" s="100" t="s">
        <v>45</v>
      </c>
      <c r="K11" s="101" t="s">
        <v>34</v>
      </c>
      <c r="L11" s="102">
        <v>0</v>
      </c>
      <c r="M11" s="102">
        <v>0</v>
      </c>
      <c r="N11" s="102">
        <v>2</v>
      </c>
      <c r="O11" s="4">
        <v>2</v>
      </c>
      <c r="P11" s="71"/>
      <c r="Q11" s="100"/>
      <c r="R11" s="101" t="s">
        <v>47</v>
      </c>
      <c r="S11" s="102">
        <v>0</v>
      </c>
      <c r="T11" s="102">
        <v>0</v>
      </c>
      <c r="U11" s="102">
        <v>0</v>
      </c>
      <c r="V11" s="4">
        <v>0</v>
      </c>
      <c r="W11" s="48"/>
    </row>
    <row r="12" spans="2:23" ht="15.95" customHeight="1" thickBot="1">
      <c r="B12" s="47"/>
      <c r="C12" s="175" t="s">
        <v>49</v>
      </c>
      <c r="D12" s="176"/>
      <c r="E12" s="103">
        <v>0</v>
      </c>
      <c r="F12" s="103">
        <v>2</v>
      </c>
      <c r="G12" s="103">
        <v>4</v>
      </c>
      <c r="H12" s="5">
        <v>6</v>
      </c>
      <c r="I12" s="71"/>
      <c r="J12" s="175" t="s">
        <v>49</v>
      </c>
      <c r="K12" s="176"/>
      <c r="L12" s="103">
        <v>4</v>
      </c>
      <c r="M12" s="103">
        <v>3</v>
      </c>
      <c r="N12" s="103">
        <v>5</v>
      </c>
      <c r="O12" s="5">
        <v>12</v>
      </c>
      <c r="P12" s="71"/>
      <c r="Q12" s="175" t="s">
        <v>49</v>
      </c>
      <c r="R12" s="176"/>
      <c r="S12" s="103">
        <v>3</v>
      </c>
      <c r="T12" s="103">
        <v>8</v>
      </c>
      <c r="U12" s="103">
        <v>7</v>
      </c>
      <c r="V12" s="5">
        <v>18</v>
      </c>
      <c r="W12" s="48"/>
    </row>
    <row r="13" spans="2:23" ht="15.95" customHeight="1" thickBot="1">
      <c r="B13" s="47"/>
      <c r="C13" s="177" t="s">
        <v>35</v>
      </c>
      <c r="D13" s="178"/>
      <c r="E13" s="104">
        <v>10</v>
      </c>
      <c r="F13" s="104">
        <v>10</v>
      </c>
      <c r="G13" s="104">
        <v>10</v>
      </c>
      <c r="H13" s="6">
        <v>30</v>
      </c>
      <c r="I13" s="71"/>
      <c r="J13" s="177" t="s">
        <v>35</v>
      </c>
      <c r="K13" s="178"/>
      <c r="L13" s="104">
        <v>10</v>
      </c>
      <c r="M13" s="104">
        <v>10</v>
      </c>
      <c r="N13" s="104">
        <v>10</v>
      </c>
      <c r="O13" s="6">
        <v>30</v>
      </c>
      <c r="P13" s="71"/>
      <c r="Q13" s="179" t="s">
        <v>35</v>
      </c>
      <c r="R13" s="180"/>
      <c r="S13" s="104">
        <v>10</v>
      </c>
      <c r="T13" s="104">
        <v>10</v>
      </c>
      <c r="U13" s="104">
        <v>10</v>
      </c>
      <c r="V13" s="6">
        <v>30</v>
      </c>
      <c r="W13" s="48"/>
    </row>
    <row r="14" spans="2:23" ht="9.9499999999999993" customHeight="1">
      <c r="B14" s="61"/>
      <c r="C14" s="105"/>
      <c r="D14" s="83"/>
      <c r="E14" s="83"/>
      <c r="F14" s="83"/>
      <c r="G14" s="83"/>
      <c r="H14" s="83"/>
      <c r="I14" s="83"/>
      <c r="J14" s="105"/>
      <c r="K14" s="83"/>
      <c r="L14" s="83"/>
      <c r="M14" s="83"/>
      <c r="N14" s="83"/>
      <c r="O14" s="83"/>
      <c r="P14" s="83"/>
      <c r="Q14" s="105"/>
      <c r="R14" s="83"/>
      <c r="S14" s="83"/>
      <c r="T14" s="83"/>
      <c r="U14" s="83"/>
      <c r="V14" s="83"/>
      <c r="W14" s="62"/>
    </row>
    <row r="16" spans="2:23" ht="30" customHeight="1"/>
    <row r="17" ht="30" customHeight="1"/>
    <row r="18" ht="30" customHeight="1"/>
    <row r="19" ht="30" customHeight="1"/>
    <row r="20" ht="30" customHeight="1"/>
    <row r="23" ht="24" customHeight="1"/>
    <row r="24" ht="24" customHeight="1"/>
    <row r="25" ht="12" customHeight="1"/>
    <row r="26" ht="12" customHeight="1"/>
    <row r="27" ht="12" customHeight="1"/>
    <row r="28" ht="12" customHeight="1"/>
    <row r="29" ht="12" customHeight="1"/>
    <row r="30" ht="12" customHeight="1"/>
    <row r="31" ht="12" customHeight="1"/>
    <row r="32" ht="12" customHeight="1"/>
    <row r="33" ht="15" customHeight="1"/>
    <row r="34" ht="15" customHeight="1"/>
  </sheetData>
  <mergeCells count="13">
    <mergeCell ref="J7:K7"/>
    <mergeCell ref="C2:V2"/>
    <mergeCell ref="C3:H3"/>
    <mergeCell ref="J3:O3"/>
    <mergeCell ref="Q3:V3"/>
    <mergeCell ref="Q6:R6"/>
    <mergeCell ref="C8:D8"/>
    <mergeCell ref="C12:D12"/>
    <mergeCell ref="J12:K12"/>
    <mergeCell ref="Q12:R12"/>
    <mergeCell ref="C13:D13"/>
    <mergeCell ref="J13:K13"/>
    <mergeCell ref="Q13:R13"/>
  </mergeCells>
  <phoneticPr fontId="3"/>
  <pageMargins left="0.7" right="0.7" top="0.75" bottom="0.75" header="0.3" footer="0.3"/>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2"/>
  <sheetViews>
    <sheetView zoomScaleNormal="100" workbookViewId="0">
      <selection activeCell="D6" sqref="D6"/>
    </sheetView>
  </sheetViews>
  <sheetFormatPr defaultRowHeight="20.100000000000001" customHeight="1"/>
  <cols>
    <col min="1" max="1" width="8.796875" style="43"/>
    <col min="2" max="2" width="2.09765625" style="43" customWidth="1"/>
    <col min="3" max="7" width="5.296875" style="43" customWidth="1"/>
    <col min="8" max="8" width="3.69921875" style="43" customWidth="1"/>
    <col min="9" max="9" width="10.09765625" style="43" customWidth="1"/>
    <col min="10" max="11" width="8.796875" style="43"/>
    <col min="12" max="12" width="10.09765625" style="43" customWidth="1"/>
    <col min="13" max="13" width="2.09765625" style="43" customWidth="1"/>
    <col min="14" max="14" width="10.09765625" style="43" customWidth="1"/>
    <col min="15" max="17" width="1.296875" style="43" customWidth="1"/>
    <col min="18" max="18" width="12.8984375" style="43" customWidth="1"/>
    <col min="19" max="19" width="16.5" style="45" customWidth="1"/>
    <col min="20" max="20" width="5.296875" style="46" customWidth="1"/>
    <col min="21" max="21" width="16.5" style="45" customWidth="1"/>
    <col min="22" max="22" width="5.296875" style="46" customWidth="1"/>
    <col min="23" max="23" width="16.5" style="45" customWidth="1"/>
    <col min="24" max="24" width="5.296875" style="46" customWidth="1"/>
    <col min="25" max="16384" width="8.796875" style="43"/>
  </cols>
  <sheetData>
    <row r="2" spans="2:13" ht="109.5" customHeight="1">
      <c r="B2" s="89"/>
      <c r="C2" s="183" t="s">
        <v>138</v>
      </c>
      <c r="D2" s="183"/>
      <c r="E2" s="183"/>
      <c r="F2" s="183"/>
      <c r="G2" s="183"/>
      <c r="H2" s="183"/>
      <c r="I2" s="183"/>
      <c r="J2" s="183"/>
      <c r="K2" s="183"/>
      <c r="L2" s="183"/>
      <c r="M2" s="90"/>
    </row>
  </sheetData>
  <mergeCells count="1">
    <mergeCell ref="C2:L2"/>
  </mergeCells>
  <phoneticPr fontId="3"/>
  <pageMargins left="0.7" right="0.7" top="0.75" bottom="0.75" header="0.3" footer="0.3"/>
  <pageSetup paperSize="9" scale="87" orientation="portrait" r:id="rId1"/>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10"/>
  <sheetViews>
    <sheetView zoomScaleNormal="100" workbookViewId="0">
      <selection activeCell="F17" sqref="F17"/>
    </sheetView>
  </sheetViews>
  <sheetFormatPr defaultRowHeight="20.100000000000001" customHeight="1"/>
  <cols>
    <col min="1" max="1" width="8.796875" style="43"/>
    <col min="2" max="2" width="2.09765625" style="43" customWidth="1"/>
    <col min="3" max="3" width="5.296875" style="43" customWidth="1"/>
    <col min="4" max="4" width="3.09765625" style="43" customWidth="1"/>
    <col min="5" max="7" width="4.5" style="43" customWidth="1"/>
    <col min="8" max="8" width="1.296875" style="43" customWidth="1"/>
    <col min="9" max="9" width="3.69921875" style="43" customWidth="1"/>
    <col min="10" max="10" width="10.796875" style="43" customWidth="1"/>
    <col min="11" max="11" width="8.69921875" style="43" customWidth="1"/>
    <col min="12" max="13" width="8.796875" style="43"/>
    <col min="14" max="14" width="10.09765625" style="43" customWidth="1"/>
    <col min="15" max="15" width="2.09765625" style="43" customWidth="1"/>
    <col min="16" max="16" width="10.09765625" style="43" customWidth="1"/>
    <col min="17" max="19" width="1.296875" style="43" customWidth="1"/>
    <col min="20" max="20" width="12.8984375" style="43" customWidth="1"/>
    <col min="21" max="21" width="16.5" style="45" customWidth="1"/>
    <col min="22" max="22" width="5.296875" style="46" customWidth="1"/>
    <col min="23" max="23" width="16.5" style="45" customWidth="1"/>
    <col min="24" max="24" width="5.296875" style="46" customWidth="1"/>
    <col min="25" max="25" width="16.5" style="45" customWidth="1"/>
    <col min="26" max="26" width="5.296875" style="46" customWidth="1"/>
    <col min="27" max="16384" width="8.796875" style="43"/>
  </cols>
  <sheetData>
    <row r="2" spans="2:15" ht="79.5" customHeight="1">
      <c r="B2" s="41"/>
      <c r="C2" s="184" t="s">
        <v>137</v>
      </c>
      <c r="D2" s="184"/>
      <c r="E2" s="184"/>
      <c r="F2" s="184"/>
      <c r="G2" s="184"/>
      <c r="H2" s="184"/>
      <c r="I2" s="184"/>
      <c r="J2" s="184"/>
      <c r="K2" s="184"/>
      <c r="L2" s="184"/>
      <c r="M2" s="184"/>
      <c r="N2" s="184"/>
      <c r="O2" s="84"/>
    </row>
    <row r="3" spans="2:15" ht="20.100000000000001" customHeight="1" thickBot="1">
      <c r="B3" s="47"/>
      <c r="C3" s="108" t="s">
        <v>50</v>
      </c>
      <c r="D3" s="108"/>
      <c r="E3" s="108"/>
      <c r="F3" s="108"/>
      <c r="G3" s="108"/>
      <c r="H3" s="108"/>
      <c r="I3" s="107"/>
      <c r="J3" s="71"/>
      <c r="K3" s="71"/>
      <c r="L3" s="71"/>
      <c r="M3" s="71"/>
      <c r="N3" s="71"/>
      <c r="O3" s="48"/>
    </row>
    <row r="4" spans="2:15" ht="67.5" customHeight="1" thickBot="1">
      <c r="B4" s="47"/>
      <c r="C4" s="85" t="s">
        <v>51</v>
      </c>
      <c r="D4" s="86" t="s">
        <v>52</v>
      </c>
      <c r="E4" s="87" t="s">
        <v>22</v>
      </c>
      <c r="F4" s="88" t="s">
        <v>43</v>
      </c>
      <c r="G4" s="7" t="s">
        <v>45</v>
      </c>
      <c r="H4" s="71"/>
      <c r="I4" s="71"/>
      <c r="J4" s="71"/>
      <c r="K4" s="71"/>
      <c r="L4" s="71"/>
      <c r="M4" s="71"/>
      <c r="N4" s="71"/>
      <c r="O4" s="48"/>
    </row>
    <row r="5" spans="2:15" ht="20.100000000000001" customHeight="1">
      <c r="B5" s="47"/>
      <c r="C5" s="185" t="s">
        <v>22</v>
      </c>
      <c r="D5" s="186"/>
      <c r="E5" s="8">
        <v>80</v>
      </c>
      <c r="F5" s="9">
        <v>20</v>
      </c>
      <c r="G5" s="10">
        <v>0</v>
      </c>
      <c r="H5" s="71"/>
      <c r="I5" s="71"/>
      <c r="J5" s="71" t="s">
        <v>53</v>
      </c>
      <c r="K5" s="71"/>
      <c r="L5" s="71"/>
      <c r="M5" s="71"/>
      <c r="N5" s="71"/>
      <c r="O5" s="48"/>
    </row>
    <row r="6" spans="2:15" ht="20.100000000000001" customHeight="1">
      <c r="B6" s="47"/>
      <c r="C6" s="187" t="s">
        <v>43</v>
      </c>
      <c r="D6" s="188"/>
      <c r="E6" s="11">
        <v>33.299999999999997</v>
      </c>
      <c r="F6" s="12">
        <v>60</v>
      </c>
      <c r="G6" s="13">
        <v>6.7</v>
      </c>
      <c r="H6" s="71"/>
      <c r="I6" s="71"/>
      <c r="J6" s="71" t="s">
        <v>54</v>
      </c>
      <c r="K6" s="71"/>
      <c r="L6" s="71"/>
      <c r="M6" s="71"/>
      <c r="N6" s="71"/>
      <c r="O6" s="48"/>
    </row>
    <row r="7" spans="2:15" ht="20.100000000000001" customHeight="1" thickBot="1">
      <c r="B7" s="47"/>
      <c r="C7" s="175" t="s">
        <v>45</v>
      </c>
      <c r="D7" s="176"/>
      <c r="E7" s="14">
        <v>50</v>
      </c>
      <c r="F7" s="14">
        <v>10</v>
      </c>
      <c r="G7" s="15">
        <v>40</v>
      </c>
      <c r="H7" s="71"/>
      <c r="I7" s="71"/>
      <c r="J7" s="71" t="s">
        <v>55</v>
      </c>
      <c r="K7" s="71"/>
      <c r="L7" s="71"/>
      <c r="M7" s="71"/>
      <c r="N7" s="71"/>
      <c r="O7" s="48"/>
    </row>
    <row r="8" spans="2:15" ht="20.100000000000001" customHeight="1">
      <c r="B8" s="47"/>
      <c r="C8" s="71"/>
      <c r="D8" s="71"/>
      <c r="E8" s="71"/>
      <c r="F8" s="71"/>
      <c r="G8" s="71"/>
      <c r="H8" s="71"/>
      <c r="I8" s="71" t="s">
        <v>56</v>
      </c>
      <c r="J8" s="71"/>
      <c r="K8" s="71"/>
      <c r="L8" s="71"/>
      <c r="M8" s="71"/>
      <c r="N8" s="71"/>
      <c r="O8" s="48"/>
    </row>
    <row r="9" spans="2:15" ht="20.100000000000001" customHeight="1">
      <c r="B9" s="47"/>
      <c r="C9" s="71"/>
      <c r="D9" s="71"/>
      <c r="E9" s="71"/>
      <c r="F9" s="71"/>
      <c r="G9" s="71"/>
      <c r="H9" s="71"/>
      <c r="I9" s="71" t="s">
        <v>57</v>
      </c>
      <c r="J9" s="71"/>
      <c r="K9" s="71"/>
      <c r="L9" s="71"/>
      <c r="M9" s="71"/>
      <c r="N9" s="71"/>
      <c r="O9" s="48"/>
    </row>
    <row r="10" spans="2:15" ht="20.100000000000001" customHeight="1">
      <c r="B10" s="61"/>
      <c r="C10" s="83"/>
      <c r="D10" s="83"/>
      <c r="E10" s="83"/>
      <c r="F10" s="83"/>
      <c r="G10" s="83"/>
      <c r="H10" s="83"/>
      <c r="I10" s="83" t="s">
        <v>58</v>
      </c>
      <c r="J10" s="83"/>
      <c r="K10" s="83"/>
      <c r="L10" s="83"/>
      <c r="M10" s="83"/>
      <c r="N10" s="83"/>
      <c r="O10" s="62"/>
    </row>
  </sheetData>
  <mergeCells count="4">
    <mergeCell ref="C2:N2"/>
    <mergeCell ref="C5:D5"/>
    <mergeCell ref="C6:D6"/>
    <mergeCell ref="C7:D7"/>
  </mergeCells>
  <phoneticPr fontId="3"/>
  <pageMargins left="0.7" right="0.7" top="0.75" bottom="0.75" header="0.3" footer="0.3"/>
  <pageSetup paperSize="9" scale="87" orientation="portrait" r:id="rId1"/>
  <colBreaks count="1" manualBreakCount="1">
    <brk id="17"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8"/>
  <sheetViews>
    <sheetView zoomScaleNormal="100" workbookViewId="0">
      <selection activeCell="F15" sqref="F14:F15"/>
    </sheetView>
  </sheetViews>
  <sheetFormatPr defaultRowHeight="20.100000000000001" customHeight="1"/>
  <cols>
    <col min="1" max="1" width="5.296875" style="63" customWidth="1"/>
    <col min="2" max="2" width="1.296875" style="63" customWidth="1"/>
    <col min="3" max="3" width="3.69921875" style="63" customWidth="1"/>
    <col min="4" max="4" width="10.09765625" style="63" customWidth="1"/>
    <col min="5" max="7" width="8.796875" style="63"/>
    <col min="8" max="10" width="10.09765625" style="63" customWidth="1"/>
    <col min="11" max="11" width="1.69921875" style="63" customWidth="1"/>
    <col min="12" max="13" width="1.296875" style="63" customWidth="1"/>
    <col min="14" max="14" width="12.8984375" style="63" customWidth="1"/>
    <col min="15" max="15" width="16.5" style="64" customWidth="1"/>
    <col min="16" max="16" width="5.296875" style="65" customWidth="1"/>
    <col min="17" max="17" width="16.5" style="64" customWidth="1"/>
    <col min="18" max="18" width="5.296875" style="65" customWidth="1"/>
    <col min="19" max="19" width="16.5" style="64" customWidth="1"/>
    <col min="20" max="20" width="5.296875" style="65" customWidth="1"/>
    <col min="21" max="16384" width="8.796875" style="63"/>
  </cols>
  <sheetData>
    <row r="1" spans="2:34" ht="20.100000000000001" customHeight="1">
      <c r="L1" s="66"/>
      <c r="M1" s="66"/>
      <c r="N1" s="66"/>
      <c r="O1" s="67"/>
      <c r="P1" s="68"/>
      <c r="Q1" s="67"/>
      <c r="R1" s="68"/>
      <c r="S1" s="67"/>
      <c r="T1" s="68"/>
      <c r="U1" s="66"/>
      <c r="V1" s="66"/>
      <c r="W1" s="66"/>
      <c r="X1" s="66"/>
      <c r="Y1" s="66"/>
      <c r="Z1" s="66"/>
      <c r="AA1" s="66"/>
      <c r="AB1" s="66"/>
      <c r="AC1" s="66"/>
      <c r="AD1" s="66"/>
      <c r="AE1" s="66"/>
      <c r="AF1" s="66"/>
      <c r="AG1" s="66"/>
      <c r="AH1" s="66"/>
    </row>
    <row r="2" spans="2:34" s="43" customFormat="1" ht="78.75" customHeight="1" thickBot="1">
      <c r="B2" s="41"/>
      <c r="C2" s="181" t="s">
        <v>59</v>
      </c>
      <c r="D2" s="181"/>
      <c r="E2" s="181"/>
      <c r="F2" s="181"/>
      <c r="G2" s="181"/>
      <c r="H2" s="181"/>
      <c r="I2" s="181"/>
      <c r="J2" s="181"/>
      <c r="K2" s="69"/>
      <c r="L2" s="70"/>
      <c r="M2" s="70"/>
      <c r="N2" s="70"/>
      <c r="O2" s="70"/>
      <c r="P2" s="70"/>
      <c r="Q2" s="70"/>
      <c r="R2" s="70"/>
      <c r="S2" s="70"/>
      <c r="T2" s="70"/>
      <c r="U2" s="70"/>
      <c r="V2" s="70"/>
      <c r="W2" s="71"/>
      <c r="X2" s="71"/>
    </row>
    <row r="3" spans="2:34" ht="20.100000000000001" customHeight="1">
      <c r="B3" s="47"/>
      <c r="C3" s="193" t="s">
        <v>23</v>
      </c>
      <c r="D3" s="194"/>
      <c r="E3" s="195" t="s">
        <v>24</v>
      </c>
      <c r="F3" s="196"/>
      <c r="G3" s="197"/>
      <c r="H3" s="72" t="s">
        <v>60</v>
      </c>
      <c r="I3" s="73" t="s">
        <v>61</v>
      </c>
      <c r="J3" s="74" t="s">
        <v>62</v>
      </c>
      <c r="K3" s="48"/>
    </row>
    <row r="4" spans="2:34" ht="30" customHeight="1">
      <c r="B4" s="47"/>
      <c r="C4" s="198" t="s">
        <v>25</v>
      </c>
      <c r="D4" s="75" t="s">
        <v>26</v>
      </c>
      <c r="E4" s="201" t="s">
        <v>27</v>
      </c>
      <c r="F4" s="201"/>
      <c r="G4" s="202"/>
      <c r="H4" s="76" t="s">
        <v>63</v>
      </c>
      <c r="I4" s="77"/>
      <c r="J4" s="78"/>
      <c r="K4" s="48"/>
    </row>
    <row r="5" spans="2:34" ht="30" customHeight="1">
      <c r="B5" s="47"/>
      <c r="C5" s="199"/>
      <c r="D5" s="75" t="s">
        <v>29</v>
      </c>
      <c r="E5" s="201" t="s">
        <v>30</v>
      </c>
      <c r="F5" s="201"/>
      <c r="G5" s="202"/>
      <c r="H5" s="79"/>
      <c r="I5" s="77" t="s">
        <v>64</v>
      </c>
      <c r="J5" s="78"/>
      <c r="K5" s="48"/>
    </row>
    <row r="6" spans="2:34" ht="30" customHeight="1">
      <c r="B6" s="47"/>
      <c r="C6" s="200"/>
      <c r="D6" s="75" t="s">
        <v>31</v>
      </c>
      <c r="E6" s="201" t="s">
        <v>32</v>
      </c>
      <c r="F6" s="201"/>
      <c r="G6" s="202"/>
      <c r="H6" s="79"/>
      <c r="I6" s="77" t="s">
        <v>65</v>
      </c>
      <c r="J6" s="78"/>
      <c r="K6" s="48"/>
    </row>
    <row r="7" spans="2:34" ht="30" customHeight="1" thickBot="1">
      <c r="B7" s="47"/>
      <c r="C7" s="189" t="s">
        <v>33</v>
      </c>
      <c r="D7" s="190"/>
      <c r="E7" s="191" t="s">
        <v>66</v>
      </c>
      <c r="F7" s="191"/>
      <c r="G7" s="192"/>
      <c r="H7" s="80"/>
      <c r="I7" s="81"/>
      <c r="J7" s="82" t="s">
        <v>67</v>
      </c>
      <c r="K7" s="48"/>
    </row>
    <row r="8" spans="2:34" ht="15" customHeight="1">
      <c r="B8" s="61"/>
      <c r="C8" s="83"/>
      <c r="D8" s="83"/>
      <c r="E8" s="83"/>
      <c r="F8" s="83"/>
      <c r="G8" s="83"/>
      <c r="H8" s="83"/>
      <c r="I8" s="83"/>
      <c r="J8" s="83"/>
      <c r="K8" s="62"/>
    </row>
  </sheetData>
  <mergeCells count="9">
    <mergeCell ref="C7:D7"/>
    <mergeCell ref="E7:G7"/>
    <mergeCell ref="C2:J2"/>
    <mergeCell ref="C3:D3"/>
    <mergeCell ref="E3:G3"/>
    <mergeCell ref="C4:C6"/>
    <mergeCell ref="E4:G4"/>
    <mergeCell ref="E5:G5"/>
    <mergeCell ref="E6:G6"/>
  </mergeCells>
  <phoneticPr fontId="3"/>
  <pageMargins left="0.7" right="0.7" top="0.75" bottom="0.75" header="0.3" footer="0.3"/>
  <pageSetup paperSize="9" scale="87" orientation="portrait"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18"/>
  <sheetViews>
    <sheetView zoomScaleNormal="100" workbookViewId="0">
      <selection activeCell="B2" sqref="B2"/>
    </sheetView>
  </sheetViews>
  <sheetFormatPr defaultRowHeight="20.100000000000001" customHeight="1"/>
  <cols>
    <col min="1" max="1" width="1.296875" style="116" customWidth="1"/>
    <col min="2" max="2" width="2.09765625" style="116" customWidth="1"/>
    <col min="3" max="3" width="1.296875" style="116" customWidth="1"/>
    <col min="4" max="4" width="2.8984375" style="116" customWidth="1"/>
    <col min="5" max="5" width="7.59765625" style="116" customWidth="1"/>
    <col min="6" max="6" width="16.5" style="165" customWidth="1"/>
    <col min="7" max="7" width="5.296875" style="166" customWidth="1"/>
    <col min="8" max="8" width="16.5" style="165" customWidth="1"/>
    <col min="9" max="9" width="5.296875" style="166" customWidth="1"/>
    <col min="10" max="10" width="16.5" style="165" customWidth="1"/>
    <col min="11" max="11" width="5.296875" style="166" customWidth="1"/>
    <col min="12" max="12" width="2.09765625" style="116" customWidth="1"/>
    <col min="13" max="16384" width="8.796875" style="116"/>
  </cols>
  <sheetData>
    <row r="2" spans="2:23" s="111" customFormat="1" ht="137.25" customHeight="1" thickBot="1">
      <c r="B2" s="109"/>
      <c r="C2" s="205" t="s">
        <v>139</v>
      </c>
      <c r="D2" s="205"/>
      <c r="E2" s="205"/>
      <c r="F2" s="205"/>
      <c r="G2" s="205"/>
      <c r="H2" s="205"/>
      <c r="I2" s="205"/>
      <c r="J2" s="205"/>
      <c r="K2" s="205"/>
      <c r="L2" s="110"/>
      <c r="R2" s="112"/>
      <c r="S2" s="113"/>
      <c r="T2" s="112"/>
      <c r="U2" s="113"/>
      <c r="V2" s="112"/>
      <c r="W2" s="113"/>
    </row>
    <row r="3" spans="2:23" ht="20.100000000000001" customHeight="1">
      <c r="B3" s="114"/>
      <c r="C3" s="206" t="s">
        <v>23</v>
      </c>
      <c r="D3" s="207"/>
      <c r="E3" s="207"/>
      <c r="F3" s="206" t="s">
        <v>60</v>
      </c>
      <c r="G3" s="208"/>
      <c r="H3" s="209" t="s">
        <v>61</v>
      </c>
      <c r="I3" s="208"/>
      <c r="J3" s="207" t="s">
        <v>62</v>
      </c>
      <c r="K3" s="210"/>
      <c r="L3" s="115"/>
    </row>
    <row r="4" spans="2:23" ht="24" customHeight="1">
      <c r="B4" s="114"/>
      <c r="C4" s="203" t="s">
        <v>68</v>
      </c>
      <c r="D4" s="204"/>
      <c r="E4" s="204"/>
      <c r="F4" s="117" t="s">
        <v>69</v>
      </c>
      <c r="G4" s="118">
        <f>100000*0.8</f>
        <v>80000</v>
      </c>
      <c r="H4" s="119" t="s">
        <v>70</v>
      </c>
      <c r="I4" s="118">
        <f>30000*0.6</f>
        <v>18000</v>
      </c>
      <c r="J4" s="120" t="s">
        <v>140</v>
      </c>
      <c r="K4" s="121">
        <f>8000*0.4</f>
        <v>3200</v>
      </c>
      <c r="L4" s="115"/>
    </row>
    <row r="5" spans="2:23" ht="24" customHeight="1">
      <c r="B5" s="114"/>
      <c r="C5" s="211" t="s">
        <v>71</v>
      </c>
      <c r="D5" s="212"/>
      <c r="E5" s="212"/>
      <c r="F5" s="122"/>
      <c r="G5" s="123">
        <f>G6+G7+G8+G9+G10+G11+G14+G15+G12+G13</f>
        <v>13990</v>
      </c>
      <c r="H5" s="124"/>
      <c r="I5" s="125">
        <f>I6+I7+I8+I9+I10+I11+I14+I15+I12+I13</f>
        <v>20800</v>
      </c>
      <c r="J5" s="126"/>
      <c r="K5" s="127">
        <f>K6+K7+K8+K9+K10+K11+K14+K15+K12+K13</f>
        <v>2010.0000000000002</v>
      </c>
      <c r="L5" s="115"/>
    </row>
    <row r="6" spans="2:23" ht="12" customHeight="1">
      <c r="B6" s="114"/>
      <c r="C6" s="213"/>
      <c r="D6" s="214" t="s">
        <v>25</v>
      </c>
      <c r="E6" s="217" t="s">
        <v>26</v>
      </c>
      <c r="F6" s="128" t="s">
        <v>72</v>
      </c>
      <c r="G6" s="129">
        <f>30000*0.333</f>
        <v>9990</v>
      </c>
      <c r="H6" s="130"/>
      <c r="I6" s="131"/>
      <c r="J6" s="132"/>
      <c r="K6" s="133"/>
      <c r="L6" s="115"/>
    </row>
    <row r="7" spans="2:23" ht="12" customHeight="1">
      <c r="B7" s="114"/>
      <c r="C7" s="213"/>
      <c r="D7" s="215"/>
      <c r="E7" s="218"/>
      <c r="F7" s="134" t="s">
        <v>141</v>
      </c>
      <c r="G7" s="135">
        <f>8000*0.5</f>
        <v>4000</v>
      </c>
      <c r="H7" s="136"/>
      <c r="I7" s="137"/>
      <c r="J7" s="138"/>
      <c r="K7" s="139"/>
      <c r="L7" s="115"/>
    </row>
    <row r="8" spans="2:23" ht="12" customHeight="1">
      <c r="B8" s="114"/>
      <c r="C8" s="213"/>
      <c r="D8" s="215"/>
      <c r="E8" s="219" t="s">
        <v>29</v>
      </c>
      <c r="F8" s="140"/>
      <c r="G8" s="141"/>
      <c r="H8" s="142" t="s">
        <v>73</v>
      </c>
      <c r="I8" s="143">
        <f>100000*0.2</f>
        <v>20000</v>
      </c>
      <c r="J8" s="144"/>
      <c r="K8" s="145"/>
      <c r="L8" s="115"/>
    </row>
    <row r="9" spans="2:23" ht="12" customHeight="1">
      <c r="B9" s="114"/>
      <c r="C9" s="213"/>
      <c r="D9" s="215"/>
      <c r="E9" s="218"/>
      <c r="F9" s="146"/>
      <c r="G9" s="135"/>
      <c r="H9" s="136"/>
      <c r="I9" s="137"/>
      <c r="J9" s="138"/>
      <c r="K9" s="139"/>
      <c r="L9" s="115"/>
    </row>
    <row r="10" spans="2:23" ht="12" customHeight="1">
      <c r="B10" s="114"/>
      <c r="C10" s="213"/>
      <c r="D10" s="215"/>
      <c r="E10" s="219" t="s">
        <v>31</v>
      </c>
      <c r="F10" s="140"/>
      <c r="G10" s="141"/>
      <c r="H10" s="142" t="s">
        <v>74</v>
      </c>
      <c r="I10" s="143">
        <f>8000*0.1</f>
        <v>800</v>
      </c>
      <c r="J10" s="144"/>
      <c r="K10" s="145"/>
      <c r="L10" s="115"/>
    </row>
    <row r="11" spans="2:23" ht="12" customHeight="1">
      <c r="B11" s="114"/>
      <c r="C11" s="213"/>
      <c r="D11" s="216"/>
      <c r="E11" s="220"/>
      <c r="F11" s="140"/>
      <c r="G11" s="141"/>
      <c r="H11" s="142"/>
      <c r="I11" s="143"/>
      <c r="J11" s="144"/>
      <c r="K11" s="145"/>
      <c r="L11" s="115"/>
    </row>
    <row r="12" spans="2:23" ht="12" customHeight="1">
      <c r="B12" s="114"/>
      <c r="C12" s="147"/>
      <c r="D12" s="222" t="s">
        <v>142</v>
      </c>
      <c r="E12" s="223"/>
      <c r="F12" s="148"/>
      <c r="G12" s="129"/>
      <c r="H12" s="130"/>
      <c r="I12" s="131"/>
      <c r="J12" s="132" t="s">
        <v>75</v>
      </c>
      <c r="K12" s="133">
        <v>2010.0000000000002</v>
      </c>
      <c r="L12" s="115"/>
    </row>
    <row r="13" spans="2:23" ht="12" customHeight="1">
      <c r="B13" s="114"/>
      <c r="C13" s="147"/>
      <c r="D13" s="224"/>
      <c r="E13" s="225"/>
      <c r="F13" s="149"/>
      <c r="G13" s="150"/>
      <c r="H13" s="151"/>
      <c r="I13" s="152"/>
      <c r="J13" s="153"/>
      <c r="K13" s="154"/>
      <c r="L13" s="115"/>
    </row>
    <row r="14" spans="2:23" ht="12" customHeight="1">
      <c r="B14" s="114"/>
      <c r="C14" s="155"/>
      <c r="D14" s="226" t="s">
        <v>84</v>
      </c>
      <c r="E14" s="227"/>
      <c r="F14" s="140"/>
      <c r="G14" s="141"/>
      <c r="H14" s="142"/>
      <c r="I14" s="143"/>
      <c r="J14" s="144"/>
      <c r="K14" s="145"/>
      <c r="L14" s="115"/>
    </row>
    <row r="15" spans="2:23" ht="12" customHeight="1" thickBot="1">
      <c r="B15" s="114"/>
      <c r="C15" s="156"/>
      <c r="D15" s="228"/>
      <c r="E15" s="229"/>
      <c r="F15" s="157"/>
      <c r="G15" s="158"/>
      <c r="H15" s="159"/>
      <c r="I15" s="160"/>
      <c r="J15" s="161"/>
      <c r="K15" s="162"/>
      <c r="L15" s="115"/>
    </row>
    <row r="16" spans="2:23" ht="15" customHeight="1" thickTop="1">
      <c r="B16" s="114"/>
      <c r="C16" s="230" t="s">
        <v>76</v>
      </c>
      <c r="D16" s="231"/>
      <c r="E16" s="231"/>
      <c r="F16" s="234">
        <f>G4+G6+G7+G8+G9+G10+G11+G12+G13+G14+G15</f>
        <v>93990</v>
      </c>
      <c r="G16" s="235"/>
      <c r="H16" s="238">
        <f>I4+I6+I7+I8+I9+I10+I11+I12+I13+I14+I15</f>
        <v>38800</v>
      </c>
      <c r="I16" s="235"/>
      <c r="J16" s="238">
        <f>K4+K6+K7+K8+K9+K10+K11+K12+K13+K14+K15</f>
        <v>5210</v>
      </c>
      <c r="K16" s="240"/>
      <c r="L16" s="115"/>
    </row>
    <row r="17" spans="2:12" ht="15" customHeight="1" thickBot="1">
      <c r="B17" s="114"/>
      <c r="C17" s="232"/>
      <c r="D17" s="233"/>
      <c r="E17" s="233"/>
      <c r="F17" s="236"/>
      <c r="G17" s="237"/>
      <c r="H17" s="239"/>
      <c r="I17" s="237"/>
      <c r="J17" s="239"/>
      <c r="K17" s="241"/>
      <c r="L17" s="115"/>
    </row>
    <row r="18" spans="2:12" ht="20.100000000000001" customHeight="1">
      <c r="B18" s="163"/>
      <c r="C18" s="221"/>
      <c r="D18" s="221"/>
      <c r="E18" s="221"/>
      <c r="F18" s="221"/>
      <c r="G18" s="221"/>
      <c r="H18" s="221"/>
      <c r="I18" s="221"/>
      <c r="J18" s="221"/>
      <c r="K18" s="221"/>
      <c r="L18" s="164"/>
    </row>
  </sheetData>
  <mergeCells count="19">
    <mergeCell ref="C18:K18"/>
    <mergeCell ref="D12:E13"/>
    <mergeCell ref="D14:E15"/>
    <mergeCell ref="C16:E17"/>
    <mergeCell ref="F16:G17"/>
    <mergeCell ref="H16:I17"/>
    <mergeCell ref="J16:K17"/>
    <mergeCell ref="C5:E5"/>
    <mergeCell ref="C6:C11"/>
    <mergeCell ref="D6:D11"/>
    <mergeCell ref="E6:E7"/>
    <mergeCell ref="E8:E9"/>
    <mergeCell ref="E10:E11"/>
    <mergeCell ref="C4:E4"/>
    <mergeCell ref="C2:K2"/>
    <mergeCell ref="C3:E3"/>
    <mergeCell ref="F3:G3"/>
    <mergeCell ref="H3:I3"/>
    <mergeCell ref="J3:K3"/>
  </mergeCells>
  <phoneticPr fontId="3"/>
  <pageMargins left="0.7" right="0.7" top="0.75" bottom="0.75" header="0.3" footer="0.3"/>
  <pageSetup paperSize="9" scale="87" orientation="portrait" r:id="rId1"/>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7"/>
  <sheetViews>
    <sheetView zoomScaleNormal="100" workbookViewId="0">
      <selection activeCell="C2" sqref="C2:K2"/>
    </sheetView>
  </sheetViews>
  <sheetFormatPr defaultRowHeight="20.100000000000001" customHeight="1"/>
  <cols>
    <col min="1" max="1" width="1.296875" style="43" customWidth="1"/>
    <col min="2" max="2" width="2.09765625" style="43" customWidth="1"/>
    <col min="3" max="3" width="1.296875" style="43" customWidth="1"/>
    <col min="4" max="4" width="2.8984375" style="43" customWidth="1"/>
    <col min="5" max="5" width="7.59765625" style="43" customWidth="1"/>
    <col min="6" max="6" width="16.5" style="45" customWidth="1"/>
    <col min="7" max="7" width="5.296875" style="46" customWidth="1"/>
    <col min="8" max="8" width="16.5" style="45" customWidth="1"/>
    <col min="9" max="9" width="5.296875" style="46" customWidth="1"/>
    <col min="10" max="10" width="16.5" style="45" customWidth="1"/>
    <col min="11" max="11" width="5.296875" style="46" customWidth="1"/>
    <col min="12" max="12" width="2.09765625" style="43" customWidth="1"/>
    <col min="13" max="16384" width="8.796875" style="43"/>
  </cols>
  <sheetData>
    <row r="2" spans="2:23" ht="137.25" customHeight="1" thickBot="1">
      <c r="B2" s="41"/>
      <c r="C2" s="184" t="s">
        <v>136</v>
      </c>
      <c r="D2" s="184"/>
      <c r="E2" s="184"/>
      <c r="F2" s="184"/>
      <c r="G2" s="184"/>
      <c r="H2" s="184"/>
      <c r="I2" s="184"/>
      <c r="J2" s="184"/>
      <c r="K2" s="184"/>
      <c r="L2" s="42"/>
      <c r="N2" s="44"/>
      <c r="R2" s="45"/>
      <c r="S2" s="46"/>
      <c r="T2" s="45"/>
      <c r="U2" s="46"/>
      <c r="V2" s="45"/>
      <c r="W2" s="46"/>
    </row>
    <row r="3" spans="2:23" ht="20.100000000000001" customHeight="1">
      <c r="B3" s="47"/>
      <c r="C3" s="193"/>
      <c r="D3" s="244"/>
      <c r="E3" s="244"/>
      <c r="F3" s="193" t="s">
        <v>60</v>
      </c>
      <c r="G3" s="245"/>
      <c r="H3" s="195" t="s">
        <v>61</v>
      </c>
      <c r="I3" s="245"/>
      <c r="J3" s="244" t="s">
        <v>62</v>
      </c>
      <c r="K3" s="246"/>
      <c r="L3" s="48"/>
    </row>
    <row r="4" spans="2:23" ht="15" customHeight="1">
      <c r="B4" s="47"/>
      <c r="C4" s="247" t="s">
        <v>77</v>
      </c>
      <c r="D4" s="248"/>
      <c r="E4" s="249"/>
      <c r="F4" s="49" t="s">
        <v>78</v>
      </c>
      <c r="G4" s="50">
        <f>100000*0.2</f>
        <v>20000</v>
      </c>
      <c r="H4" s="51" t="s">
        <v>79</v>
      </c>
      <c r="I4" s="50">
        <f>30000*0.333</f>
        <v>9990</v>
      </c>
      <c r="J4" s="51" t="s">
        <v>80</v>
      </c>
      <c r="K4" s="52">
        <f>8000*0.5</f>
        <v>4000</v>
      </c>
      <c r="L4" s="48"/>
    </row>
    <row r="5" spans="2:23" ht="15" customHeight="1" thickBot="1">
      <c r="B5" s="47"/>
      <c r="C5" s="250"/>
      <c r="D5" s="251"/>
      <c r="E5" s="252"/>
      <c r="F5" s="53"/>
      <c r="G5" s="54"/>
      <c r="H5" s="55" t="s">
        <v>81</v>
      </c>
      <c r="I5" s="54">
        <f>30000*0.067</f>
        <v>2010.0000000000002</v>
      </c>
      <c r="J5" s="55" t="s">
        <v>82</v>
      </c>
      <c r="K5" s="56">
        <f>8000*0.1</f>
        <v>800</v>
      </c>
      <c r="L5" s="48"/>
    </row>
    <row r="6" spans="2:23" ht="24.95" customHeight="1" thickTop="1" thickBot="1">
      <c r="B6" s="47"/>
      <c r="C6" s="179" t="s">
        <v>83</v>
      </c>
      <c r="D6" s="242"/>
      <c r="E6" s="242"/>
      <c r="F6" s="57"/>
      <c r="G6" s="58">
        <f>G4+G5</f>
        <v>20000</v>
      </c>
      <c r="H6" s="59"/>
      <c r="I6" s="58">
        <f>I4+I5</f>
        <v>12000</v>
      </c>
      <c r="J6" s="59"/>
      <c r="K6" s="60">
        <f>K4+K5</f>
        <v>4800</v>
      </c>
      <c r="L6" s="48"/>
    </row>
    <row r="7" spans="2:23" ht="20.100000000000001" customHeight="1">
      <c r="B7" s="61"/>
      <c r="C7" s="243"/>
      <c r="D7" s="243"/>
      <c r="E7" s="243"/>
      <c r="F7" s="243"/>
      <c r="G7" s="243"/>
      <c r="H7" s="243"/>
      <c r="I7" s="243"/>
      <c r="J7" s="243"/>
      <c r="K7" s="243"/>
      <c r="L7" s="62"/>
    </row>
  </sheetData>
  <mergeCells count="8">
    <mergeCell ref="C6:E6"/>
    <mergeCell ref="C7:K7"/>
    <mergeCell ref="C2:K2"/>
    <mergeCell ref="C3:E3"/>
    <mergeCell ref="F3:G3"/>
    <mergeCell ref="H3:I3"/>
    <mergeCell ref="J3:K3"/>
    <mergeCell ref="C4:E5"/>
  </mergeCells>
  <phoneticPr fontId="3"/>
  <pageMargins left="0.7" right="0.7" top="0.75" bottom="0.75" header="0.3" footer="0.3"/>
  <pageSetup paperSize="9" scale="87" orientation="portrait" r:id="rId1"/>
  <colBreaks count="1" manualBreakCount="1">
    <brk id="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2"/>
  <sheetViews>
    <sheetView view="pageBreakPreview" zoomScale="80" zoomScaleNormal="100" zoomScaleSheetLayoutView="80" workbookViewId="0">
      <selection activeCell="G3" sqref="G3"/>
    </sheetView>
  </sheetViews>
  <sheetFormatPr defaultRowHeight="13.5"/>
  <cols>
    <col min="1" max="2" width="1.296875" style="28" customWidth="1"/>
    <col min="3" max="3" width="3.296875" style="27" customWidth="1"/>
    <col min="4" max="4" width="17" style="28" customWidth="1"/>
    <col min="5" max="5" width="30.69921875" style="28" customWidth="1"/>
    <col min="6" max="6" width="34.09765625" style="28" customWidth="1"/>
    <col min="7" max="8" width="1.296875" style="28" customWidth="1"/>
    <col min="9" max="257" width="8.796875" style="28"/>
    <col min="258" max="258" width="1.296875" style="28" customWidth="1"/>
    <col min="259" max="259" width="2.8984375" style="28" customWidth="1"/>
    <col min="260" max="260" width="17" style="28" customWidth="1"/>
    <col min="261" max="261" width="40" style="28" customWidth="1"/>
    <col min="262" max="262" width="31.19921875" style="28" customWidth="1"/>
    <col min="263" max="513" width="8.796875" style="28"/>
    <col min="514" max="514" width="1.296875" style="28" customWidth="1"/>
    <col min="515" max="515" width="2.8984375" style="28" customWidth="1"/>
    <col min="516" max="516" width="17" style="28" customWidth="1"/>
    <col min="517" max="517" width="40" style="28" customWidth="1"/>
    <col min="518" max="518" width="31.19921875" style="28" customWidth="1"/>
    <col min="519" max="769" width="8.796875" style="28"/>
    <col min="770" max="770" width="1.296875" style="28" customWidth="1"/>
    <col min="771" max="771" width="2.8984375" style="28" customWidth="1"/>
    <col min="772" max="772" width="17" style="28" customWidth="1"/>
    <col min="773" max="773" width="40" style="28" customWidth="1"/>
    <col min="774" max="774" width="31.19921875" style="28" customWidth="1"/>
    <col min="775" max="1025" width="8.796875" style="28"/>
    <col min="1026" max="1026" width="1.296875" style="28" customWidth="1"/>
    <col min="1027" max="1027" width="2.8984375" style="28" customWidth="1"/>
    <col min="1028" max="1028" width="17" style="28" customWidth="1"/>
    <col min="1029" max="1029" width="40" style="28" customWidth="1"/>
    <col min="1030" max="1030" width="31.19921875" style="28" customWidth="1"/>
    <col min="1031" max="1281" width="8.796875" style="28"/>
    <col min="1282" max="1282" width="1.296875" style="28" customWidth="1"/>
    <col min="1283" max="1283" width="2.8984375" style="28" customWidth="1"/>
    <col min="1284" max="1284" width="17" style="28" customWidth="1"/>
    <col min="1285" max="1285" width="40" style="28" customWidth="1"/>
    <col min="1286" max="1286" width="31.19921875" style="28" customWidth="1"/>
    <col min="1287" max="1537" width="8.796875" style="28"/>
    <col min="1538" max="1538" width="1.296875" style="28" customWidth="1"/>
    <col min="1539" max="1539" width="2.8984375" style="28" customWidth="1"/>
    <col min="1540" max="1540" width="17" style="28" customWidth="1"/>
    <col min="1541" max="1541" width="40" style="28" customWidth="1"/>
    <col min="1542" max="1542" width="31.19921875" style="28" customWidth="1"/>
    <col min="1543" max="1793" width="8.796875" style="28"/>
    <col min="1794" max="1794" width="1.296875" style="28" customWidth="1"/>
    <col min="1795" max="1795" width="2.8984375" style="28" customWidth="1"/>
    <col min="1796" max="1796" width="17" style="28" customWidth="1"/>
    <col min="1797" max="1797" width="40" style="28" customWidth="1"/>
    <col min="1798" max="1798" width="31.19921875" style="28" customWidth="1"/>
    <col min="1799" max="2049" width="8.796875" style="28"/>
    <col min="2050" max="2050" width="1.296875" style="28" customWidth="1"/>
    <col min="2051" max="2051" width="2.8984375" style="28" customWidth="1"/>
    <col min="2052" max="2052" width="17" style="28" customWidth="1"/>
    <col min="2053" max="2053" width="40" style="28" customWidth="1"/>
    <col min="2054" max="2054" width="31.19921875" style="28" customWidth="1"/>
    <col min="2055" max="2305" width="8.796875" style="28"/>
    <col min="2306" max="2306" width="1.296875" style="28" customWidth="1"/>
    <col min="2307" max="2307" width="2.8984375" style="28" customWidth="1"/>
    <col min="2308" max="2308" width="17" style="28" customWidth="1"/>
    <col min="2309" max="2309" width="40" style="28" customWidth="1"/>
    <col min="2310" max="2310" width="31.19921875" style="28" customWidth="1"/>
    <col min="2311" max="2561" width="8.796875" style="28"/>
    <col min="2562" max="2562" width="1.296875" style="28" customWidth="1"/>
    <col min="2563" max="2563" width="2.8984375" style="28" customWidth="1"/>
    <col min="2564" max="2564" width="17" style="28" customWidth="1"/>
    <col min="2565" max="2565" width="40" style="28" customWidth="1"/>
    <col min="2566" max="2566" width="31.19921875" style="28" customWidth="1"/>
    <col min="2567" max="2817" width="8.796875" style="28"/>
    <col min="2818" max="2818" width="1.296875" style="28" customWidth="1"/>
    <col min="2819" max="2819" width="2.8984375" style="28" customWidth="1"/>
    <col min="2820" max="2820" width="17" style="28" customWidth="1"/>
    <col min="2821" max="2821" width="40" style="28" customWidth="1"/>
    <col min="2822" max="2822" width="31.19921875" style="28" customWidth="1"/>
    <col min="2823" max="3073" width="8.796875" style="28"/>
    <col min="3074" max="3074" width="1.296875" style="28" customWidth="1"/>
    <col min="3075" max="3075" width="2.8984375" style="28" customWidth="1"/>
    <col min="3076" max="3076" width="17" style="28" customWidth="1"/>
    <col min="3077" max="3077" width="40" style="28" customWidth="1"/>
    <col min="3078" max="3078" width="31.19921875" style="28" customWidth="1"/>
    <col min="3079" max="3329" width="8.796875" style="28"/>
    <col min="3330" max="3330" width="1.296875" style="28" customWidth="1"/>
    <col min="3331" max="3331" width="2.8984375" style="28" customWidth="1"/>
    <col min="3332" max="3332" width="17" style="28" customWidth="1"/>
    <col min="3333" max="3333" width="40" style="28" customWidth="1"/>
    <col min="3334" max="3334" width="31.19921875" style="28" customWidth="1"/>
    <col min="3335" max="3585" width="8.796875" style="28"/>
    <col min="3586" max="3586" width="1.296875" style="28" customWidth="1"/>
    <col min="3587" max="3587" width="2.8984375" style="28" customWidth="1"/>
    <col min="3588" max="3588" width="17" style="28" customWidth="1"/>
    <col min="3589" max="3589" width="40" style="28" customWidth="1"/>
    <col min="3590" max="3590" width="31.19921875" style="28" customWidth="1"/>
    <col min="3591" max="3841" width="8.796875" style="28"/>
    <col min="3842" max="3842" width="1.296875" style="28" customWidth="1"/>
    <col min="3843" max="3843" width="2.8984375" style="28" customWidth="1"/>
    <col min="3844" max="3844" width="17" style="28" customWidth="1"/>
    <col min="3845" max="3845" width="40" style="28" customWidth="1"/>
    <col min="3846" max="3846" width="31.19921875" style="28" customWidth="1"/>
    <col min="3847" max="4097" width="8.796875" style="28"/>
    <col min="4098" max="4098" width="1.296875" style="28" customWidth="1"/>
    <col min="4099" max="4099" width="2.8984375" style="28" customWidth="1"/>
    <col min="4100" max="4100" width="17" style="28" customWidth="1"/>
    <col min="4101" max="4101" width="40" style="28" customWidth="1"/>
    <col min="4102" max="4102" width="31.19921875" style="28" customWidth="1"/>
    <col min="4103" max="4353" width="8.796875" style="28"/>
    <col min="4354" max="4354" width="1.296875" style="28" customWidth="1"/>
    <col min="4355" max="4355" width="2.8984375" style="28" customWidth="1"/>
    <col min="4356" max="4356" width="17" style="28" customWidth="1"/>
    <col min="4357" max="4357" width="40" style="28" customWidth="1"/>
    <col min="4358" max="4358" width="31.19921875" style="28" customWidth="1"/>
    <col min="4359" max="4609" width="8.796875" style="28"/>
    <col min="4610" max="4610" width="1.296875" style="28" customWidth="1"/>
    <col min="4611" max="4611" width="2.8984375" style="28" customWidth="1"/>
    <col min="4612" max="4612" width="17" style="28" customWidth="1"/>
    <col min="4613" max="4613" width="40" style="28" customWidth="1"/>
    <col min="4614" max="4614" width="31.19921875" style="28" customWidth="1"/>
    <col min="4615" max="4865" width="8.796875" style="28"/>
    <col min="4866" max="4866" width="1.296875" style="28" customWidth="1"/>
    <col min="4867" max="4867" width="2.8984375" style="28" customWidth="1"/>
    <col min="4868" max="4868" width="17" style="28" customWidth="1"/>
    <col min="4869" max="4869" width="40" style="28" customWidth="1"/>
    <col min="4870" max="4870" width="31.19921875" style="28" customWidth="1"/>
    <col min="4871" max="5121" width="8.796875" style="28"/>
    <col min="5122" max="5122" width="1.296875" style="28" customWidth="1"/>
    <col min="5123" max="5123" width="2.8984375" style="28" customWidth="1"/>
    <col min="5124" max="5124" width="17" style="28" customWidth="1"/>
    <col min="5125" max="5125" width="40" style="28" customWidth="1"/>
    <col min="5126" max="5126" width="31.19921875" style="28" customWidth="1"/>
    <col min="5127" max="5377" width="8.796875" style="28"/>
    <col min="5378" max="5378" width="1.296875" style="28" customWidth="1"/>
    <col min="5379" max="5379" width="2.8984375" style="28" customWidth="1"/>
    <col min="5380" max="5380" width="17" style="28" customWidth="1"/>
    <col min="5381" max="5381" width="40" style="28" customWidth="1"/>
    <col min="5382" max="5382" width="31.19921875" style="28" customWidth="1"/>
    <col min="5383" max="5633" width="8.796875" style="28"/>
    <col min="5634" max="5634" width="1.296875" style="28" customWidth="1"/>
    <col min="5635" max="5635" width="2.8984375" style="28" customWidth="1"/>
    <col min="5636" max="5636" width="17" style="28" customWidth="1"/>
    <col min="5637" max="5637" width="40" style="28" customWidth="1"/>
    <col min="5638" max="5638" width="31.19921875" style="28" customWidth="1"/>
    <col min="5639" max="5889" width="8.796875" style="28"/>
    <col min="5890" max="5890" width="1.296875" style="28" customWidth="1"/>
    <col min="5891" max="5891" width="2.8984375" style="28" customWidth="1"/>
    <col min="5892" max="5892" width="17" style="28" customWidth="1"/>
    <col min="5893" max="5893" width="40" style="28" customWidth="1"/>
    <col min="5894" max="5894" width="31.19921875" style="28" customWidth="1"/>
    <col min="5895" max="6145" width="8.796875" style="28"/>
    <col min="6146" max="6146" width="1.296875" style="28" customWidth="1"/>
    <col min="6147" max="6147" width="2.8984375" style="28" customWidth="1"/>
    <col min="6148" max="6148" width="17" style="28" customWidth="1"/>
    <col min="6149" max="6149" width="40" style="28" customWidth="1"/>
    <col min="6150" max="6150" width="31.19921875" style="28" customWidth="1"/>
    <col min="6151" max="6401" width="8.796875" style="28"/>
    <col min="6402" max="6402" width="1.296875" style="28" customWidth="1"/>
    <col min="6403" max="6403" width="2.8984375" style="28" customWidth="1"/>
    <col min="6404" max="6404" width="17" style="28" customWidth="1"/>
    <col min="6405" max="6405" width="40" style="28" customWidth="1"/>
    <col min="6406" max="6406" width="31.19921875" style="28" customWidth="1"/>
    <col min="6407" max="6657" width="8.796875" style="28"/>
    <col min="6658" max="6658" width="1.296875" style="28" customWidth="1"/>
    <col min="6659" max="6659" width="2.8984375" style="28" customWidth="1"/>
    <col min="6660" max="6660" width="17" style="28" customWidth="1"/>
    <col min="6661" max="6661" width="40" style="28" customWidth="1"/>
    <col min="6662" max="6662" width="31.19921875" style="28" customWidth="1"/>
    <col min="6663" max="6913" width="8.796875" style="28"/>
    <col min="6914" max="6914" width="1.296875" style="28" customWidth="1"/>
    <col min="6915" max="6915" width="2.8984375" style="28" customWidth="1"/>
    <col min="6916" max="6916" width="17" style="28" customWidth="1"/>
    <col min="6917" max="6917" width="40" style="28" customWidth="1"/>
    <col min="6918" max="6918" width="31.19921875" style="28" customWidth="1"/>
    <col min="6919" max="7169" width="8.796875" style="28"/>
    <col min="7170" max="7170" width="1.296875" style="28" customWidth="1"/>
    <col min="7171" max="7171" width="2.8984375" style="28" customWidth="1"/>
    <col min="7172" max="7172" width="17" style="28" customWidth="1"/>
    <col min="7173" max="7173" width="40" style="28" customWidth="1"/>
    <col min="7174" max="7174" width="31.19921875" style="28" customWidth="1"/>
    <col min="7175" max="7425" width="8.796875" style="28"/>
    <col min="7426" max="7426" width="1.296875" style="28" customWidth="1"/>
    <col min="7427" max="7427" width="2.8984375" style="28" customWidth="1"/>
    <col min="7428" max="7428" width="17" style="28" customWidth="1"/>
    <col min="7429" max="7429" width="40" style="28" customWidth="1"/>
    <col min="7430" max="7430" width="31.19921875" style="28" customWidth="1"/>
    <col min="7431" max="7681" width="8.796875" style="28"/>
    <col min="7682" max="7682" width="1.296875" style="28" customWidth="1"/>
    <col min="7683" max="7683" width="2.8984375" style="28" customWidth="1"/>
    <col min="7684" max="7684" width="17" style="28" customWidth="1"/>
    <col min="7685" max="7685" width="40" style="28" customWidth="1"/>
    <col min="7686" max="7686" width="31.19921875" style="28" customWidth="1"/>
    <col min="7687" max="7937" width="8.796875" style="28"/>
    <col min="7938" max="7938" width="1.296875" style="28" customWidth="1"/>
    <col min="7939" max="7939" width="2.8984375" style="28" customWidth="1"/>
    <col min="7940" max="7940" width="17" style="28" customWidth="1"/>
    <col min="7941" max="7941" width="40" style="28" customWidth="1"/>
    <col min="7942" max="7942" width="31.19921875" style="28" customWidth="1"/>
    <col min="7943" max="8193" width="8.796875" style="28"/>
    <col min="8194" max="8194" width="1.296875" style="28" customWidth="1"/>
    <col min="8195" max="8195" width="2.8984375" style="28" customWidth="1"/>
    <col min="8196" max="8196" width="17" style="28" customWidth="1"/>
    <col min="8197" max="8197" width="40" style="28" customWidth="1"/>
    <col min="8198" max="8198" width="31.19921875" style="28" customWidth="1"/>
    <col min="8199" max="8449" width="8.796875" style="28"/>
    <col min="8450" max="8450" width="1.296875" style="28" customWidth="1"/>
    <col min="8451" max="8451" width="2.8984375" style="28" customWidth="1"/>
    <col min="8452" max="8452" width="17" style="28" customWidth="1"/>
    <col min="8453" max="8453" width="40" style="28" customWidth="1"/>
    <col min="8454" max="8454" width="31.19921875" style="28" customWidth="1"/>
    <col min="8455" max="8705" width="8.796875" style="28"/>
    <col min="8706" max="8706" width="1.296875" style="28" customWidth="1"/>
    <col min="8707" max="8707" width="2.8984375" style="28" customWidth="1"/>
    <col min="8708" max="8708" width="17" style="28" customWidth="1"/>
    <col min="8709" max="8709" width="40" style="28" customWidth="1"/>
    <col min="8710" max="8710" width="31.19921875" style="28" customWidth="1"/>
    <col min="8711" max="8961" width="8.796875" style="28"/>
    <col min="8962" max="8962" width="1.296875" style="28" customWidth="1"/>
    <col min="8963" max="8963" width="2.8984375" style="28" customWidth="1"/>
    <col min="8964" max="8964" width="17" style="28" customWidth="1"/>
    <col min="8965" max="8965" width="40" style="28" customWidth="1"/>
    <col min="8966" max="8966" width="31.19921875" style="28" customWidth="1"/>
    <col min="8967" max="9217" width="8.796875" style="28"/>
    <col min="9218" max="9218" width="1.296875" style="28" customWidth="1"/>
    <col min="9219" max="9219" width="2.8984375" style="28" customWidth="1"/>
    <col min="9220" max="9220" width="17" style="28" customWidth="1"/>
    <col min="9221" max="9221" width="40" style="28" customWidth="1"/>
    <col min="9222" max="9222" width="31.19921875" style="28" customWidth="1"/>
    <col min="9223" max="9473" width="8.796875" style="28"/>
    <col min="9474" max="9474" width="1.296875" style="28" customWidth="1"/>
    <col min="9475" max="9475" width="2.8984375" style="28" customWidth="1"/>
    <col min="9476" max="9476" width="17" style="28" customWidth="1"/>
    <col min="9477" max="9477" width="40" style="28" customWidth="1"/>
    <col min="9478" max="9478" width="31.19921875" style="28" customWidth="1"/>
    <col min="9479" max="9729" width="8.796875" style="28"/>
    <col min="9730" max="9730" width="1.296875" style="28" customWidth="1"/>
    <col min="9731" max="9731" width="2.8984375" style="28" customWidth="1"/>
    <col min="9732" max="9732" width="17" style="28" customWidth="1"/>
    <col min="9733" max="9733" width="40" style="28" customWidth="1"/>
    <col min="9734" max="9734" width="31.19921875" style="28" customWidth="1"/>
    <col min="9735" max="9985" width="8.796875" style="28"/>
    <col min="9986" max="9986" width="1.296875" style="28" customWidth="1"/>
    <col min="9987" max="9987" width="2.8984375" style="28" customWidth="1"/>
    <col min="9988" max="9988" width="17" style="28" customWidth="1"/>
    <col min="9989" max="9989" width="40" style="28" customWidth="1"/>
    <col min="9990" max="9990" width="31.19921875" style="28" customWidth="1"/>
    <col min="9991" max="10241" width="8.796875" style="28"/>
    <col min="10242" max="10242" width="1.296875" style="28" customWidth="1"/>
    <col min="10243" max="10243" width="2.8984375" style="28" customWidth="1"/>
    <col min="10244" max="10244" width="17" style="28" customWidth="1"/>
    <col min="10245" max="10245" width="40" style="28" customWidth="1"/>
    <col min="10246" max="10246" width="31.19921875" style="28" customWidth="1"/>
    <col min="10247" max="10497" width="8.796875" style="28"/>
    <col min="10498" max="10498" width="1.296875" style="28" customWidth="1"/>
    <col min="10499" max="10499" width="2.8984375" style="28" customWidth="1"/>
    <col min="10500" max="10500" width="17" style="28" customWidth="1"/>
    <col min="10501" max="10501" width="40" style="28" customWidth="1"/>
    <col min="10502" max="10502" width="31.19921875" style="28" customWidth="1"/>
    <col min="10503" max="10753" width="8.796875" style="28"/>
    <col min="10754" max="10754" width="1.296875" style="28" customWidth="1"/>
    <col min="10755" max="10755" width="2.8984375" style="28" customWidth="1"/>
    <col min="10756" max="10756" width="17" style="28" customWidth="1"/>
    <col min="10757" max="10757" width="40" style="28" customWidth="1"/>
    <col min="10758" max="10758" width="31.19921875" style="28" customWidth="1"/>
    <col min="10759" max="11009" width="8.796875" style="28"/>
    <col min="11010" max="11010" width="1.296875" style="28" customWidth="1"/>
    <col min="11011" max="11011" width="2.8984375" style="28" customWidth="1"/>
    <col min="11012" max="11012" width="17" style="28" customWidth="1"/>
    <col min="11013" max="11013" width="40" style="28" customWidth="1"/>
    <col min="11014" max="11014" width="31.19921875" style="28" customWidth="1"/>
    <col min="11015" max="11265" width="8.796875" style="28"/>
    <col min="11266" max="11266" width="1.296875" style="28" customWidth="1"/>
    <col min="11267" max="11267" width="2.8984375" style="28" customWidth="1"/>
    <col min="11268" max="11268" width="17" style="28" customWidth="1"/>
    <col min="11269" max="11269" width="40" style="28" customWidth="1"/>
    <col min="11270" max="11270" width="31.19921875" style="28" customWidth="1"/>
    <col min="11271" max="11521" width="8.796875" style="28"/>
    <col min="11522" max="11522" width="1.296875" style="28" customWidth="1"/>
    <col min="11523" max="11523" width="2.8984375" style="28" customWidth="1"/>
    <col min="11524" max="11524" width="17" style="28" customWidth="1"/>
    <col min="11525" max="11525" width="40" style="28" customWidth="1"/>
    <col min="11526" max="11526" width="31.19921875" style="28" customWidth="1"/>
    <col min="11527" max="11777" width="8.796875" style="28"/>
    <col min="11778" max="11778" width="1.296875" style="28" customWidth="1"/>
    <col min="11779" max="11779" width="2.8984375" style="28" customWidth="1"/>
    <col min="11780" max="11780" width="17" style="28" customWidth="1"/>
    <col min="11781" max="11781" width="40" style="28" customWidth="1"/>
    <col min="11782" max="11782" width="31.19921875" style="28" customWidth="1"/>
    <col min="11783" max="12033" width="8.796875" style="28"/>
    <col min="12034" max="12034" width="1.296875" style="28" customWidth="1"/>
    <col min="12035" max="12035" width="2.8984375" style="28" customWidth="1"/>
    <col min="12036" max="12036" width="17" style="28" customWidth="1"/>
    <col min="12037" max="12037" width="40" style="28" customWidth="1"/>
    <col min="12038" max="12038" width="31.19921875" style="28" customWidth="1"/>
    <col min="12039" max="12289" width="8.796875" style="28"/>
    <col min="12290" max="12290" width="1.296875" style="28" customWidth="1"/>
    <col min="12291" max="12291" width="2.8984375" style="28" customWidth="1"/>
    <col min="12292" max="12292" width="17" style="28" customWidth="1"/>
    <col min="12293" max="12293" width="40" style="28" customWidth="1"/>
    <col min="12294" max="12294" width="31.19921875" style="28" customWidth="1"/>
    <col min="12295" max="12545" width="8.796875" style="28"/>
    <col min="12546" max="12546" width="1.296875" style="28" customWidth="1"/>
    <col min="12547" max="12547" width="2.8984375" style="28" customWidth="1"/>
    <col min="12548" max="12548" width="17" style="28" customWidth="1"/>
    <col min="12549" max="12549" width="40" style="28" customWidth="1"/>
    <col min="12550" max="12550" width="31.19921875" style="28" customWidth="1"/>
    <col min="12551" max="12801" width="8.796875" style="28"/>
    <col min="12802" max="12802" width="1.296875" style="28" customWidth="1"/>
    <col min="12803" max="12803" width="2.8984375" style="28" customWidth="1"/>
    <col min="12804" max="12804" width="17" style="28" customWidth="1"/>
    <col min="12805" max="12805" width="40" style="28" customWidth="1"/>
    <col min="12806" max="12806" width="31.19921875" style="28" customWidth="1"/>
    <col min="12807" max="13057" width="8.796875" style="28"/>
    <col min="13058" max="13058" width="1.296875" style="28" customWidth="1"/>
    <col min="13059" max="13059" width="2.8984375" style="28" customWidth="1"/>
    <col min="13060" max="13060" width="17" style="28" customWidth="1"/>
    <col min="13061" max="13061" width="40" style="28" customWidth="1"/>
    <col min="13062" max="13062" width="31.19921875" style="28" customWidth="1"/>
    <col min="13063" max="13313" width="8.796875" style="28"/>
    <col min="13314" max="13314" width="1.296875" style="28" customWidth="1"/>
    <col min="13315" max="13315" width="2.8984375" style="28" customWidth="1"/>
    <col min="13316" max="13316" width="17" style="28" customWidth="1"/>
    <col min="13317" max="13317" width="40" style="28" customWidth="1"/>
    <col min="13318" max="13318" width="31.19921875" style="28" customWidth="1"/>
    <col min="13319" max="13569" width="8.796875" style="28"/>
    <col min="13570" max="13570" width="1.296875" style="28" customWidth="1"/>
    <col min="13571" max="13571" width="2.8984375" style="28" customWidth="1"/>
    <col min="13572" max="13572" width="17" style="28" customWidth="1"/>
    <col min="13573" max="13573" width="40" style="28" customWidth="1"/>
    <col min="13574" max="13574" width="31.19921875" style="28" customWidth="1"/>
    <col min="13575" max="13825" width="8.796875" style="28"/>
    <col min="13826" max="13826" width="1.296875" style="28" customWidth="1"/>
    <col min="13827" max="13827" width="2.8984375" style="28" customWidth="1"/>
    <col min="13828" max="13828" width="17" style="28" customWidth="1"/>
    <col min="13829" max="13829" width="40" style="28" customWidth="1"/>
    <col min="13830" max="13830" width="31.19921875" style="28" customWidth="1"/>
    <col min="13831" max="14081" width="8.796875" style="28"/>
    <col min="14082" max="14082" width="1.296875" style="28" customWidth="1"/>
    <col min="14083" max="14083" width="2.8984375" style="28" customWidth="1"/>
    <col min="14084" max="14084" width="17" style="28" customWidth="1"/>
    <col min="14085" max="14085" width="40" style="28" customWidth="1"/>
    <col min="14086" max="14086" width="31.19921875" style="28" customWidth="1"/>
    <col min="14087" max="14337" width="8.796875" style="28"/>
    <col min="14338" max="14338" width="1.296875" style="28" customWidth="1"/>
    <col min="14339" max="14339" width="2.8984375" style="28" customWidth="1"/>
    <col min="14340" max="14340" width="17" style="28" customWidth="1"/>
    <col min="14341" max="14341" width="40" style="28" customWidth="1"/>
    <col min="14342" max="14342" width="31.19921875" style="28" customWidth="1"/>
    <col min="14343" max="14593" width="8.796875" style="28"/>
    <col min="14594" max="14594" width="1.296875" style="28" customWidth="1"/>
    <col min="14595" max="14595" width="2.8984375" style="28" customWidth="1"/>
    <col min="14596" max="14596" width="17" style="28" customWidth="1"/>
    <col min="14597" max="14597" width="40" style="28" customWidth="1"/>
    <col min="14598" max="14598" width="31.19921875" style="28" customWidth="1"/>
    <col min="14599" max="14849" width="8.796875" style="28"/>
    <col min="14850" max="14850" width="1.296875" style="28" customWidth="1"/>
    <col min="14851" max="14851" width="2.8984375" style="28" customWidth="1"/>
    <col min="14852" max="14852" width="17" style="28" customWidth="1"/>
    <col min="14853" max="14853" width="40" style="28" customWidth="1"/>
    <col min="14854" max="14854" width="31.19921875" style="28" customWidth="1"/>
    <col min="14855" max="15105" width="8.796875" style="28"/>
    <col min="15106" max="15106" width="1.296875" style="28" customWidth="1"/>
    <col min="15107" max="15107" width="2.8984375" style="28" customWidth="1"/>
    <col min="15108" max="15108" width="17" style="28" customWidth="1"/>
    <col min="15109" max="15109" width="40" style="28" customWidth="1"/>
    <col min="15110" max="15110" width="31.19921875" style="28" customWidth="1"/>
    <col min="15111" max="15361" width="8.796875" style="28"/>
    <col min="15362" max="15362" width="1.296875" style="28" customWidth="1"/>
    <col min="15363" max="15363" width="2.8984375" style="28" customWidth="1"/>
    <col min="15364" max="15364" width="17" style="28" customWidth="1"/>
    <col min="15365" max="15365" width="40" style="28" customWidth="1"/>
    <col min="15366" max="15366" width="31.19921875" style="28" customWidth="1"/>
    <col min="15367" max="15617" width="8.796875" style="28"/>
    <col min="15618" max="15618" width="1.296875" style="28" customWidth="1"/>
    <col min="15619" max="15619" width="2.8984375" style="28" customWidth="1"/>
    <col min="15620" max="15620" width="17" style="28" customWidth="1"/>
    <col min="15621" max="15621" width="40" style="28" customWidth="1"/>
    <col min="15622" max="15622" width="31.19921875" style="28" customWidth="1"/>
    <col min="15623" max="15873" width="8.796875" style="28"/>
    <col min="15874" max="15874" width="1.296875" style="28" customWidth="1"/>
    <col min="15875" max="15875" width="2.8984375" style="28" customWidth="1"/>
    <col min="15876" max="15876" width="17" style="28" customWidth="1"/>
    <col min="15877" max="15877" width="40" style="28" customWidth="1"/>
    <col min="15878" max="15878" width="31.19921875" style="28" customWidth="1"/>
    <col min="15879" max="16129" width="8.796875" style="28"/>
    <col min="16130" max="16130" width="1.296875" style="28" customWidth="1"/>
    <col min="16131" max="16131" width="2.8984375" style="28" customWidth="1"/>
    <col min="16132" max="16132" width="17" style="28" customWidth="1"/>
    <col min="16133" max="16133" width="40" style="28" customWidth="1"/>
    <col min="16134" max="16134" width="31.19921875" style="28" customWidth="1"/>
    <col min="16135" max="16384" width="8.796875" style="28"/>
  </cols>
  <sheetData>
    <row r="2" spans="3:6" ht="15" customHeight="1"/>
    <row r="3" spans="3:6" ht="39.950000000000003" customHeight="1">
      <c r="C3" s="253" t="s">
        <v>144</v>
      </c>
      <c r="D3" s="253"/>
      <c r="E3" s="253"/>
      <c r="F3" s="253"/>
    </row>
    <row r="4" spans="3:6" ht="30" customHeight="1">
      <c r="C4" s="254" t="s">
        <v>85</v>
      </c>
      <c r="D4" s="255"/>
      <c r="E4" s="29" t="s">
        <v>86</v>
      </c>
      <c r="F4" s="29" t="s">
        <v>87</v>
      </c>
    </row>
    <row r="5" spans="3:6" ht="50.1" customHeight="1">
      <c r="C5" s="256" t="s">
        <v>102</v>
      </c>
      <c r="D5" s="258" t="s">
        <v>88</v>
      </c>
      <c r="E5" s="30" t="s">
        <v>132</v>
      </c>
      <c r="F5" s="31" t="s">
        <v>89</v>
      </c>
    </row>
    <row r="6" spans="3:6" ht="50.1" customHeight="1">
      <c r="C6" s="257"/>
      <c r="D6" s="259"/>
      <c r="E6" s="32" t="s">
        <v>133</v>
      </c>
      <c r="F6" s="31" t="s">
        <v>90</v>
      </c>
    </row>
    <row r="7" spans="3:6" ht="50.1" customHeight="1">
      <c r="C7" s="33" t="s">
        <v>103</v>
      </c>
      <c r="D7" s="34" t="s">
        <v>91</v>
      </c>
      <c r="E7" s="35" t="s">
        <v>134</v>
      </c>
      <c r="F7" s="31" t="s">
        <v>92</v>
      </c>
    </row>
    <row r="8" spans="3:6" ht="50.1" customHeight="1">
      <c r="C8" s="33" t="s">
        <v>104</v>
      </c>
      <c r="D8" s="36" t="s">
        <v>93</v>
      </c>
      <c r="E8" s="30" t="s">
        <v>94</v>
      </c>
      <c r="F8" s="31" t="s">
        <v>95</v>
      </c>
    </row>
    <row r="9" spans="3:6" ht="69.95" customHeight="1">
      <c r="C9" s="33" t="s">
        <v>105</v>
      </c>
      <c r="D9" s="37" t="s">
        <v>96</v>
      </c>
      <c r="E9" s="30" t="s">
        <v>135</v>
      </c>
      <c r="F9" s="31" t="s">
        <v>97</v>
      </c>
    </row>
    <row r="10" spans="3:6" ht="30" customHeight="1">
      <c r="C10" s="33" t="s">
        <v>106</v>
      </c>
      <c r="D10" s="34" t="s">
        <v>98</v>
      </c>
      <c r="E10" s="30"/>
      <c r="F10" s="38" t="s">
        <v>99</v>
      </c>
    </row>
    <row r="11" spans="3:6" ht="30" customHeight="1">
      <c r="C11" s="33" t="s">
        <v>107</v>
      </c>
      <c r="D11" s="34" t="s">
        <v>100</v>
      </c>
      <c r="E11" s="30" t="s">
        <v>101</v>
      </c>
      <c r="F11" s="38"/>
    </row>
    <row r="12" spans="3:6">
      <c r="D12" s="39"/>
      <c r="E12" s="40"/>
    </row>
  </sheetData>
  <mergeCells count="4">
    <mergeCell ref="C3:F3"/>
    <mergeCell ref="C4:D4"/>
    <mergeCell ref="C5:C6"/>
    <mergeCell ref="D5:D6"/>
  </mergeCells>
  <phoneticPr fontId="3"/>
  <pageMargins left="0.78700000000000003" right="0.78700000000000003" top="0.98399999999999999" bottom="0.98399999999999999" header="0.51200000000000001" footer="0.51200000000000001"/>
  <pageSetup paperSize="9" scale="9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4"/>
  <sheetViews>
    <sheetView zoomScaleNormal="100" zoomScaleSheetLayoutView="100" workbookViewId="0">
      <selection activeCell="D1" sqref="D1"/>
    </sheetView>
  </sheetViews>
  <sheetFormatPr defaultRowHeight="13.5"/>
  <cols>
    <col min="1" max="1" width="1.69921875" style="16" customWidth="1"/>
    <col min="2" max="2" width="25.59765625" style="16" customWidth="1"/>
    <col min="3" max="3" width="25.69921875" style="16" customWidth="1"/>
    <col min="4" max="4" width="1.69921875" style="16" customWidth="1"/>
    <col min="5" max="257" width="8.796875" style="16"/>
    <col min="258" max="258" width="25.59765625" style="16" customWidth="1"/>
    <col min="259" max="259" width="25.69921875" style="16" customWidth="1"/>
    <col min="260" max="513" width="8.796875" style="16"/>
    <col min="514" max="514" width="25.59765625" style="16" customWidth="1"/>
    <col min="515" max="515" width="25.69921875" style="16" customWidth="1"/>
    <col min="516" max="769" width="8.796875" style="16"/>
    <col min="770" max="770" width="25.59765625" style="16" customWidth="1"/>
    <col min="771" max="771" width="25.69921875" style="16" customWidth="1"/>
    <col min="772" max="1025" width="8.796875" style="16"/>
    <col min="1026" max="1026" width="25.59765625" style="16" customWidth="1"/>
    <col min="1027" max="1027" width="25.69921875" style="16" customWidth="1"/>
    <col min="1028" max="1281" width="8.796875" style="16"/>
    <col min="1282" max="1282" width="25.59765625" style="16" customWidth="1"/>
    <col min="1283" max="1283" width="25.69921875" style="16" customWidth="1"/>
    <col min="1284" max="1537" width="8.796875" style="16"/>
    <col min="1538" max="1538" width="25.59765625" style="16" customWidth="1"/>
    <col min="1539" max="1539" width="25.69921875" style="16" customWidth="1"/>
    <col min="1540" max="1793" width="8.796875" style="16"/>
    <col min="1794" max="1794" width="25.59765625" style="16" customWidth="1"/>
    <col min="1795" max="1795" width="25.69921875" style="16" customWidth="1"/>
    <col min="1796" max="2049" width="8.796875" style="16"/>
    <col min="2050" max="2050" width="25.59765625" style="16" customWidth="1"/>
    <col min="2051" max="2051" width="25.69921875" style="16" customWidth="1"/>
    <col min="2052" max="2305" width="8.796875" style="16"/>
    <col min="2306" max="2306" width="25.59765625" style="16" customWidth="1"/>
    <col min="2307" max="2307" width="25.69921875" style="16" customWidth="1"/>
    <col min="2308" max="2561" width="8.796875" style="16"/>
    <col min="2562" max="2562" width="25.59765625" style="16" customWidth="1"/>
    <col min="2563" max="2563" width="25.69921875" style="16" customWidth="1"/>
    <col min="2564" max="2817" width="8.796875" style="16"/>
    <col min="2818" max="2818" width="25.59765625" style="16" customWidth="1"/>
    <col min="2819" max="2819" width="25.69921875" style="16" customWidth="1"/>
    <col min="2820" max="3073" width="8.796875" style="16"/>
    <col min="3074" max="3074" width="25.59765625" style="16" customWidth="1"/>
    <col min="3075" max="3075" width="25.69921875" style="16" customWidth="1"/>
    <col min="3076" max="3329" width="8.796875" style="16"/>
    <col min="3330" max="3330" width="25.59765625" style="16" customWidth="1"/>
    <col min="3331" max="3331" width="25.69921875" style="16" customWidth="1"/>
    <col min="3332" max="3585" width="8.796875" style="16"/>
    <col min="3586" max="3586" width="25.59765625" style="16" customWidth="1"/>
    <col min="3587" max="3587" width="25.69921875" style="16" customWidth="1"/>
    <col min="3588" max="3841" width="8.796875" style="16"/>
    <col min="3842" max="3842" width="25.59765625" style="16" customWidth="1"/>
    <col min="3843" max="3843" width="25.69921875" style="16" customWidth="1"/>
    <col min="3844" max="4097" width="8.796875" style="16"/>
    <col min="4098" max="4098" width="25.59765625" style="16" customWidth="1"/>
    <col min="4099" max="4099" width="25.69921875" style="16" customWidth="1"/>
    <col min="4100" max="4353" width="8.796875" style="16"/>
    <col min="4354" max="4354" width="25.59765625" style="16" customWidth="1"/>
    <col min="4355" max="4355" width="25.69921875" style="16" customWidth="1"/>
    <col min="4356" max="4609" width="8.796875" style="16"/>
    <col min="4610" max="4610" width="25.59765625" style="16" customWidth="1"/>
    <col min="4611" max="4611" width="25.69921875" style="16" customWidth="1"/>
    <col min="4612" max="4865" width="8.796875" style="16"/>
    <col min="4866" max="4866" width="25.59765625" style="16" customWidth="1"/>
    <col min="4867" max="4867" width="25.69921875" style="16" customWidth="1"/>
    <col min="4868" max="5121" width="8.796875" style="16"/>
    <col min="5122" max="5122" width="25.59765625" style="16" customWidth="1"/>
    <col min="5123" max="5123" width="25.69921875" style="16" customWidth="1"/>
    <col min="5124" max="5377" width="8.796875" style="16"/>
    <col min="5378" max="5378" width="25.59765625" style="16" customWidth="1"/>
    <col min="5379" max="5379" width="25.69921875" style="16" customWidth="1"/>
    <col min="5380" max="5633" width="8.796875" style="16"/>
    <col min="5634" max="5634" width="25.59765625" style="16" customWidth="1"/>
    <col min="5635" max="5635" width="25.69921875" style="16" customWidth="1"/>
    <col min="5636" max="5889" width="8.796875" style="16"/>
    <col min="5890" max="5890" width="25.59765625" style="16" customWidth="1"/>
    <col min="5891" max="5891" width="25.69921875" style="16" customWidth="1"/>
    <col min="5892" max="6145" width="8.796875" style="16"/>
    <col min="6146" max="6146" width="25.59765625" style="16" customWidth="1"/>
    <col min="6147" max="6147" width="25.69921875" style="16" customWidth="1"/>
    <col min="6148" max="6401" width="8.796875" style="16"/>
    <col min="6402" max="6402" width="25.59765625" style="16" customWidth="1"/>
    <col min="6403" max="6403" width="25.69921875" style="16" customWidth="1"/>
    <col min="6404" max="6657" width="8.796875" style="16"/>
    <col min="6658" max="6658" width="25.59765625" style="16" customWidth="1"/>
    <col min="6659" max="6659" width="25.69921875" style="16" customWidth="1"/>
    <col min="6660" max="6913" width="8.796875" style="16"/>
    <col min="6914" max="6914" width="25.59765625" style="16" customWidth="1"/>
    <col min="6915" max="6915" width="25.69921875" style="16" customWidth="1"/>
    <col min="6916" max="7169" width="8.796875" style="16"/>
    <col min="7170" max="7170" width="25.59765625" style="16" customWidth="1"/>
    <col min="7171" max="7171" width="25.69921875" style="16" customWidth="1"/>
    <col min="7172" max="7425" width="8.796875" style="16"/>
    <col min="7426" max="7426" width="25.59765625" style="16" customWidth="1"/>
    <col min="7427" max="7427" width="25.69921875" style="16" customWidth="1"/>
    <col min="7428" max="7681" width="8.796875" style="16"/>
    <col min="7682" max="7682" width="25.59765625" style="16" customWidth="1"/>
    <col min="7683" max="7683" width="25.69921875" style="16" customWidth="1"/>
    <col min="7684" max="7937" width="8.796875" style="16"/>
    <col min="7938" max="7938" width="25.59765625" style="16" customWidth="1"/>
    <col min="7939" max="7939" width="25.69921875" style="16" customWidth="1"/>
    <col min="7940" max="8193" width="8.796875" style="16"/>
    <col min="8194" max="8194" width="25.59765625" style="16" customWidth="1"/>
    <col min="8195" max="8195" width="25.69921875" style="16" customWidth="1"/>
    <col min="8196" max="8449" width="8.796875" style="16"/>
    <col min="8450" max="8450" width="25.59765625" style="16" customWidth="1"/>
    <col min="8451" max="8451" width="25.69921875" style="16" customWidth="1"/>
    <col min="8452" max="8705" width="8.796875" style="16"/>
    <col min="8706" max="8706" width="25.59765625" style="16" customWidth="1"/>
    <col min="8707" max="8707" width="25.69921875" style="16" customWidth="1"/>
    <col min="8708" max="8961" width="8.796875" style="16"/>
    <col min="8962" max="8962" width="25.59765625" style="16" customWidth="1"/>
    <col min="8963" max="8963" width="25.69921875" style="16" customWidth="1"/>
    <col min="8964" max="9217" width="8.796875" style="16"/>
    <col min="9218" max="9218" width="25.59765625" style="16" customWidth="1"/>
    <col min="9219" max="9219" width="25.69921875" style="16" customWidth="1"/>
    <col min="9220" max="9473" width="8.796875" style="16"/>
    <col min="9474" max="9474" width="25.59765625" style="16" customWidth="1"/>
    <col min="9475" max="9475" width="25.69921875" style="16" customWidth="1"/>
    <col min="9476" max="9729" width="8.796875" style="16"/>
    <col min="9730" max="9730" width="25.59765625" style="16" customWidth="1"/>
    <col min="9731" max="9731" width="25.69921875" style="16" customWidth="1"/>
    <col min="9732" max="9985" width="8.796875" style="16"/>
    <col min="9986" max="9986" width="25.59765625" style="16" customWidth="1"/>
    <col min="9987" max="9987" width="25.69921875" style="16" customWidth="1"/>
    <col min="9988" max="10241" width="8.796875" style="16"/>
    <col min="10242" max="10242" width="25.59765625" style="16" customWidth="1"/>
    <col min="10243" max="10243" width="25.69921875" style="16" customWidth="1"/>
    <col min="10244" max="10497" width="8.796875" style="16"/>
    <col min="10498" max="10498" width="25.59765625" style="16" customWidth="1"/>
    <col min="10499" max="10499" width="25.69921875" style="16" customWidth="1"/>
    <col min="10500" max="10753" width="8.796875" style="16"/>
    <col min="10754" max="10754" width="25.59765625" style="16" customWidth="1"/>
    <col min="10755" max="10755" width="25.69921875" style="16" customWidth="1"/>
    <col min="10756" max="11009" width="8.796875" style="16"/>
    <col min="11010" max="11010" width="25.59765625" style="16" customWidth="1"/>
    <col min="11011" max="11011" width="25.69921875" style="16" customWidth="1"/>
    <col min="11012" max="11265" width="8.796875" style="16"/>
    <col min="11266" max="11266" width="25.59765625" style="16" customWidth="1"/>
    <col min="11267" max="11267" width="25.69921875" style="16" customWidth="1"/>
    <col min="11268" max="11521" width="8.796875" style="16"/>
    <col min="11522" max="11522" width="25.59765625" style="16" customWidth="1"/>
    <col min="11523" max="11523" width="25.69921875" style="16" customWidth="1"/>
    <col min="11524" max="11777" width="8.796875" style="16"/>
    <col min="11778" max="11778" width="25.59765625" style="16" customWidth="1"/>
    <col min="11779" max="11779" width="25.69921875" style="16" customWidth="1"/>
    <col min="11780" max="12033" width="8.796875" style="16"/>
    <col min="12034" max="12034" width="25.59765625" style="16" customWidth="1"/>
    <col min="12035" max="12035" width="25.69921875" style="16" customWidth="1"/>
    <col min="12036" max="12289" width="8.796875" style="16"/>
    <col min="12290" max="12290" width="25.59765625" style="16" customWidth="1"/>
    <col min="12291" max="12291" width="25.69921875" style="16" customWidth="1"/>
    <col min="12292" max="12545" width="8.796875" style="16"/>
    <col min="12546" max="12546" width="25.59765625" style="16" customWidth="1"/>
    <col min="12547" max="12547" width="25.69921875" style="16" customWidth="1"/>
    <col min="12548" max="12801" width="8.796875" style="16"/>
    <col min="12802" max="12802" width="25.59765625" style="16" customWidth="1"/>
    <col min="12803" max="12803" width="25.69921875" style="16" customWidth="1"/>
    <col min="12804" max="13057" width="8.796875" style="16"/>
    <col min="13058" max="13058" width="25.59765625" style="16" customWidth="1"/>
    <col min="13059" max="13059" width="25.69921875" style="16" customWidth="1"/>
    <col min="13060" max="13313" width="8.796875" style="16"/>
    <col min="13314" max="13314" width="25.59765625" style="16" customWidth="1"/>
    <col min="13315" max="13315" width="25.69921875" style="16" customWidth="1"/>
    <col min="13316" max="13569" width="8.796875" style="16"/>
    <col min="13570" max="13570" width="25.59765625" style="16" customWidth="1"/>
    <col min="13571" max="13571" width="25.69921875" style="16" customWidth="1"/>
    <col min="13572" max="13825" width="8.796875" style="16"/>
    <col min="13826" max="13826" width="25.59765625" style="16" customWidth="1"/>
    <col min="13827" max="13827" width="25.69921875" style="16" customWidth="1"/>
    <col min="13828" max="14081" width="8.796875" style="16"/>
    <col min="14082" max="14082" width="25.59765625" style="16" customWidth="1"/>
    <col min="14083" max="14083" width="25.69921875" style="16" customWidth="1"/>
    <col min="14084" max="14337" width="8.796875" style="16"/>
    <col min="14338" max="14338" width="25.59765625" style="16" customWidth="1"/>
    <col min="14339" max="14339" width="25.69921875" style="16" customWidth="1"/>
    <col min="14340" max="14593" width="8.796875" style="16"/>
    <col min="14594" max="14594" width="25.59765625" style="16" customWidth="1"/>
    <col min="14595" max="14595" width="25.69921875" style="16" customWidth="1"/>
    <col min="14596" max="14849" width="8.796875" style="16"/>
    <col min="14850" max="14850" width="25.59765625" style="16" customWidth="1"/>
    <col min="14851" max="14851" width="25.69921875" style="16" customWidth="1"/>
    <col min="14852" max="15105" width="8.796875" style="16"/>
    <col min="15106" max="15106" width="25.59765625" style="16" customWidth="1"/>
    <col min="15107" max="15107" width="25.69921875" style="16" customWidth="1"/>
    <col min="15108" max="15361" width="8.796875" style="16"/>
    <col min="15362" max="15362" width="25.59765625" style="16" customWidth="1"/>
    <col min="15363" max="15363" width="25.69921875" style="16" customWidth="1"/>
    <col min="15364" max="15617" width="8.796875" style="16"/>
    <col min="15618" max="15618" width="25.59765625" style="16" customWidth="1"/>
    <col min="15619" max="15619" width="25.69921875" style="16" customWidth="1"/>
    <col min="15620" max="15873" width="8.796875" style="16"/>
    <col min="15874" max="15874" width="25.59765625" style="16" customWidth="1"/>
    <col min="15875" max="15875" width="25.69921875" style="16" customWidth="1"/>
    <col min="15876" max="16129" width="8.796875" style="16"/>
    <col min="16130" max="16130" width="25.59765625" style="16" customWidth="1"/>
    <col min="16131" max="16131" width="25.69921875" style="16" customWidth="1"/>
    <col min="16132" max="16384" width="8.796875" style="16"/>
  </cols>
  <sheetData>
    <row r="1" spans="2:3" s="23" customFormat="1" ht="24" customHeight="1">
      <c r="B1" s="260" t="s">
        <v>145</v>
      </c>
      <c r="C1" s="260"/>
    </row>
    <row r="2" spans="2:3" ht="21" customHeight="1">
      <c r="B2" s="17" t="s">
        <v>108</v>
      </c>
      <c r="C2" s="17" t="s">
        <v>109</v>
      </c>
    </row>
    <row r="3" spans="2:3" ht="30" customHeight="1">
      <c r="B3" s="24" t="s">
        <v>110</v>
      </c>
      <c r="C3" s="24" t="s">
        <v>111</v>
      </c>
    </row>
    <row r="4" spans="2:3" ht="30" customHeight="1">
      <c r="B4" s="18" t="s">
        <v>112</v>
      </c>
      <c r="C4" s="18" t="s">
        <v>113</v>
      </c>
    </row>
    <row r="5" spans="2:3" ht="30" customHeight="1">
      <c r="B5" s="24" t="s">
        <v>114</v>
      </c>
      <c r="C5" s="24" t="s">
        <v>115</v>
      </c>
    </row>
    <row r="6" spans="2:3" ht="30" customHeight="1">
      <c r="B6" s="18" t="s">
        <v>116</v>
      </c>
      <c r="C6" s="18" t="s">
        <v>116</v>
      </c>
    </row>
    <row r="7" spans="2:3" ht="30" customHeight="1">
      <c r="B7" s="261" t="s">
        <v>117</v>
      </c>
      <c r="C7" s="24" t="s">
        <v>118</v>
      </c>
    </row>
    <row r="8" spans="2:3" ht="30" customHeight="1">
      <c r="B8" s="261"/>
      <c r="C8" s="24" t="s">
        <v>119</v>
      </c>
    </row>
    <row r="9" spans="2:3" ht="30" customHeight="1">
      <c r="B9" s="24" t="s">
        <v>120</v>
      </c>
      <c r="C9" s="24" t="s">
        <v>121</v>
      </c>
    </row>
    <row r="10" spans="2:3" ht="30" customHeight="1">
      <c r="B10" s="24" t="s">
        <v>122</v>
      </c>
      <c r="C10" s="24" t="s">
        <v>123</v>
      </c>
    </row>
    <row r="11" spans="2:3" ht="30" customHeight="1">
      <c r="B11" s="24" t="s">
        <v>124</v>
      </c>
      <c r="C11" s="24" t="s">
        <v>125</v>
      </c>
    </row>
    <row r="12" spans="2:3" ht="30" customHeight="1">
      <c r="B12" s="24" t="s">
        <v>126</v>
      </c>
      <c r="C12" s="24" t="s">
        <v>127</v>
      </c>
    </row>
    <row r="13" spans="2:3" ht="30" customHeight="1" thickBot="1">
      <c r="B13" s="25" t="s">
        <v>128</v>
      </c>
      <c r="C13" s="25" t="s">
        <v>129</v>
      </c>
    </row>
    <row r="14" spans="2:3" ht="24" customHeight="1" thickTop="1">
      <c r="B14" s="26" t="s">
        <v>130</v>
      </c>
      <c r="C14" s="26" t="s">
        <v>131</v>
      </c>
    </row>
  </sheetData>
  <mergeCells count="2">
    <mergeCell ref="B1:C1"/>
    <mergeCell ref="B7:B8"/>
  </mergeCells>
  <phoneticPr fontId="3"/>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図表1　調査項目</vt:lpstr>
      <vt:lpstr>地元購買率</vt:lpstr>
      <vt:lpstr>流出率</vt:lpstr>
      <vt:lpstr>吸収率</vt:lpstr>
      <vt:lpstr>商圏、影響圏</vt:lpstr>
      <vt:lpstr>総購買人口　H27.4.3</vt:lpstr>
      <vt:lpstr>流出人口</vt:lpstr>
      <vt:lpstr>図表2　店舗形態一覧</vt:lpstr>
      <vt:lpstr>図表3　調査品目</vt:lpstr>
      <vt:lpstr>'図表2　店舗形態一覧'!Print_Area</vt:lpstr>
    </vt:vector>
  </TitlesOfParts>
  <Company>栃木県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cp:lastModifiedBy>足利銀行</cp:lastModifiedBy>
  <dcterms:created xsi:type="dcterms:W3CDTF">2015-02-25T06:25:12Z</dcterms:created>
  <dcterms:modified xsi:type="dcterms:W3CDTF">2015-04-30T06:23:10Z</dcterms:modified>
</cp:coreProperties>
</file>