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課内共通\オープンデータ\020_掲載データ（各課提出）\整形中\06_産業労働観光部\経営支援課\購買動向調査Ⅱ　データ編(Excel Word)\平成26年度地域購買動向調査\第3　市町村別購買動向1（図表58宇都宮市－図表154西那須野町）\"/>
    </mc:Choice>
  </mc:AlternateContent>
  <bookViews>
    <workbookView xWindow="360" yWindow="240" windowWidth="21180" windowHeight="9930" tabRatio="942" activeTab="3"/>
  </bookViews>
  <sheets>
    <sheet name="図表52　県内購買率占有率" sheetId="1" r:id="rId1"/>
    <sheet name="図表53　総購買人口等の変化" sheetId="2" r:id="rId2"/>
    <sheet name="図表54　商圏等の構成市町村の変化　" sheetId="3" r:id="rId3"/>
    <sheet name="図表55　大規模小売店立地法に基づく届出店舗" sheetId="4" r:id="rId4"/>
    <sheet name="図表56　大規模小売店舗法に基づく届出のあった店舗" sheetId="5" r:id="rId5"/>
    <sheet name="図表57　流出人口及び吸収人口の関係" sheetId="6" r:id="rId6"/>
  </sheets>
  <definedNames>
    <definedName name="_xlnm.Print_Area" localSheetId="2">'図表54　商圏等の構成市町村の変化　'!$A$1:$P$20</definedName>
  </definedNames>
  <calcPr calcId="152511"/>
</workbook>
</file>

<file path=xl/calcChain.xml><?xml version="1.0" encoding="utf-8"?>
<calcChain xmlns="http://schemas.openxmlformats.org/spreadsheetml/2006/main">
  <c r="C23" i="5" l="1"/>
  <c r="C51" i="5"/>
  <c r="C50" i="5"/>
  <c r="C49" i="5"/>
  <c r="C48" i="5"/>
  <c r="C47" i="5"/>
  <c r="C46" i="5"/>
  <c r="C45" i="5"/>
  <c r="C43" i="5"/>
  <c r="C41" i="5"/>
  <c r="C39" i="5"/>
  <c r="C38" i="5"/>
  <c r="C36" i="5"/>
  <c r="C34" i="5"/>
  <c r="C31" i="5"/>
  <c r="C28" i="5"/>
  <c r="C20" i="5"/>
  <c r="C16" i="5"/>
  <c r="C11" i="5"/>
  <c r="C4" i="5"/>
  <c r="C52" i="5" s="1"/>
  <c r="C26" i="4"/>
  <c r="F16" i="4"/>
  <c r="N18" i="3"/>
  <c r="J18" i="3"/>
  <c r="I18" i="3"/>
  <c r="K18" i="3"/>
  <c r="N17" i="3"/>
  <c r="J17" i="3"/>
  <c r="I17" i="3"/>
  <c r="K17" i="3"/>
  <c r="N16" i="3"/>
  <c r="J16" i="3"/>
  <c r="I16" i="3"/>
  <c r="K16" i="3"/>
  <c r="N15" i="3"/>
  <c r="J15" i="3"/>
  <c r="I15" i="3"/>
  <c r="K15" i="3"/>
  <c r="N14" i="3"/>
  <c r="J14" i="3"/>
  <c r="I14" i="3"/>
  <c r="K14" i="3"/>
  <c r="N13" i="3"/>
  <c r="J13" i="3"/>
  <c r="I13" i="3"/>
  <c r="K13" i="3"/>
  <c r="N12" i="3"/>
  <c r="J12" i="3"/>
  <c r="I12" i="3"/>
  <c r="K12" i="3"/>
  <c r="N11" i="3"/>
  <c r="J11" i="3"/>
  <c r="I11" i="3"/>
  <c r="K11" i="3"/>
  <c r="N10" i="3"/>
  <c r="K10" i="3"/>
  <c r="I10" i="3"/>
  <c r="N9" i="3"/>
  <c r="J9" i="3"/>
  <c r="I9" i="3"/>
  <c r="K9" i="3" s="1"/>
  <c r="N8" i="3"/>
  <c r="J8" i="3"/>
  <c r="I8" i="3"/>
  <c r="K8" i="3" s="1"/>
  <c r="N7" i="3"/>
  <c r="J7" i="3"/>
  <c r="I7" i="3"/>
  <c r="K7" i="3" s="1"/>
  <c r="N6" i="3"/>
  <c r="J6" i="3"/>
  <c r="I6" i="3"/>
  <c r="K6" i="3" s="1"/>
  <c r="N5" i="3"/>
  <c r="J5" i="3"/>
  <c r="I5" i="3"/>
  <c r="K5" i="3" s="1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</calcChain>
</file>

<file path=xl/sharedStrings.xml><?xml version="1.0" encoding="utf-8"?>
<sst xmlns="http://schemas.openxmlformats.org/spreadsheetml/2006/main" count="252" uniqueCount="157">
  <si>
    <t>地元
購買率</t>
    <rPh sb="0" eb="2">
      <t>ジモト</t>
    </rPh>
    <rPh sb="3" eb="5">
      <t>コウバイ</t>
    </rPh>
    <rPh sb="5" eb="6">
      <t>リツ</t>
    </rPh>
    <phoneticPr fontId="1"/>
  </si>
  <si>
    <t>吸収率</t>
    <rPh sb="0" eb="2">
      <t>キュウシュウ</t>
    </rPh>
    <rPh sb="2" eb="3">
      <t>リツ</t>
    </rPh>
    <phoneticPr fontId="1"/>
  </si>
  <si>
    <t>合計</t>
    <rPh sb="0" eb="2">
      <t>ゴウケイ</t>
    </rPh>
    <phoneticPr fontId="1"/>
  </si>
  <si>
    <t>県全体の購買率に占める比率</t>
    <rPh sb="0" eb="3">
      <t>ケンゼンタイ</t>
    </rPh>
    <rPh sb="4" eb="6">
      <t>コウバイ</t>
    </rPh>
    <rPh sb="6" eb="7">
      <t>リツ</t>
    </rPh>
    <rPh sb="8" eb="9">
      <t>シ</t>
    </rPh>
    <rPh sb="11" eb="13">
      <t>ヒリツ</t>
    </rPh>
    <phoneticPr fontId="1"/>
  </si>
  <si>
    <t>1.宇都宮市</t>
  </si>
  <si>
    <t>2.足利市</t>
  </si>
  <si>
    <t>3.栃木市</t>
  </si>
  <si>
    <t>4.佐野市</t>
  </si>
  <si>
    <t>5.鹿沼市</t>
  </si>
  <si>
    <t>6.日光市</t>
  </si>
  <si>
    <t>7.今市市</t>
  </si>
  <si>
    <t>8.小山市</t>
  </si>
  <si>
    <t>9.真岡市</t>
  </si>
  <si>
    <t>10.大田原市</t>
  </si>
  <si>
    <t>11.矢板市</t>
  </si>
  <si>
    <t>12.黒磯市</t>
  </si>
  <si>
    <t>13.氏家町</t>
    <phoneticPr fontId="1"/>
  </si>
  <si>
    <t>14.西那須野町</t>
    <phoneticPr fontId="1"/>
  </si>
  <si>
    <t>(%)</t>
    <phoneticPr fontId="1"/>
  </si>
  <si>
    <t>図表－52　県内購買率占有率（11商品総合）</t>
    <rPh sb="0" eb="2">
      <t>ズヒョウ</t>
    </rPh>
    <rPh sb="6" eb="8">
      <t>ケンナイ</t>
    </rPh>
    <rPh sb="8" eb="10">
      <t>コウバイ</t>
    </rPh>
    <rPh sb="10" eb="11">
      <t>リツ</t>
    </rPh>
    <rPh sb="11" eb="13">
      <t>センユウ</t>
    </rPh>
    <rPh sb="13" eb="14">
      <t>リツ</t>
    </rPh>
    <rPh sb="17" eb="19">
      <t>ショウヒン</t>
    </rPh>
    <rPh sb="19" eb="21">
      <t>ソウゴウ</t>
    </rPh>
    <phoneticPr fontId="1"/>
  </si>
  <si>
    <t>(％、人）</t>
    <rPh sb="3" eb="4">
      <t>ニン</t>
    </rPh>
    <phoneticPr fontId="1"/>
  </si>
  <si>
    <t>人口</t>
    <rPh sb="0" eb="2">
      <t>ジンコウ</t>
    </rPh>
    <phoneticPr fontId="1"/>
  </si>
  <si>
    <t>地元
購買人口</t>
    <rPh sb="0" eb="2">
      <t>ジモト</t>
    </rPh>
    <rPh sb="3" eb="5">
      <t>コウバイ</t>
    </rPh>
    <rPh sb="5" eb="7">
      <t>ジンコウ</t>
    </rPh>
    <phoneticPr fontId="1"/>
  </si>
  <si>
    <t>吸収人口</t>
    <rPh sb="0" eb="2">
      <t>キュウシュウ</t>
    </rPh>
    <rPh sb="2" eb="4">
      <t>ジンコウ</t>
    </rPh>
    <phoneticPr fontId="1"/>
  </si>
  <si>
    <t>総購買人口</t>
    <rPh sb="0" eb="1">
      <t>ソウ</t>
    </rPh>
    <rPh sb="1" eb="3">
      <t>コウバイ</t>
    </rPh>
    <rPh sb="3" eb="5">
      <t>ジンコウ</t>
    </rPh>
    <phoneticPr fontId="1"/>
  </si>
  <si>
    <t>流出人口</t>
    <rPh sb="0" eb="2">
      <t>リュウシュツ</t>
    </rPh>
    <rPh sb="2" eb="4">
      <t>ジンコウ</t>
    </rPh>
    <phoneticPr fontId="1"/>
  </si>
  <si>
    <t>今回</t>
    <rPh sb="0" eb="2">
      <t>コンカイ</t>
    </rPh>
    <phoneticPr fontId="1"/>
  </si>
  <si>
    <t>前回</t>
    <rPh sb="0" eb="2">
      <t>ゼンカイ</t>
    </rPh>
    <phoneticPr fontId="1"/>
  </si>
  <si>
    <t>増減</t>
    <rPh sb="0" eb="2">
      <t>ゾウゲン</t>
    </rPh>
    <phoneticPr fontId="1"/>
  </si>
  <si>
    <t>13.氏家町</t>
    <phoneticPr fontId="1"/>
  </si>
  <si>
    <t>14.西那須野町</t>
    <phoneticPr fontId="1"/>
  </si>
  <si>
    <t>図表－53　総購買人口等の変化（11商品総合）</t>
    <rPh sb="6" eb="7">
      <t>ソウ</t>
    </rPh>
    <rPh sb="7" eb="9">
      <t>コウバイ</t>
    </rPh>
    <rPh sb="9" eb="11">
      <t>ジンコウ</t>
    </rPh>
    <rPh sb="11" eb="12">
      <t>トウ</t>
    </rPh>
    <rPh sb="13" eb="15">
      <t>ヘンカ</t>
    </rPh>
    <rPh sb="18" eb="20">
      <t>ショウヒン</t>
    </rPh>
    <rPh sb="20" eb="22">
      <t>ソウゴウ</t>
    </rPh>
    <phoneticPr fontId="1"/>
  </si>
  <si>
    <t>商圏</t>
    <rPh sb="0" eb="2">
      <t>ショウケン</t>
    </rPh>
    <phoneticPr fontId="1"/>
  </si>
  <si>
    <t>影響圏</t>
    <rPh sb="0" eb="2">
      <t>エイキョウ</t>
    </rPh>
    <rPh sb="2" eb="3">
      <t>ケン</t>
    </rPh>
    <phoneticPr fontId="1"/>
  </si>
  <si>
    <t>第1次商圏</t>
    <rPh sb="0" eb="1">
      <t>ダイ</t>
    </rPh>
    <rPh sb="2" eb="3">
      <t>ジ</t>
    </rPh>
    <rPh sb="3" eb="5">
      <t>ショウケン</t>
    </rPh>
    <phoneticPr fontId="1"/>
  </si>
  <si>
    <t>第2次商圏</t>
    <rPh sb="0" eb="1">
      <t>ダイ</t>
    </rPh>
    <rPh sb="2" eb="3">
      <t>ジ</t>
    </rPh>
    <rPh sb="3" eb="5">
      <t>ショウケン</t>
    </rPh>
    <phoneticPr fontId="1"/>
  </si>
  <si>
    <t>第3次商圏</t>
    <rPh sb="0" eb="1">
      <t>ダイ</t>
    </rPh>
    <rPh sb="2" eb="3">
      <t>ジ</t>
    </rPh>
    <rPh sb="3" eb="5">
      <t>ショウケン</t>
    </rPh>
    <phoneticPr fontId="1"/>
  </si>
  <si>
    <t>数</t>
    <rPh sb="0" eb="1">
      <t>カズ</t>
    </rPh>
    <phoneticPr fontId="1"/>
  </si>
  <si>
    <t>　※（　）内は前回</t>
    <phoneticPr fontId="1"/>
  </si>
  <si>
    <t>図表－54　商圏等の構成市町村の変化（11商品総合）</t>
    <rPh sb="6" eb="8">
      <t>ショウケン</t>
    </rPh>
    <rPh sb="8" eb="9">
      <t>トウ</t>
    </rPh>
    <rPh sb="10" eb="12">
      <t>コウセイ</t>
    </rPh>
    <rPh sb="12" eb="13">
      <t>シ</t>
    </rPh>
    <rPh sb="13" eb="14">
      <t>チョウ</t>
    </rPh>
    <rPh sb="14" eb="15">
      <t>ソン</t>
    </rPh>
    <rPh sb="16" eb="18">
      <t>ヘンカ</t>
    </rPh>
    <rPh sb="21" eb="23">
      <t>ショウヒン</t>
    </rPh>
    <rPh sb="23" eb="25">
      <t>ソウゴウ</t>
    </rPh>
    <phoneticPr fontId="1"/>
  </si>
  <si>
    <t>図表-56</t>
    <rPh sb="0" eb="2">
      <t>ズヒョウ</t>
    </rPh>
    <phoneticPr fontId="1"/>
  </si>
  <si>
    <t>市町村</t>
    <rPh sb="0" eb="2">
      <t>シチョウ</t>
    </rPh>
    <rPh sb="2" eb="3">
      <t>ソン</t>
    </rPh>
    <phoneticPr fontId="1"/>
  </si>
  <si>
    <t>店舗数</t>
    <rPh sb="0" eb="3">
      <t>テンポスウ</t>
    </rPh>
    <phoneticPr fontId="1"/>
  </si>
  <si>
    <t>店舗形態</t>
    <rPh sb="0" eb="2">
      <t>テンポ</t>
    </rPh>
    <rPh sb="2" eb="4">
      <t>ケイタイ</t>
    </rPh>
    <phoneticPr fontId="1"/>
  </si>
  <si>
    <t>届出数</t>
    <rPh sb="0" eb="2">
      <t>トドケデ</t>
    </rPh>
    <rPh sb="2" eb="3">
      <t>スウ</t>
    </rPh>
    <phoneticPr fontId="1"/>
  </si>
  <si>
    <t>主な店舗</t>
    <rPh sb="0" eb="1">
      <t>オモ</t>
    </rPh>
    <rPh sb="2" eb="4">
      <t>テンポ</t>
    </rPh>
    <phoneticPr fontId="1"/>
  </si>
  <si>
    <t>宇都宮市</t>
  </si>
  <si>
    <t>スーパー</t>
    <phoneticPr fontId="1"/>
  </si>
  <si>
    <t>かましん平松本町店、たいらや宇都宮川田店、フードオアシスオータニ御幸ヶ原店など</t>
    <phoneticPr fontId="1"/>
  </si>
  <si>
    <t>スーパー</t>
  </si>
  <si>
    <t>総合スーパー</t>
    <rPh sb="0" eb="2">
      <t>ソウゴウ</t>
    </rPh>
    <phoneticPr fontId="1"/>
  </si>
  <si>
    <t>大曽シティカルナ、ヨークタウン針ヶ谷店</t>
    <rPh sb="0" eb="2">
      <t>オオゾ</t>
    </rPh>
    <phoneticPr fontId="1"/>
  </si>
  <si>
    <t>専門チェーン店（家電）</t>
  </si>
  <si>
    <t>小山市</t>
  </si>
  <si>
    <t>専門チェーン店（ドラッグストア）</t>
    <rPh sb="0" eb="2">
      <t>センモン</t>
    </rPh>
    <rPh sb="6" eb="7">
      <t>テン</t>
    </rPh>
    <phoneticPr fontId="1"/>
  </si>
  <si>
    <t>ツルハドラッグ宇都宮野沢店、フェドラP&amp;D宇都宮ショッピングプラザ</t>
    <rPh sb="21" eb="24">
      <t>ウツノミヤ</t>
    </rPh>
    <phoneticPr fontId="1"/>
  </si>
  <si>
    <t>専門チェーン店（ドラッグストア）</t>
  </si>
  <si>
    <t>佐野市</t>
  </si>
  <si>
    <t>専門チェーン店（衣料）</t>
    <rPh sb="0" eb="2">
      <t>センモン</t>
    </rPh>
    <rPh sb="6" eb="7">
      <t>テン</t>
    </rPh>
    <rPh sb="8" eb="10">
      <t>イリョウ</t>
    </rPh>
    <phoneticPr fontId="1"/>
  </si>
  <si>
    <t>ファッションセンターしまむら鶴田店、GU宇都宮御幸ケ原店</t>
    <phoneticPr fontId="1"/>
  </si>
  <si>
    <t>専門チェーン店（衣料）</t>
  </si>
  <si>
    <t>鹿沼市</t>
  </si>
  <si>
    <t>専門チェーン店（家具・日用雑貨）</t>
    <rPh sb="0" eb="2">
      <t>センモン</t>
    </rPh>
    <rPh sb="6" eb="7">
      <t>テン</t>
    </rPh>
    <rPh sb="8" eb="10">
      <t>カグ</t>
    </rPh>
    <rPh sb="11" eb="13">
      <t>ニチヨウ</t>
    </rPh>
    <rPh sb="13" eb="15">
      <t>ザッカ</t>
    </rPh>
    <phoneticPr fontId="1"/>
  </si>
  <si>
    <t>ニトリ宇都宮鶴田店</t>
  </si>
  <si>
    <t>総合スーパー</t>
  </si>
  <si>
    <t>栃木市</t>
  </si>
  <si>
    <t>専門チェーン店（リサイクル）</t>
    <rPh sb="0" eb="2">
      <t>センモン</t>
    </rPh>
    <rPh sb="6" eb="7">
      <t>テン</t>
    </rPh>
    <phoneticPr fontId="1"/>
  </si>
  <si>
    <t>ハードオフ･オフハウス･ブックオフ宇都宮環状鶴田店</t>
  </si>
  <si>
    <t>専門チェーン店（玩具・CD・DVD）</t>
  </si>
  <si>
    <t>今市市</t>
  </si>
  <si>
    <t>専門チェーン店（車）</t>
    <rPh sb="0" eb="2">
      <t>センモン</t>
    </rPh>
    <rPh sb="6" eb="7">
      <t>テン</t>
    </rPh>
    <rPh sb="8" eb="9">
      <t>クルマ</t>
    </rPh>
    <phoneticPr fontId="1"/>
  </si>
  <si>
    <t>バイクセブンインターパーク宇都宮店</t>
  </si>
  <si>
    <t>専門チェーン店（家具・日用雑貨）</t>
    <rPh sb="6" eb="7">
      <t>テン</t>
    </rPh>
    <phoneticPr fontId="1"/>
  </si>
  <si>
    <t>大平町</t>
  </si>
  <si>
    <t>たいらや小山本郷店、ヨークタウン雨ヶ谷店、フードオアシスオータニ小山店</t>
    <rPh sb="32" eb="35">
      <t>オヤマテン</t>
    </rPh>
    <phoneticPr fontId="1"/>
  </si>
  <si>
    <t>専門チェーン店（リサイクル）</t>
  </si>
  <si>
    <t>矢板市</t>
  </si>
  <si>
    <t>スーパーセンタートライアル小山店・サンキ新小山店</t>
    <rPh sb="20" eb="21">
      <t>シン</t>
    </rPh>
    <rPh sb="21" eb="24">
      <t>オヤマテン</t>
    </rPh>
    <phoneticPr fontId="1"/>
  </si>
  <si>
    <t>ホームセンター</t>
  </si>
  <si>
    <t>黒磯市</t>
  </si>
  <si>
    <t>専門チェーン店（家具・日用雑貨）</t>
    <rPh sb="8" eb="10">
      <t>カグ</t>
    </rPh>
    <rPh sb="11" eb="13">
      <t>ニチヨウ</t>
    </rPh>
    <rPh sb="13" eb="15">
      <t>ザッカ</t>
    </rPh>
    <phoneticPr fontId="1"/>
  </si>
  <si>
    <t>ニトリ小山店</t>
  </si>
  <si>
    <t>専門チェーン店（家具）</t>
    <rPh sb="6" eb="7">
      <t>テン</t>
    </rPh>
    <phoneticPr fontId="1"/>
  </si>
  <si>
    <t>氏家町</t>
  </si>
  <si>
    <t>専門チェーン店（衣料）</t>
    <rPh sb="8" eb="10">
      <t>イリョウ</t>
    </rPh>
    <phoneticPr fontId="1"/>
  </si>
  <si>
    <t>小山城南ファッションモール</t>
  </si>
  <si>
    <t>専門チェーン店（車）</t>
  </si>
  <si>
    <t>真岡市</t>
  </si>
  <si>
    <t>専門チェーン店（家電）</t>
    <rPh sb="8" eb="10">
      <t>カデン</t>
    </rPh>
    <phoneticPr fontId="1"/>
  </si>
  <si>
    <t>ケーズデンキ小山店</t>
    <rPh sb="6" eb="9">
      <t>オヤマテン</t>
    </rPh>
    <phoneticPr fontId="1"/>
  </si>
  <si>
    <t>合　計</t>
    <rPh sb="0" eb="1">
      <t>ア</t>
    </rPh>
    <rPh sb="2" eb="3">
      <t>ケイ</t>
    </rPh>
    <phoneticPr fontId="1"/>
  </si>
  <si>
    <t>壬生町</t>
  </si>
  <si>
    <t>ヨークベニマル伊勢山店</t>
    <phoneticPr fontId="1"/>
  </si>
  <si>
    <t>西那須野町</t>
  </si>
  <si>
    <t>ニトリ佐野店</t>
  </si>
  <si>
    <t>大田原市</t>
  </si>
  <si>
    <t>ヤマダ電機テックランド佐野店</t>
  </si>
  <si>
    <t>国分寺町</t>
  </si>
  <si>
    <t>専門チェーン店（玩具・CD・DVD）</t>
    <rPh sb="8" eb="10">
      <t>ガング</t>
    </rPh>
    <phoneticPr fontId="1"/>
  </si>
  <si>
    <t>ゲオ佐野高萩店</t>
  </si>
  <si>
    <t>黒羽町</t>
  </si>
  <si>
    <t>サンキ鹿沼店、鹿沼ファッションモール</t>
    <phoneticPr fontId="1"/>
  </si>
  <si>
    <t>小川町</t>
  </si>
  <si>
    <t>テックランド鹿沼店</t>
  </si>
  <si>
    <t>石橋町</t>
  </si>
  <si>
    <t>ビッグワンブックス鹿沼店</t>
  </si>
  <si>
    <t>田沼町</t>
  </si>
  <si>
    <t>カワチ薬品都賀インター店、スペースCOM</t>
    <rPh sb="3" eb="5">
      <t>ヤクヒン</t>
    </rPh>
    <rPh sb="5" eb="7">
      <t>ツガ</t>
    </rPh>
    <rPh sb="11" eb="12">
      <t>テン</t>
    </rPh>
    <phoneticPr fontId="1"/>
  </si>
  <si>
    <t>日光市</t>
  </si>
  <si>
    <t>ガラクタ鑑定団栃木店</t>
  </si>
  <si>
    <t>野木町</t>
  </si>
  <si>
    <t>スーパー</t>
    <phoneticPr fontId="1"/>
  </si>
  <si>
    <t>ヨークベニマル祝町店</t>
  </si>
  <si>
    <t>今市市</t>
    <rPh sb="0" eb="3">
      <t>イマイチシ</t>
    </rPh>
    <phoneticPr fontId="1"/>
  </si>
  <si>
    <t>テックランド日光店、ケーズデンキ日光店</t>
    <rPh sb="16" eb="19">
      <t>ニッコウテン</t>
    </rPh>
    <phoneticPr fontId="1"/>
  </si>
  <si>
    <t>大平町</t>
    <rPh sb="0" eb="3">
      <t>オオヒラマチ</t>
    </rPh>
    <phoneticPr fontId="1"/>
  </si>
  <si>
    <t>カワチ薬品大平店</t>
    <rPh sb="3" eb="5">
      <t>ヤクヒン</t>
    </rPh>
    <rPh sb="5" eb="7">
      <t>オオヒラ</t>
    </rPh>
    <rPh sb="7" eb="8">
      <t>テン</t>
    </rPh>
    <phoneticPr fontId="1"/>
  </si>
  <si>
    <t>ケーズデンキ栃木大平店</t>
    <rPh sb="6" eb="8">
      <t>トチギ</t>
    </rPh>
    <rPh sb="8" eb="10">
      <t>オオヒラ</t>
    </rPh>
    <rPh sb="10" eb="11">
      <t>テン</t>
    </rPh>
    <phoneticPr fontId="1"/>
  </si>
  <si>
    <t>ヨークタウン栃木大平町</t>
    <rPh sb="6" eb="8">
      <t>トチギ</t>
    </rPh>
    <rPh sb="8" eb="10">
      <t>オオヒラ</t>
    </rPh>
    <rPh sb="10" eb="11">
      <t>マチ</t>
    </rPh>
    <phoneticPr fontId="1"/>
  </si>
  <si>
    <t>フードオアシスオータニ矢板店</t>
  </si>
  <si>
    <t>ケーズデンキ矢板店</t>
  </si>
  <si>
    <t>カインズホーム新矢板店</t>
  </si>
  <si>
    <t>黒磯市</t>
    <rPh sb="0" eb="3">
      <t>クロイソシ</t>
    </rPh>
    <phoneticPr fontId="1"/>
  </si>
  <si>
    <t>氏家町</t>
    <rPh sb="0" eb="3">
      <t>ウジイエマチ</t>
    </rPh>
    <phoneticPr fontId="1"/>
  </si>
  <si>
    <t>コジマNEWさくら店</t>
    <rPh sb="9" eb="10">
      <t>テン</t>
    </rPh>
    <phoneticPr fontId="1"/>
  </si>
  <si>
    <t>ビッグワンTSUTAYAさくら氏家店</t>
  </si>
  <si>
    <t>アバンセ壬生店</t>
  </si>
  <si>
    <t>フレスポおもちゃのまち</t>
  </si>
  <si>
    <t>西那須野町</t>
    <rPh sb="0" eb="5">
      <t>ニシナスノマチ</t>
    </rPh>
    <phoneticPr fontId="1"/>
  </si>
  <si>
    <t>カワチ薬品下永田店</t>
    <rPh sb="3" eb="5">
      <t>ヤクヒン</t>
    </rPh>
    <phoneticPr fontId="1"/>
  </si>
  <si>
    <t>専門チェーン店（家具）</t>
    <rPh sb="8" eb="10">
      <t>カグ</t>
    </rPh>
    <phoneticPr fontId="1"/>
  </si>
  <si>
    <t>東京インテリア家具大田原店</t>
  </si>
  <si>
    <t>ユニクロ大田原店</t>
  </si>
  <si>
    <t>国分寺町</t>
    <rPh sb="0" eb="4">
      <t>コクブンジマチ</t>
    </rPh>
    <phoneticPr fontId="1"/>
  </si>
  <si>
    <t>テックランド小山北店</t>
  </si>
  <si>
    <t>黒羽町</t>
    <rPh sb="0" eb="3">
      <t>クロバネマチ</t>
    </rPh>
    <phoneticPr fontId="1"/>
  </si>
  <si>
    <t>スーパーダイユー黒羽店</t>
    <rPh sb="8" eb="10">
      <t>クロバネ</t>
    </rPh>
    <rPh sb="10" eb="11">
      <t>テン</t>
    </rPh>
    <phoneticPr fontId="1"/>
  </si>
  <si>
    <t>小川町</t>
    <rPh sb="0" eb="3">
      <t>オガワマチ</t>
    </rPh>
    <phoneticPr fontId="1"/>
  </si>
  <si>
    <t>カワチ薬品那珂川店</t>
  </si>
  <si>
    <t>石橋町</t>
    <rPh sb="0" eb="3">
      <t>イシバシマチ</t>
    </rPh>
    <phoneticPr fontId="1"/>
  </si>
  <si>
    <t>ワンダーグー下野店</t>
    <rPh sb="6" eb="8">
      <t>シモツケ</t>
    </rPh>
    <rPh sb="8" eb="9">
      <t>テン</t>
    </rPh>
    <phoneticPr fontId="1"/>
  </si>
  <si>
    <t>田沼町</t>
    <rPh sb="0" eb="3">
      <t>タヌママチ</t>
    </rPh>
    <phoneticPr fontId="1"/>
  </si>
  <si>
    <t>ベルク佐野田沼店</t>
    <rPh sb="3" eb="5">
      <t>サノ</t>
    </rPh>
    <rPh sb="5" eb="7">
      <t>タヌマ</t>
    </rPh>
    <rPh sb="7" eb="8">
      <t>テン</t>
    </rPh>
    <phoneticPr fontId="1"/>
  </si>
  <si>
    <t>日光市</t>
    <rPh sb="0" eb="3">
      <t>ニッコウシ</t>
    </rPh>
    <phoneticPr fontId="1"/>
  </si>
  <si>
    <t>ヤオハンスーパー日光七里店・カワチ薬品日光店</t>
    <rPh sb="8" eb="10">
      <t>ニッコウ</t>
    </rPh>
    <rPh sb="10" eb="12">
      <t>シチリ</t>
    </rPh>
    <rPh sb="12" eb="13">
      <t>テン</t>
    </rPh>
    <rPh sb="17" eb="19">
      <t>ヤクヒン</t>
    </rPh>
    <rPh sb="19" eb="22">
      <t>ニッコウテン</t>
    </rPh>
    <phoneticPr fontId="1"/>
  </si>
  <si>
    <t>ベイシアマート野木店</t>
  </si>
  <si>
    <t>かましん日光森友店</t>
    <phoneticPr fontId="1"/>
  </si>
  <si>
    <t>ホームセンター</t>
    <phoneticPr fontId="1"/>
  </si>
  <si>
    <t>サンキ那須塩原店</t>
    <phoneticPr fontId="1"/>
  </si>
  <si>
    <t>テックランド那須塩原店</t>
    <phoneticPr fontId="1"/>
  </si>
  <si>
    <t>たいらや真岡店、ベイシア真岡店</t>
    <phoneticPr fontId="1"/>
  </si>
  <si>
    <t>ベイシアスーパーセンター那須塩原店</t>
    <phoneticPr fontId="1"/>
  </si>
  <si>
    <t>H26</t>
    <phoneticPr fontId="1"/>
  </si>
  <si>
    <t>足利市</t>
  </si>
  <si>
    <t>大規模小売店法に基づく届出のあった店舗</t>
    <rPh sb="0" eb="3">
      <t>ダイキボ</t>
    </rPh>
    <rPh sb="3" eb="5">
      <t>コウリ</t>
    </rPh>
    <rPh sb="5" eb="6">
      <t>テン</t>
    </rPh>
    <rPh sb="6" eb="7">
      <t>ホウ</t>
    </rPh>
    <rPh sb="8" eb="9">
      <t>モト</t>
    </rPh>
    <rPh sb="11" eb="13">
      <t>トドケデ</t>
    </rPh>
    <rPh sb="17" eb="19">
      <t>テンポ</t>
    </rPh>
    <phoneticPr fontId="5"/>
  </si>
  <si>
    <t>図表-57　流出人口及び吸収人口の関係</t>
    <rPh sb="0" eb="2">
      <t>ズヒョウ</t>
    </rPh>
    <rPh sb="6" eb="8">
      <t>リュウシュツ</t>
    </rPh>
    <rPh sb="8" eb="10">
      <t>ジンコウ</t>
    </rPh>
    <rPh sb="10" eb="11">
      <t>オヨ</t>
    </rPh>
    <rPh sb="12" eb="14">
      <t>キュウシュウ</t>
    </rPh>
    <rPh sb="14" eb="16">
      <t>ジンコウ</t>
    </rPh>
    <rPh sb="17" eb="19">
      <t>カンケイ</t>
    </rPh>
    <phoneticPr fontId="5"/>
  </si>
  <si>
    <t>図表-55　大規模小売店立地法に基づく届出店舗（平成21年7月1日～平成26年６月30日）</t>
    <rPh sb="0" eb="2">
      <t>ズヒョウ</t>
    </rPh>
    <rPh sb="6" eb="9">
      <t>ダイキボ</t>
    </rPh>
    <rPh sb="9" eb="11">
      <t>コウリ</t>
    </rPh>
    <rPh sb="11" eb="12">
      <t>テン</t>
    </rPh>
    <rPh sb="12" eb="14">
      <t>リッチ</t>
    </rPh>
    <rPh sb="14" eb="15">
      <t>ホウ</t>
    </rPh>
    <rPh sb="16" eb="17">
      <t>モト</t>
    </rPh>
    <rPh sb="19" eb="20">
      <t>トド</t>
    </rPh>
    <rPh sb="20" eb="21">
      <t>デ</t>
    </rPh>
    <rPh sb="21" eb="23">
      <t>テンポ</t>
    </rPh>
    <rPh sb="24" eb="26">
      <t>ヘイセイ</t>
    </rPh>
    <rPh sb="28" eb="29">
      <t>ネン</t>
    </rPh>
    <rPh sb="30" eb="31">
      <t>ガツ</t>
    </rPh>
    <rPh sb="32" eb="33">
      <t>ニチ</t>
    </rPh>
    <rPh sb="34" eb="36">
      <t>ヘイセイ</t>
    </rPh>
    <rPh sb="38" eb="39">
      <t>ネン</t>
    </rPh>
    <rPh sb="40" eb="41">
      <t>ガツ</t>
    </rPh>
    <rPh sb="43" eb="44">
      <t>ニチ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</si>
</sst>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.0_);[Red]\(#,##0.0\)"/>
    <numFmt numFmtId="177" formatCode="0.0"/>
    <numFmt numFmtId="178" formatCode="#,##0;&quot;▲ &quot;#,##0"/>
    <numFmt numFmtId="179" formatCode="0;&quot;▲ &quot;0"/>
    <numFmt numFmtId="180" formatCode="0_);\(0\)"/>
    <numFmt numFmtId="181" formatCode="\(0\)"/>
    <numFmt numFmtId="182" formatCode="#,##0_);[Red]\(#,##0\)"/>
    <numFmt numFmtId="183" formatCode="#,##0_ "/>
  </numFmts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HGP創英角ｺﾞｼｯｸUB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3" fillId="0" borderId="0"/>
    <xf numFmtId="0" fontId="2" fillId="0" borderId="0"/>
  </cellStyleXfs>
  <cellXfs count="99">
    <xf numFmtId="0" fontId="0" fillId="0" borderId="0" xfId="0">
      <alignment vertical="center"/>
    </xf>
    <xf numFmtId="0" fontId="0" fillId="2" borderId="0" xfId="0" applyFont="1" applyFill="1">
      <alignment vertical="center"/>
    </xf>
    <xf numFmtId="176" fontId="8" fillId="2" borderId="0" xfId="4" applyNumberFormat="1" applyFont="1" applyFill="1" applyAlignment="1"/>
    <xf numFmtId="176" fontId="9" fillId="2" borderId="1" xfId="4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right" vertical="center"/>
    </xf>
    <xf numFmtId="0" fontId="9" fillId="2" borderId="1" xfId="4" applyFont="1" applyFill="1" applyBorder="1" applyAlignment="1">
      <alignment vertical="center"/>
    </xf>
    <xf numFmtId="0" fontId="0" fillId="2" borderId="0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center" vertical="center"/>
    </xf>
    <xf numFmtId="38" fontId="4" fillId="0" borderId="2" xfId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2" xfId="1" applyFont="1" applyBorder="1" applyAlignment="1">
      <alignment vertical="center"/>
    </xf>
    <xf numFmtId="178" fontId="11" fillId="2" borderId="1" xfId="1" applyNumberFormat="1" applyFont="1" applyFill="1" applyBorder="1" applyAlignment="1">
      <alignment horizontal="right" vertical="center"/>
    </xf>
    <xf numFmtId="179" fontId="0" fillId="2" borderId="1" xfId="0" applyNumberFormat="1" applyFont="1" applyFill="1" applyBorder="1" applyAlignment="1">
      <alignment horizontal="center" vertical="center"/>
    </xf>
    <xf numFmtId="0" fontId="0" fillId="2" borderId="3" xfId="0" applyFont="1" applyFill="1" applyBorder="1">
      <alignment vertical="center"/>
    </xf>
    <xf numFmtId="180" fontId="0" fillId="2" borderId="4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180" fontId="0" fillId="2" borderId="5" xfId="0" applyNumberFormat="1" applyFont="1" applyFill="1" applyBorder="1" applyAlignment="1">
      <alignment horizontal="center" vertical="center"/>
    </xf>
    <xf numFmtId="179" fontId="0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81" fontId="4" fillId="2" borderId="5" xfId="0" applyNumberFormat="1" applyFont="1" applyFill="1" applyBorder="1" applyAlignment="1">
      <alignment horizontal="center" vertical="center"/>
    </xf>
    <xf numFmtId="182" fontId="9" fillId="2" borderId="0" xfId="4" applyNumberFormat="1" applyFont="1" applyFill="1" applyAlignment="1">
      <alignment horizontal="center"/>
    </xf>
    <xf numFmtId="182" fontId="8" fillId="2" borderId="0" xfId="4" applyNumberFormat="1" applyFont="1" applyFill="1" applyAlignment="1"/>
    <xf numFmtId="181" fontId="0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81" fontId="0" fillId="2" borderId="5" xfId="0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vertical="center"/>
    </xf>
    <xf numFmtId="180" fontId="0" fillId="2" borderId="0" xfId="0" applyNumberFormat="1" applyFont="1" applyFill="1" applyAlignment="1">
      <alignment horizontal="left" vertical="center"/>
    </xf>
    <xf numFmtId="179" fontId="0" fillId="2" borderId="0" xfId="0" applyNumberFormat="1" applyFont="1" applyFill="1">
      <alignment vertical="center"/>
    </xf>
    <xf numFmtId="0" fontId="0" fillId="2" borderId="6" xfId="0" applyFont="1" applyFill="1" applyBorder="1" applyAlignment="1">
      <alignment horizontal="left" vertical="center"/>
    </xf>
    <xf numFmtId="0" fontId="0" fillId="2" borderId="6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left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left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/>
    </xf>
    <xf numFmtId="0" fontId="0" fillId="2" borderId="9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left" vertical="center"/>
    </xf>
    <xf numFmtId="0" fontId="0" fillId="2" borderId="1" xfId="0" applyNumberFormat="1" applyFill="1" applyBorder="1" applyAlignment="1">
      <alignment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NumberForma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2" borderId="6" xfId="0" applyNumberFormat="1" applyFont="1" applyFill="1" applyBorder="1" applyAlignment="1">
      <alignment horizontal="left" vertical="center"/>
    </xf>
    <xf numFmtId="0" fontId="9" fillId="2" borderId="6" xfId="0" applyFont="1" applyFill="1" applyBorder="1" applyAlignment="1" applyProtection="1">
      <alignment vertical="center"/>
      <protection locked="0"/>
    </xf>
    <xf numFmtId="0" fontId="0" fillId="2" borderId="10" xfId="0" applyNumberFormat="1" applyFont="1" applyFill="1" applyBorder="1" applyAlignment="1">
      <alignment horizontal="left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 applyProtection="1">
      <alignment vertical="center"/>
      <protection locked="0"/>
    </xf>
    <xf numFmtId="0" fontId="0" fillId="2" borderId="8" xfId="0" applyNumberFormat="1" applyFont="1" applyFill="1" applyBorder="1" applyAlignment="1">
      <alignment horizontal="left" vertical="center"/>
    </xf>
    <xf numFmtId="0" fontId="9" fillId="2" borderId="8" xfId="0" applyFont="1" applyFill="1" applyBorder="1" applyAlignment="1" applyProtection="1">
      <alignment vertical="center"/>
      <protection locked="0"/>
    </xf>
    <xf numFmtId="0" fontId="0" fillId="2" borderId="11" xfId="0" applyNumberFormat="1" applyFont="1" applyFill="1" applyBorder="1" applyAlignment="1">
      <alignment horizontal="left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0" fillId="2" borderId="12" xfId="0" applyNumberFormat="1" applyFont="1" applyFill="1" applyBorder="1" applyAlignment="1">
      <alignment horizontal="left" vertical="center"/>
    </xf>
    <xf numFmtId="0" fontId="0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 applyProtection="1">
      <alignment vertical="center"/>
      <protection locked="0"/>
    </xf>
    <xf numFmtId="0" fontId="0" fillId="2" borderId="7" xfId="0" applyNumberFormat="1" applyFont="1" applyFill="1" applyBorder="1" applyAlignment="1">
      <alignment horizontal="left" vertical="center"/>
    </xf>
    <xf numFmtId="0" fontId="0" fillId="2" borderId="9" xfId="0" applyNumberFormat="1" applyFont="1" applyFill="1" applyBorder="1" applyAlignment="1">
      <alignment horizontal="left" vertical="center"/>
    </xf>
    <xf numFmtId="0" fontId="9" fillId="2" borderId="9" xfId="0" applyFont="1" applyFill="1" applyBorder="1" applyAlignment="1" applyProtection="1">
      <alignment vertical="center"/>
      <protection locked="0"/>
    </xf>
    <xf numFmtId="0" fontId="9" fillId="2" borderId="8" xfId="0" applyFont="1" applyFill="1" applyBorder="1" applyAlignment="1" applyProtection="1">
      <alignment horizontal="left" vertical="center"/>
      <protection locked="0"/>
    </xf>
    <xf numFmtId="0" fontId="0" fillId="2" borderId="0" xfId="0" applyFill="1">
      <alignment vertical="center"/>
    </xf>
    <xf numFmtId="0" fontId="12" fillId="2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13" xfId="0" applyFont="1" applyFill="1" applyBorder="1">
      <alignment vertical="center"/>
    </xf>
    <xf numFmtId="0" fontId="4" fillId="2" borderId="1" xfId="0" applyFont="1" applyFill="1" applyBorder="1" applyAlignment="1"/>
    <xf numFmtId="183" fontId="4" fillId="2" borderId="2" xfId="0" applyNumberFormat="1" applyFont="1" applyFill="1" applyBorder="1" applyAlignment="1"/>
    <xf numFmtId="182" fontId="4" fillId="2" borderId="1" xfId="0" applyNumberFormat="1" applyFont="1" applyFill="1" applyBorder="1" applyAlignment="1">
      <alignment horizontal="right"/>
    </xf>
    <xf numFmtId="0" fontId="0" fillId="2" borderId="14" xfId="0" applyNumberFormat="1" applyFont="1" applyFill="1" applyBorder="1" applyAlignment="1">
      <alignment horizontal="left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2" borderId="3" xfId="4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/>
    </xf>
    <xf numFmtId="0" fontId="9" fillId="2" borderId="5" xfId="4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3</xdr:row>
      <xdr:rowOff>19050</xdr:rowOff>
    </xdr:from>
    <xdr:to>
      <xdr:col>13</xdr:col>
      <xdr:colOff>447675</xdr:colOff>
      <xdr:row>24</xdr:row>
      <xdr:rowOff>95250</xdr:rowOff>
    </xdr:to>
    <xdr:pic>
      <xdr:nvPicPr>
        <xdr:cNvPr id="3083" name="図 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533400"/>
          <a:ext cx="5953125" cy="3676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9"/>
  <sheetViews>
    <sheetView workbookViewId="0"/>
  </sheetViews>
  <sheetFormatPr defaultRowHeight="20.100000000000001" customHeight="1"/>
  <cols>
    <col min="1" max="1" width="9" style="1"/>
    <col min="2" max="2" width="15.625" style="1" customWidth="1"/>
    <col min="3" max="5" width="10.625" style="1" customWidth="1"/>
    <col min="6" max="6" width="14.625" style="1" customWidth="1"/>
    <col min="7" max="16384" width="9" style="1"/>
  </cols>
  <sheetData>
    <row r="2" spans="2:21" ht="20.100000000000001" customHeight="1">
      <c r="B2" s="90" t="s">
        <v>19</v>
      </c>
      <c r="C2" s="90"/>
      <c r="D2" s="90"/>
      <c r="E2" s="90"/>
      <c r="F2" s="90"/>
    </row>
    <row r="3" spans="2:21" ht="20.100000000000001" customHeight="1">
      <c r="B3" s="4"/>
      <c r="C3" s="4"/>
      <c r="D3" s="4"/>
      <c r="E3" s="4"/>
      <c r="F3" s="5" t="s">
        <v>18</v>
      </c>
    </row>
    <row r="4" spans="2:21" ht="19.5" customHeight="1">
      <c r="B4" s="88"/>
      <c r="C4" s="84" t="s">
        <v>0</v>
      </c>
      <c r="D4" s="86" t="s">
        <v>1</v>
      </c>
      <c r="E4" s="86" t="s">
        <v>2</v>
      </c>
      <c r="F4" s="84" t="s">
        <v>3</v>
      </c>
    </row>
    <row r="5" spans="2:21" ht="20.100000000000001" customHeight="1">
      <c r="B5" s="89"/>
      <c r="C5" s="87"/>
      <c r="D5" s="87"/>
      <c r="E5" s="87"/>
      <c r="F5" s="85"/>
    </row>
    <row r="6" spans="2:21" ht="20.100000000000001" customHeight="1">
      <c r="B6" s="6" t="s">
        <v>4</v>
      </c>
      <c r="C6" s="3">
        <v>97.15096719932717</v>
      </c>
      <c r="D6" s="3">
        <v>1024.2288649959416</v>
      </c>
      <c r="E6" s="3">
        <f>SUM(C6+D6)</f>
        <v>1121.3798321952688</v>
      </c>
      <c r="F6" s="3">
        <f>E6/4900*100</f>
        <v>22.885302697862627</v>
      </c>
      <c r="G6" s="2"/>
      <c r="H6" s="2"/>
      <c r="I6" s="2"/>
      <c r="J6" s="2"/>
      <c r="K6" s="2"/>
      <c r="L6" s="2"/>
      <c r="M6" s="2"/>
      <c r="N6" s="2"/>
      <c r="O6" s="2"/>
    </row>
    <row r="7" spans="2:21" ht="20.100000000000001" customHeight="1">
      <c r="B7" s="6" t="s">
        <v>5</v>
      </c>
      <c r="C7" s="3">
        <v>79.925103141859736</v>
      </c>
      <c r="D7" s="3">
        <v>21.436425768787274</v>
      </c>
      <c r="E7" s="3">
        <f t="shared" ref="E7:E19" si="0">SUM(C7+D7)</f>
        <v>101.36152891064701</v>
      </c>
      <c r="F7" s="3">
        <f t="shared" ref="F7:F19" si="1">E7/4900*100</f>
        <v>2.0686026308295311</v>
      </c>
    </row>
    <row r="8" spans="2:21" ht="20.100000000000001" customHeight="1">
      <c r="B8" s="6" t="s">
        <v>6</v>
      </c>
      <c r="C8" s="3">
        <v>75.487342814782281</v>
      </c>
      <c r="D8" s="3">
        <v>200.64915339803247</v>
      </c>
      <c r="E8" s="3">
        <f t="shared" si="0"/>
        <v>276.13649621281473</v>
      </c>
      <c r="F8" s="3">
        <f t="shared" si="1"/>
        <v>5.6354386982207085</v>
      </c>
    </row>
    <row r="9" spans="2:21" ht="20.100000000000001" customHeight="1">
      <c r="B9" s="6" t="s">
        <v>7</v>
      </c>
      <c r="C9" s="3">
        <v>89.702439950230911</v>
      </c>
      <c r="D9" s="3">
        <v>241.49819514810153</v>
      </c>
      <c r="E9" s="3">
        <f t="shared" si="0"/>
        <v>331.20063509833244</v>
      </c>
      <c r="F9" s="3">
        <f t="shared" si="1"/>
        <v>6.7591966346598458</v>
      </c>
    </row>
    <row r="10" spans="2:21" ht="20.100000000000001" customHeight="1">
      <c r="B10" s="6" t="s">
        <v>8</v>
      </c>
      <c r="C10" s="3">
        <v>64.213922723239492</v>
      </c>
      <c r="D10" s="3">
        <v>52.82408509415329</v>
      </c>
      <c r="E10" s="3">
        <f t="shared" si="0"/>
        <v>117.03800781739278</v>
      </c>
      <c r="F10" s="3">
        <f t="shared" si="1"/>
        <v>2.3885307717835262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 ht="20.100000000000001" customHeight="1">
      <c r="B11" s="6" t="s">
        <v>9</v>
      </c>
      <c r="C11" s="3">
        <v>9.6608587429993769</v>
      </c>
      <c r="D11" s="3">
        <v>9.3596970606844394</v>
      </c>
      <c r="E11" s="3">
        <f t="shared" si="0"/>
        <v>19.020555803683816</v>
      </c>
      <c r="F11" s="3">
        <f t="shared" si="1"/>
        <v>0.38817460823844524</v>
      </c>
    </row>
    <row r="12" spans="2:21" ht="20.100000000000001" customHeight="1">
      <c r="B12" s="6" t="s">
        <v>10</v>
      </c>
      <c r="C12" s="3">
        <v>68.379964840141824</v>
      </c>
      <c r="D12" s="3">
        <v>299.82295539029968</v>
      </c>
      <c r="E12" s="3">
        <f t="shared" si="0"/>
        <v>368.20292023044152</v>
      </c>
      <c r="F12" s="3">
        <f t="shared" si="1"/>
        <v>7.5143453108253375</v>
      </c>
    </row>
    <row r="13" spans="2:21" ht="20.100000000000001" customHeight="1">
      <c r="B13" s="6" t="s">
        <v>11</v>
      </c>
      <c r="C13" s="3">
        <v>84.61487950620527</v>
      </c>
      <c r="D13" s="3">
        <v>130.22115254927587</v>
      </c>
      <c r="E13" s="3">
        <f t="shared" si="0"/>
        <v>214.83603205548116</v>
      </c>
      <c r="F13" s="3">
        <f t="shared" si="1"/>
        <v>4.384408817458799</v>
      </c>
    </row>
    <row r="14" spans="2:21" ht="20.100000000000001" customHeight="1">
      <c r="B14" s="6" t="s">
        <v>12</v>
      </c>
      <c r="C14" s="3">
        <v>68.066745655608216</v>
      </c>
      <c r="D14" s="3">
        <v>113.21599512133538</v>
      </c>
      <c r="E14" s="3">
        <f t="shared" si="0"/>
        <v>181.2827407769436</v>
      </c>
      <c r="F14" s="3">
        <f t="shared" si="1"/>
        <v>3.6996477709580327</v>
      </c>
    </row>
    <row r="15" spans="2:21" ht="20.100000000000001" customHeight="1">
      <c r="B15" s="6" t="s">
        <v>13</v>
      </c>
      <c r="C15" s="3">
        <v>74.319523897398042</v>
      </c>
      <c r="D15" s="3">
        <v>278.98999824189696</v>
      </c>
      <c r="E15" s="3">
        <f t="shared" si="0"/>
        <v>353.30952213929498</v>
      </c>
      <c r="F15" s="3">
        <f t="shared" si="1"/>
        <v>7.2103984110060209</v>
      </c>
    </row>
    <row r="16" spans="2:21" ht="20.100000000000001" customHeight="1">
      <c r="B16" s="6" t="s">
        <v>14</v>
      </c>
      <c r="C16" s="3">
        <v>56.946088453674804</v>
      </c>
      <c r="D16" s="3">
        <v>43.447862685825783</v>
      </c>
      <c r="E16" s="3">
        <f t="shared" si="0"/>
        <v>100.39395113950059</v>
      </c>
      <c r="F16" s="3">
        <f t="shared" si="1"/>
        <v>2.0488561457040935</v>
      </c>
    </row>
    <row r="17" spans="2:13" ht="20.100000000000001" customHeight="1">
      <c r="B17" s="6" t="s">
        <v>15</v>
      </c>
      <c r="C17" s="3">
        <v>80.712637477898653</v>
      </c>
      <c r="D17" s="3">
        <v>102.13697955880338</v>
      </c>
      <c r="E17" s="3">
        <f t="shared" si="0"/>
        <v>182.84961703670203</v>
      </c>
      <c r="F17" s="3">
        <f t="shared" si="1"/>
        <v>3.7316248374837149</v>
      </c>
    </row>
    <row r="18" spans="2:13" ht="20.100000000000001" customHeight="1">
      <c r="B18" s="6" t="s">
        <v>16</v>
      </c>
      <c r="C18" s="3">
        <v>62.880992495022205</v>
      </c>
      <c r="D18" s="3">
        <v>183.01838365936828</v>
      </c>
      <c r="E18" s="3">
        <f t="shared" si="0"/>
        <v>245.8993761543905</v>
      </c>
      <c r="F18" s="3">
        <f t="shared" si="1"/>
        <v>5.0183546153957241</v>
      </c>
      <c r="G18" s="2"/>
      <c r="H18" s="2"/>
      <c r="I18" s="2"/>
      <c r="J18" s="2"/>
      <c r="K18" s="2"/>
      <c r="L18" s="2"/>
      <c r="M18" s="2"/>
    </row>
    <row r="19" spans="2:13" ht="20.100000000000001" customHeight="1">
      <c r="B19" s="6" t="s">
        <v>17</v>
      </c>
      <c r="C19" s="3">
        <v>66.734502191609266</v>
      </c>
      <c r="D19" s="3">
        <v>120.20270645934001</v>
      </c>
      <c r="E19" s="3">
        <f t="shared" si="0"/>
        <v>186.93720865094929</v>
      </c>
      <c r="F19" s="3">
        <f t="shared" si="1"/>
        <v>3.8150450745091691</v>
      </c>
    </row>
  </sheetData>
  <mergeCells count="6">
    <mergeCell ref="B2:F2"/>
    <mergeCell ref="F4:F5"/>
    <mergeCell ref="E4:E5"/>
    <mergeCell ref="D4:D5"/>
    <mergeCell ref="C4:C5"/>
    <mergeCell ref="B4:B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>
      <selection activeCell="B3" sqref="B3:J19"/>
    </sheetView>
  </sheetViews>
  <sheetFormatPr defaultRowHeight="20.100000000000001" customHeight="1"/>
  <cols>
    <col min="1" max="1" width="9" style="1"/>
    <col min="2" max="2" width="13.625" style="1" bestFit="1" customWidth="1"/>
    <col min="3" max="10" width="9" style="1" customWidth="1"/>
    <col min="11" max="16384" width="9" style="1"/>
  </cols>
  <sheetData>
    <row r="2" spans="2:10" ht="20.100000000000001" customHeight="1">
      <c r="B2" s="90" t="s">
        <v>31</v>
      </c>
      <c r="C2" s="90"/>
      <c r="D2" s="90"/>
      <c r="E2" s="90"/>
      <c r="F2" s="90"/>
      <c r="G2" s="90"/>
      <c r="H2" s="90"/>
      <c r="I2" s="90"/>
      <c r="J2" s="90"/>
    </row>
    <row r="3" spans="2:10" ht="20.100000000000001" customHeight="1">
      <c r="B3" s="7"/>
      <c r="C3" s="7"/>
      <c r="D3" s="7"/>
      <c r="E3" s="7"/>
      <c r="F3" s="7"/>
      <c r="G3" s="7"/>
      <c r="H3" s="7"/>
      <c r="I3" s="7"/>
      <c r="J3" s="9" t="s">
        <v>20</v>
      </c>
    </row>
    <row r="4" spans="2:10" ht="20.100000000000001" customHeight="1">
      <c r="B4" s="88"/>
      <c r="C4" s="91" t="s">
        <v>21</v>
      </c>
      <c r="D4" s="92" t="s">
        <v>0</v>
      </c>
      <c r="E4" s="92" t="s">
        <v>22</v>
      </c>
      <c r="F4" s="93" t="s">
        <v>23</v>
      </c>
      <c r="G4" s="91" t="s">
        <v>24</v>
      </c>
      <c r="H4" s="91"/>
      <c r="I4" s="91"/>
      <c r="J4" s="86" t="s">
        <v>25</v>
      </c>
    </row>
    <row r="5" spans="2:10" ht="20.100000000000001" customHeight="1">
      <c r="B5" s="89"/>
      <c r="C5" s="91"/>
      <c r="D5" s="91"/>
      <c r="E5" s="91"/>
      <c r="F5" s="93"/>
      <c r="G5" s="10" t="s">
        <v>26</v>
      </c>
      <c r="H5" s="8" t="s">
        <v>27</v>
      </c>
      <c r="I5" s="8" t="s">
        <v>28</v>
      </c>
      <c r="J5" s="87"/>
    </row>
    <row r="6" spans="2:10" ht="20.100000000000001" customHeight="1">
      <c r="B6" s="6" t="s">
        <v>4</v>
      </c>
      <c r="C6" s="11">
        <v>473962</v>
      </c>
      <c r="D6" s="12">
        <v>97.15096719932717</v>
      </c>
      <c r="E6" s="13">
        <v>460459</v>
      </c>
      <c r="F6" s="14">
        <v>269136</v>
      </c>
      <c r="G6" s="11">
        <v>729595</v>
      </c>
      <c r="H6" s="13">
        <v>686348</v>
      </c>
      <c r="I6" s="15">
        <f>G6-H6</f>
        <v>43247</v>
      </c>
      <c r="J6" s="13">
        <v>13505</v>
      </c>
    </row>
    <row r="7" spans="2:10" ht="20.100000000000001" customHeight="1">
      <c r="B7" s="6" t="s">
        <v>5</v>
      </c>
      <c r="C7" s="11">
        <v>153476</v>
      </c>
      <c r="D7" s="12">
        <v>79.925103141859736</v>
      </c>
      <c r="E7" s="13">
        <v>122666</v>
      </c>
      <c r="F7" s="14">
        <v>6588</v>
      </c>
      <c r="G7" s="11">
        <v>129254</v>
      </c>
      <c r="H7" s="13">
        <v>143119</v>
      </c>
      <c r="I7" s="15">
        <f t="shared" ref="I7:I19" si="0">G7-H7</f>
        <v>-13865</v>
      </c>
      <c r="J7" s="13">
        <v>30811</v>
      </c>
    </row>
    <row r="8" spans="2:10" ht="20.100000000000001" customHeight="1">
      <c r="B8" s="6" t="s">
        <v>6</v>
      </c>
      <c r="C8" s="11">
        <v>80077</v>
      </c>
      <c r="D8" s="12">
        <v>75.487342814782281</v>
      </c>
      <c r="E8" s="13">
        <v>60448</v>
      </c>
      <c r="F8" s="14">
        <v>32713</v>
      </c>
      <c r="G8" s="11">
        <v>93161</v>
      </c>
      <c r="H8" s="13">
        <v>103261</v>
      </c>
      <c r="I8" s="15">
        <f t="shared" si="0"/>
        <v>-10100</v>
      </c>
      <c r="J8" s="13">
        <v>19629</v>
      </c>
    </row>
    <row r="9" spans="2:10" ht="20.100000000000001" customHeight="1">
      <c r="B9" s="6" t="s">
        <v>7</v>
      </c>
      <c r="C9" s="11">
        <v>84307</v>
      </c>
      <c r="D9" s="12">
        <v>89.702439950230911</v>
      </c>
      <c r="E9" s="13">
        <v>75625</v>
      </c>
      <c r="F9" s="14">
        <v>57569</v>
      </c>
      <c r="G9" s="11">
        <v>133194</v>
      </c>
      <c r="H9" s="13">
        <v>126140</v>
      </c>
      <c r="I9" s="15">
        <f t="shared" si="0"/>
        <v>7054</v>
      </c>
      <c r="J9" s="13">
        <v>8684</v>
      </c>
    </row>
    <row r="10" spans="2:10" ht="20.100000000000001" customHeight="1">
      <c r="B10" s="6" t="s">
        <v>8</v>
      </c>
      <c r="C10" s="11">
        <v>91901</v>
      </c>
      <c r="D10" s="12">
        <v>64.213922723239492</v>
      </c>
      <c r="E10" s="13">
        <v>59013</v>
      </c>
      <c r="F10" s="14">
        <v>8575</v>
      </c>
      <c r="G10" s="11">
        <v>67588</v>
      </c>
      <c r="H10" s="13">
        <v>75955</v>
      </c>
      <c r="I10" s="15">
        <f t="shared" si="0"/>
        <v>-8367</v>
      </c>
      <c r="J10" s="13">
        <v>32886</v>
      </c>
    </row>
    <row r="11" spans="2:10" ht="20.100000000000001" customHeight="1">
      <c r="B11" s="6" t="s">
        <v>9</v>
      </c>
      <c r="C11" s="11">
        <v>13972</v>
      </c>
      <c r="D11" s="12">
        <v>9.6608587429993769</v>
      </c>
      <c r="E11" s="13">
        <v>1350</v>
      </c>
      <c r="F11" s="14">
        <v>556</v>
      </c>
      <c r="G11" s="11">
        <v>1906</v>
      </c>
      <c r="H11" s="13">
        <v>1517</v>
      </c>
      <c r="I11" s="15">
        <f t="shared" si="0"/>
        <v>389</v>
      </c>
      <c r="J11" s="13">
        <v>12623</v>
      </c>
    </row>
    <row r="12" spans="2:10" ht="20.100000000000001" customHeight="1">
      <c r="B12" s="6" t="s">
        <v>10</v>
      </c>
      <c r="C12" s="11">
        <v>60635</v>
      </c>
      <c r="D12" s="12">
        <v>68.379964840141824</v>
      </c>
      <c r="E12" s="13">
        <v>41462</v>
      </c>
      <c r="F12" s="14">
        <v>23003</v>
      </c>
      <c r="G12" s="11">
        <v>64465</v>
      </c>
      <c r="H12" s="13">
        <v>71393</v>
      </c>
      <c r="I12" s="15">
        <f t="shared" si="0"/>
        <v>-6928</v>
      </c>
      <c r="J12" s="13">
        <v>19173</v>
      </c>
    </row>
    <row r="13" spans="2:10" ht="20.100000000000001" customHeight="1">
      <c r="B13" s="6" t="s">
        <v>11</v>
      </c>
      <c r="C13" s="11">
        <v>165641</v>
      </c>
      <c r="D13" s="12">
        <v>84.61487950620527</v>
      </c>
      <c r="E13" s="13">
        <v>140157</v>
      </c>
      <c r="F13" s="14">
        <v>33147</v>
      </c>
      <c r="G13" s="11">
        <v>173304</v>
      </c>
      <c r="H13" s="13">
        <v>171328</v>
      </c>
      <c r="I13" s="15">
        <f t="shared" si="0"/>
        <v>1976</v>
      </c>
      <c r="J13" s="13">
        <v>25487</v>
      </c>
    </row>
    <row r="14" spans="2:10" ht="20.100000000000001" customHeight="1">
      <c r="B14" s="6" t="s">
        <v>12</v>
      </c>
      <c r="C14" s="11">
        <v>65437</v>
      </c>
      <c r="D14" s="12">
        <v>68.066745655608216</v>
      </c>
      <c r="E14" s="13">
        <v>44541</v>
      </c>
      <c r="F14" s="14">
        <v>22293</v>
      </c>
      <c r="G14" s="11">
        <v>66834</v>
      </c>
      <c r="H14" s="13">
        <v>86913</v>
      </c>
      <c r="I14" s="15">
        <f t="shared" si="0"/>
        <v>-20079</v>
      </c>
      <c r="J14" s="13">
        <v>20894</v>
      </c>
    </row>
    <row r="15" spans="2:10" ht="20.100000000000001" customHeight="1">
      <c r="B15" s="6" t="s">
        <v>13</v>
      </c>
      <c r="C15" s="11">
        <v>55606</v>
      </c>
      <c r="D15" s="12">
        <v>74.319523897398042</v>
      </c>
      <c r="E15" s="13">
        <v>41326</v>
      </c>
      <c r="F15" s="14">
        <v>38083</v>
      </c>
      <c r="G15" s="11">
        <v>79409</v>
      </c>
      <c r="H15" s="13">
        <v>97569</v>
      </c>
      <c r="I15" s="15">
        <f t="shared" si="0"/>
        <v>-18160</v>
      </c>
      <c r="J15" s="13">
        <v>14281</v>
      </c>
    </row>
    <row r="16" spans="2:10" ht="20.100000000000001" customHeight="1">
      <c r="B16" s="6" t="s">
        <v>14</v>
      </c>
      <c r="C16" s="11">
        <v>34186</v>
      </c>
      <c r="D16" s="12">
        <v>56.946088453674804</v>
      </c>
      <c r="E16" s="13">
        <v>19468</v>
      </c>
      <c r="F16" s="14">
        <v>5771</v>
      </c>
      <c r="G16" s="11">
        <v>25239</v>
      </c>
      <c r="H16" s="13">
        <v>33412</v>
      </c>
      <c r="I16" s="15">
        <f t="shared" si="0"/>
        <v>-8173</v>
      </c>
      <c r="J16" s="13">
        <v>14720</v>
      </c>
    </row>
    <row r="17" spans="2:10" ht="20.100000000000001" customHeight="1">
      <c r="B17" s="6" t="s">
        <v>15</v>
      </c>
      <c r="C17" s="11">
        <v>62131</v>
      </c>
      <c r="D17" s="12">
        <v>80.712637477898653</v>
      </c>
      <c r="E17" s="13">
        <v>50148</v>
      </c>
      <c r="F17" s="14">
        <v>25053</v>
      </c>
      <c r="G17" s="11">
        <v>75201</v>
      </c>
      <c r="H17" s="13">
        <v>72216</v>
      </c>
      <c r="I17" s="15">
        <f t="shared" si="0"/>
        <v>2985</v>
      </c>
      <c r="J17" s="13">
        <v>11983</v>
      </c>
    </row>
    <row r="18" spans="2:10" ht="20.100000000000001" customHeight="1">
      <c r="B18" s="6" t="s">
        <v>29</v>
      </c>
      <c r="C18" s="11">
        <v>33473</v>
      </c>
      <c r="D18" s="12">
        <v>62.880992495022205</v>
      </c>
      <c r="E18" s="13">
        <v>21048</v>
      </c>
      <c r="F18" s="14">
        <v>27771</v>
      </c>
      <c r="G18" s="11">
        <v>48819</v>
      </c>
      <c r="H18" s="13">
        <v>41953</v>
      </c>
      <c r="I18" s="15">
        <f t="shared" si="0"/>
        <v>6866</v>
      </c>
      <c r="J18" s="13">
        <v>12427</v>
      </c>
    </row>
    <row r="19" spans="2:10" ht="20.100000000000001" customHeight="1">
      <c r="B19" s="6" t="s">
        <v>30</v>
      </c>
      <c r="C19" s="11">
        <v>48707</v>
      </c>
      <c r="D19" s="12">
        <v>66.734502191609266</v>
      </c>
      <c r="E19" s="13">
        <v>32504</v>
      </c>
      <c r="F19" s="14">
        <v>21509</v>
      </c>
      <c r="G19" s="11">
        <v>54013</v>
      </c>
      <c r="H19" s="13">
        <v>36041</v>
      </c>
      <c r="I19" s="15">
        <f t="shared" si="0"/>
        <v>17972</v>
      </c>
      <c r="J19" s="13">
        <v>16203</v>
      </c>
    </row>
  </sheetData>
  <mergeCells count="8">
    <mergeCell ref="B2:J2"/>
    <mergeCell ref="B4:B5"/>
    <mergeCell ref="C4:C5"/>
    <mergeCell ref="D4:D5"/>
    <mergeCell ref="E4:E5"/>
    <mergeCell ref="F4:F5"/>
    <mergeCell ref="G4:I4"/>
    <mergeCell ref="J4:J5"/>
  </mergeCells>
  <phoneticPr fontId="5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19"/>
  <sheetViews>
    <sheetView zoomScaleNormal="100" workbookViewId="0">
      <selection activeCell="L19" sqref="L19"/>
    </sheetView>
  </sheetViews>
  <sheetFormatPr defaultRowHeight="20.100000000000001" customHeight="1"/>
  <cols>
    <col min="1" max="1" width="9" style="1"/>
    <col min="2" max="2" width="15.625" style="1" customWidth="1"/>
    <col min="3" max="3" width="4.625" style="1" customWidth="1"/>
    <col min="4" max="4" width="4.875" style="30" customWidth="1"/>
    <col min="5" max="5" width="4.625" style="1" customWidth="1"/>
    <col min="6" max="6" width="4.875" style="30" customWidth="1"/>
    <col min="7" max="7" width="4.625" style="1" customWidth="1"/>
    <col min="8" max="8" width="4.875" style="30" customWidth="1"/>
    <col min="9" max="9" width="4.625" style="1" customWidth="1"/>
    <col min="10" max="10" width="4.875" style="30" customWidth="1"/>
    <col min="11" max="11" width="5.625" style="31" customWidth="1"/>
    <col min="12" max="12" width="4.625" style="1" customWidth="1"/>
    <col min="13" max="13" width="4.625" style="30" customWidth="1"/>
    <col min="14" max="14" width="5.625" style="31" customWidth="1"/>
    <col min="15" max="15" width="9" style="1"/>
    <col min="16" max="25" width="5.625" style="1" customWidth="1"/>
    <col min="26" max="16384" width="9" style="1"/>
  </cols>
  <sheetData>
    <row r="2" spans="2:27" ht="20.100000000000001" customHeight="1">
      <c r="B2" s="90" t="s">
        <v>39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2:27" ht="20.100000000000001" customHeight="1">
      <c r="B3" s="88"/>
      <c r="C3" s="94" t="s">
        <v>32</v>
      </c>
      <c r="D3" s="94"/>
      <c r="E3" s="94"/>
      <c r="F3" s="94"/>
      <c r="G3" s="94"/>
      <c r="H3" s="94"/>
      <c r="I3" s="94"/>
      <c r="J3" s="94"/>
      <c r="K3" s="94"/>
      <c r="L3" s="95" t="s">
        <v>33</v>
      </c>
      <c r="M3" s="94"/>
      <c r="N3" s="96"/>
    </row>
    <row r="4" spans="2:27" ht="20.100000000000001" customHeight="1">
      <c r="B4" s="89"/>
      <c r="C4" s="97" t="s">
        <v>34</v>
      </c>
      <c r="D4" s="98"/>
      <c r="E4" s="97" t="s">
        <v>35</v>
      </c>
      <c r="F4" s="98"/>
      <c r="G4" s="97" t="s">
        <v>36</v>
      </c>
      <c r="H4" s="91"/>
      <c r="I4" s="91" t="s">
        <v>2</v>
      </c>
      <c r="J4" s="91"/>
      <c r="K4" s="16" t="s">
        <v>28</v>
      </c>
      <c r="L4" s="97" t="s">
        <v>37</v>
      </c>
      <c r="M4" s="91"/>
      <c r="N4" s="16" t="s">
        <v>28</v>
      </c>
    </row>
    <row r="5" spans="2:27" ht="20.100000000000001" customHeight="1">
      <c r="B5" s="6" t="s">
        <v>4</v>
      </c>
      <c r="C5" s="17">
        <v>13</v>
      </c>
      <c r="D5" s="18">
        <v>-11</v>
      </c>
      <c r="E5" s="19">
        <v>9</v>
      </c>
      <c r="F5" s="18">
        <v>-6</v>
      </c>
      <c r="G5" s="19">
        <v>7</v>
      </c>
      <c r="H5" s="20">
        <v>-12</v>
      </c>
      <c r="I5" s="10">
        <f>C5+E5+G5</f>
        <v>29</v>
      </c>
      <c r="J5" s="20">
        <f>D5+F5+H5</f>
        <v>-29</v>
      </c>
      <c r="K5" s="21">
        <f>I5+J5</f>
        <v>0</v>
      </c>
      <c r="L5" s="22">
        <v>16</v>
      </c>
      <c r="M5" s="23">
        <v>14</v>
      </c>
      <c r="N5" s="21">
        <f>L5-M5</f>
        <v>2</v>
      </c>
      <c r="P5" s="24"/>
      <c r="Q5" s="24"/>
      <c r="R5" s="24"/>
      <c r="S5" s="24"/>
      <c r="T5" s="24"/>
      <c r="U5" s="24"/>
      <c r="V5" s="24"/>
      <c r="W5" s="24"/>
      <c r="X5" s="24"/>
      <c r="Y5" s="24"/>
      <c r="Z5" s="25"/>
      <c r="AA5" s="25"/>
    </row>
    <row r="6" spans="2:27" ht="20.100000000000001" customHeight="1">
      <c r="B6" s="6" t="s">
        <v>5</v>
      </c>
      <c r="C6" s="17">
        <v>0</v>
      </c>
      <c r="D6" s="26">
        <v>0</v>
      </c>
      <c r="E6" s="19">
        <v>0</v>
      </c>
      <c r="F6" s="26">
        <v>0</v>
      </c>
      <c r="G6" s="19">
        <v>0</v>
      </c>
      <c r="H6" s="20">
        <v>-1</v>
      </c>
      <c r="I6" s="10">
        <f t="shared" ref="I6:J18" si="0">C6+E6+G6</f>
        <v>0</v>
      </c>
      <c r="J6" s="20">
        <f t="shared" si="0"/>
        <v>-1</v>
      </c>
      <c r="K6" s="21">
        <f t="shared" ref="K6:K18" si="1">I6+J6</f>
        <v>-1</v>
      </c>
      <c r="L6" s="22">
        <v>3</v>
      </c>
      <c r="M6" s="23">
        <v>2</v>
      </c>
      <c r="N6" s="21">
        <f t="shared" ref="N6:N18" si="2">L6-M6</f>
        <v>1</v>
      </c>
      <c r="P6" s="27"/>
      <c r="Q6" s="27"/>
      <c r="R6" s="27"/>
      <c r="S6" s="27"/>
      <c r="T6" s="27"/>
      <c r="U6" s="27"/>
      <c r="V6" s="27"/>
      <c r="W6" s="24"/>
      <c r="X6" s="24"/>
      <c r="Y6" s="27"/>
    </row>
    <row r="7" spans="2:27" ht="20.100000000000001" customHeight="1">
      <c r="B7" s="6" t="s">
        <v>6</v>
      </c>
      <c r="C7" s="17">
        <v>2</v>
      </c>
      <c r="D7" s="18">
        <v>-3</v>
      </c>
      <c r="E7" s="19">
        <v>2</v>
      </c>
      <c r="F7" s="18">
        <v>-1</v>
      </c>
      <c r="G7" s="19">
        <v>1</v>
      </c>
      <c r="H7" s="20">
        <v>-2</v>
      </c>
      <c r="I7" s="10">
        <f t="shared" si="0"/>
        <v>5</v>
      </c>
      <c r="J7" s="20">
        <f t="shared" si="0"/>
        <v>-6</v>
      </c>
      <c r="K7" s="21">
        <f t="shared" si="1"/>
        <v>-1</v>
      </c>
      <c r="L7" s="22">
        <v>4</v>
      </c>
      <c r="M7" s="23">
        <v>5</v>
      </c>
      <c r="N7" s="21">
        <f t="shared" si="2"/>
        <v>-1</v>
      </c>
      <c r="P7" s="27"/>
      <c r="Q7" s="27"/>
      <c r="R7" s="27"/>
      <c r="S7" s="27"/>
      <c r="T7" s="27"/>
      <c r="U7" s="27"/>
      <c r="V7" s="27"/>
      <c r="W7" s="24"/>
      <c r="X7" s="24"/>
      <c r="Y7" s="27"/>
    </row>
    <row r="8" spans="2:27" ht="20.100000000000001" customHeight="1">
      <c r="B8" s="6" t="s">
        <v>7</v>
      </c>
      <c r="C8" s="17">
        <v>4</v>
      </c>
      <c r="D8" s="18">
        <v>-4</v>
      </c>
      <c r="E8" s="19">
        <v>0</v>
      </c>
      <c r="F8" s="26">
        <v>0</v>
      </c>
      <c r="G8" s="19">
        <v>1</v>
      </c>
      <c r="H8" s="28">
        <v>0</v>
      </c>
      <c r="I8" s="10">
        <f t="shared" si="0"/>
        <v>5</v>
      </c>
      <c r="J8" s="20">
        <f t="shared" si="0"/>
        <v>-4</v>
      </c>
      <c r="K8" s="21">
        <f t="shared" si="1"/>
        <v>1</v>
      </c>
      <c r="L8" s="22">
        <v>6</v>
      </c>
      <c r="M8" s="23">
        <v>6</v>
      </c>
      <c r="N8" s="21">
        <f t="shared" si="2"/>
        <v>0</v>
      </c>
      <c r="P8" s="27"/>
      <c r="Q8" s="27"/>
      <c r="R8" s="27"/>
      <c r="S8" s="27"/>
      <c r="T8" s="27"/>
      <c r="U8" s="27"/>
      <c r="V8" s="27"/>
      <c r="W8" s="24"/>
      <c r="X8" s="24"/>
      <c r="Y8" s="27"/>
    </row>
    <row r="9" spans="2:27" ht="20.100000000000001" customHeight="1">
      <c r="B9" s="6" t="s">
        <v>8</v>
      </c>
      <c r="C9" s="17">
        <v>1</v>
      </c>
      <c r="D9" s="18">
        <v>-1</v>
      </c>
      <c r="E9" s="19">
        <v>0</v>
      </c>
      <c r="F9" s="26">
        <v>0</v>
      </c>
      <c r="G9" s="19">
        <v>0</v>
      </c>
      <c r="H9" s="20">
        <v>-1</v>
      </c>
      <c r="I9" s="10">
        <f t="shared" si="0"/>
        <v>1</v>
      </c>
      <c r="J9" s="20">
        <f t="shared" si="0"/>
        <v>-2</v>
      </c>
      <c r="K9" s="21">
        <f t="shared" si="1"/>
        <v>-1</v>
      </c>
      <c r="L9" s="22">
        <v>5</v>
      </c>
      <c r="M9" s="23">
        <v>4</v>
      </c>
      <c r="N9" s="21">
        <f t="shared" si="2"/>
        <v>1</v>
      </c>
      <c r="P9" s="27"/>
      <c r="Q9" s="27"/>
      <c r="R9" s="27"/>
      <c r="S9" s="27"/>
      <c r="T9" s="27"/>
      <c r="U9" s="27"/>
      <c r="V9" s="27"/>
      <c r="W9" s="24"/>
      <c r="X9" s="24"/>
      <c r="Y9" s="27"/>
    </row>
    <row r="10" spans="2:27" ht="20.100000000000001" customHeight="1">
      <c r="B10" s="6" t="s">
        <v>9</v>
      </c>
      <c r="C10" s="17">
        <v>0</v>
      </c>
      <c r="D10" s="26">
        <v>0</v>
      </c>
      <c r="E10" s="19">
        <v>0</v>
      </c>
      <c r="F10" s="26">
        <v>0</v>
      </c>
      <c r="G10" s="19">
        <v>0</v>
      </c>
      <c r="H10" s="28">
        <v>0</v>
      </c>
      <c r="I10" s="10">
        <f t="shared" si="0"/>
        <v>0</v>
      </c>
      <c r="J10" s="28">
        <v>0</v>
      </c>
      <c r="K10" s="21">
        <f t="shared" si="1"/>
        <v>0</v>
      </c>
      <c r="L10" s="22">
        <v>2</v>
      </c>
      <c r="M10" s="23">
        <v>1</v>
      </c>
      <c r="N10" s="21">
        <f t="shared" si="2"/>
        <v>1</v>
      </c>
      <c r="P10" s="27"/>
      <c r="Q10" s="27"/>
      <c r="R10" s="27"/>
      <c r="S10" s="27"/>
      <c r="T10" s="27"/>
      <c r="U10" s="27"/>
      <c r="V10" s="27"/>
      <c r="W10" s="24"/>
      <c r="X10" s="24"/>
      <c r="Y10" s="27"/>
    </row>
    <row r="11" spans="2:27" ht="20.100000000000001" customHeight="1">
      <c r="B11" s="6" t="s">
        <v>10</v>
      </c>
      <c r="C11" s="17">
        <v>4</v>
      </c>
      <c r="D11" s="18">
        <v>-4</v>
      </c>
      <c r="E11" s="19">
        <v>0</v>
      </c>
      <c r="F11" s="26">
        <v>0</v>
      </c>
      <c r="G11" s="19">
        <v>1</v>
      </c>
      <c r="H11" s="20">
        <v>-1</v>
      </c>
      <c r="I11" s="10">
        <f t="shared" si="0"/>
        <v>5</v>
      </c>
      <c r="J11" s="20">
        <f t="shared" si="0"/>
        <v>-5</v>
      </c>
      <c r="K11" s="21">
        <f t="shared" si="1"/>
        <v>0</v>
      </c>
      <c r="L11" s="22">
        <v>1</v>
      </c>
      <c r="M11" s="23">
        <v>1</v>
      </c>
      <c r="N11" s="21">
        <f t="shared" si="2"/>
        <v>0</v>
      </c>
      <c r="P11" s="27"/>
      <c r="Q11" s="27"/>
      <c r="R11" s="27"/>
      <c r="S11" s="27"/>
      <c r="T11" s="27"/>
      <c r="U11" s="27"/>
      <c r="V11" s="27"/>
      <c r="W11" s="24"/>
      <c r="X11" s="24"/>
      <c r="Y11" s="27"/>
    </row>
    <row r="12" spans="2:27" ht="20.100000000000001" customHeight="1">
      <c r="B12" s="6" t="s">
        <v>11</v>
      </c>
      <c r="C12" s="17">
        <v>1</v>
      </c>
      <c r="D12" s="18">
        <v>-1</v>
      </c>
      <c r="E12" s="19">
        <v>1</v>
      </c>
      <c r="F12" s="18">
        <v>-1</v>
      </c>
      <c r="G12" s="19">
        <v>2</v>
      </c>
      <c r="H12" s="20">
        <v>-2</v>
      </c>
      <c r="I12" s="10">
        <f t="shared" si="0"/>
        <v>4</v>
      </c>
      <c r="J12" s="20">
        <f t="shared" si="0"/>
        <v>-4</v>
      </c>
      <c r="K12" s="21">
        <f t="shared" si="1"/>
        <v>0</v>
      </c>
      <c r="L12" s="22">
        <v>10</v>
      </c>
      <c r="M12" s="23">
        <v>8</v>
      </c>
      <c r="N12" s="21">
        <f t="shared" si="2"/>
        <v>2</v>
      </c>
      <c r="P12" s="27"/>
      <c r="Q12" s="27"/>
      <c r="R12" s="27"/>
      <c r="S12" s="27"/>
      <c r="T12" s="27"/>
      <c r="U12" s="27"/>
      <c r="V12" s="27"/>
      <c r="W12" s="24"/>
      <c r="X12" s="24"/>
      <c r="Y12" s="27"/>
    </row>
    <row r="13" spans="2:27" ht="20.100000000000001" customHeight="1">
      <c r="B13" s="6" t="s">
        <v>12</v>
      </c>
      <c r="C13" s="17">
        <v>1</v>
      </c>
      <c r="D13" s="18">
        <v>-2</v>
      </c>
      <c r="E13" s="19">
        <v>1</v>
      </c>
      <c r="F13" s="18">
        <v>-1</v>
      </c>
      <c r="G13" s="19">
        <v>2</v>
      </c>
      <c r="H13" s="20">
        <v>-3</v>
      </c>
      <c r="I13" s="10">
        <f t="shared" si="0"/>
        <v>4</v>
      </c>
      <c r="J13" s="20">
        <f t="shared" si="0"/>
        <v>-6</v>
      </c>
      <c r="K13" s="21">
        <f t="shared" si="1"/>
        <v>-2</v>
      </c>
      <c r="L13" s="22">
        <v>3</v>
      </c>
      <c r="M13" s="23">
        <v>2</v>
      </c>
      <c r="N13" s="21">
        <f t="shared" si="2"/>
        <v>1</v>
      </c>
      <c r="P13" s="27"/>
      <c r="Q13" s="27"/>
      <c r="R13" s="27"/>
      <c r="S13" s="27"/>
      <c r="T13" s="27"/>
      <c r="U13" s="27"/>
      <c r="V13" s="27"/>
      <c r="W13" s="24"/>
      <c r="X13" s="24"/>
      <c r="Y13" s="27"/>
    </row>
    <row r="14" spans="2:27" ht="20.100000000000001" customHeight="1">
      <c r="B14" s="6" t="s">
        <v>13</v>
      </c>
      <c r="C14" s="17">
        <v>4</v>
      </c>
      <c r="D14" s="18">
        <v>-4</v>
      </c>
      <c r="E14" s="19">
        <v>0</v>
      </c>
      <c r="F14" s="18">
        <v>-2</v>
      </c>
      <c r="G14" s="19">
        <v>3</v>
      </c>
      <c r="H14" s="20">
        <v>-2</v>
      </c>
      <c r="I14" s="10">
        <f t="shared" si="0"/>
        <v>7</v>
      </c>
      <c r="J14" s="20">
        <f t="shared" si="0"/>
        <v>-8</v>
      </c>
      <c r="K14" s="21">
        <f t="shared" si="1"/>
        <v>-1</v>
      </c>
      <c r="L14" s="22">
        <v>5</v>
      </c>
      <c r="M14" s="23">
        <v>5</v>
      </c>
      <c r="N14" s="21">
        <f t="shared" si="2"/>
        <v>0</v>
      </c>
      <c r="P14" s="27"/>
      <c r="Q14" s="27"/>
      <c r="R14" s="27"/>
      <c r="S14" s="27"/>
      <c r="T14" s="27"/>
      <c r="U14" s="27"/>
      <c r="V14" s="27"/>
      <c r="W14" s="24"/>
      <c r="X14" s="24"/>
      <c r="Y14" s="27"/>
    </row>
    <row r="15" spans="2:27" ht="20.100000000000001" customHeight="1">
      <c r="B15" s="6" t="s">
        <v>14</v>
      </c>
      <c r="C15" s="17">
        <v>0</v>
      </c>
      <c r="D15" s="18">
        <v>-1</v>
      </c>
      <c r="E15" s="19">
        <v>1</v>
      </c>
      <c r="F15" s="26">
        <v>0</v>
      </c>
      <c r="G15" s="19">
        <v>0</v>
      </c>
      <c r="H15" s="20">
        <v>-1</v>
      </c>
      <c r="I15" s="10">
        <f t="shared" si="0"/>
        <v>1</v>
      </c>
      <c r="J15" s="20">
        <f t="shared" si="0"/>
        <v>-2</v>
      </c>
      <c r="K15" s="21">
        <f t="shared" si="1"/>
        <v>-1</v>
      </c>
      <c r="L15" s="22">
        <v>3</v>
      </c>
      <c r="M15" s="23">
        <v>3</v>
      </c>
      <c r="N15" s="21">
        <f t="shared" si="2"/>
        <v>0</v>
      </c>
      <c r="P15" s="27"/>
      <c r="Q15" s="27"/>
      <c r="R15" s="27"/>
      <c r="S15" s="27"/>
      <c r="T15" s="27"/>
      <c r="U15" s="27"/>
      <c r="V15" s="27"/>
      <c r="W15" s="24"/>
      <c r="X15" s="24"/>
      <c r="Y15" s="27"/>
    </row>
    <row r="16" spans="2:27" ht="20.100000000000001" customHeight="1">
      <c r="B16" s="6" t="s">
        <v>15</v>
      </c>
      <c r="C16" s="17">
        <v>1</v>
      </c>
      <c r="D16" s="18">
        <v>-1</v>
      </c>
      <c r="E16" s="19">
        <v>0</v>
      </c>
      <c r="F16" s="26">
        <v>0</v>
      </c>
      <c r="G16" s="19">
        <v>2</v>
      </c>
      <c r="H16" s="20">
        <v>-2</v>
      </c>
      <c r="I16" s="10">
        <f t="shared" si="0"/>
        <v>3</v>
      </c>
      <c r="J16" s="20">
        <f t="shared" si="0"/>
        <v>-3</v>
      </c>
      <c r="K16" s="21">
        <f t="shared" si="1"/>
        <v>0</v>
      </c>
      <c r="L16" s="22">
        <v>6</v>
      </c>
      <c r="M16" s="23">
        <v>4</v>
      </c>
      <c r="N16" s="21">
        <f t="shared" si="2"/>
        <v>2</v>
      </c>
      <c r="P16" s="27"/>
      <c r="Q16" s="27"/>
      <c r="R16" s="27"/>
      <c r="S16" s="27"/>
      <c r="T16" s="27"/>
      <c r="U16" s="27"/>
      <c r="V16" s="27"/>
      <c r="W16" s="24"/>
      <c r="X16" s="24"/>
      <c r="Y16" s="27"/>
    </row>
    <row r="17" spans="2:25" ht="20.100000000000001" customHeight="1">
      <c r="B17" s="6" t="s">
        <v>29</v>
      </c>
      <c r="C17" s="17">
        <v>2</v>
      </c>
      <c r="D17" s="18">
        <v>-2</v>
      </c>
      <c r="E17" s="19">
        <v>2</v>
      </c>
      <c r="F17" s="18">
        <v>-1</v>
      </c>
      <c r="G17" s="19">
        <v>2</v>
      </c>
      <c r="H17" s="20">
        <v>-1</v>
      </c>
      <c r="I17" s="10">
        <f t="shared" si="0"/>
        <v>6</v>
      </c>
      <c r="J17" s="20">
        <f t="shared" si="0"/>
        <v>-4</v>
      </c>
      <c r="K17" s="21">
        <f t="shared" si="1"/>
        <v>2</v>
      </c>
      <c r="L17" s="22">
        <v>4</v>
      </c>
      <c r="M17" s="23">
        <v>6</v>
      </c>
      <c r="N17" s="21">
        <f t="shared" si="2"/>
        <v>-2</v>
      </c>
      <c r="P17" s="27"/>
      <c r="Q17" s="27"/>
      <c r="R17" s="27"/>
      <c r="S17" s="27"/>
      <c r="T17" s="27"/>
      <c r="U17" s="27"/>
      <c r="V17" s="27"/>
      <c r="W17" s="24"/>
      <c r="X17" s="24"/>
      <c r="Y17" s="27"/>
    </row>
    <row r="18" spans="2:25" ht="20.100000000000001" customHeight="1">
      <c r="B18" s="6" t="s">
        <v>30</v>
      </c>
      <c r="C18" s="17">
        <v>1</v>
      </c>
      <c r="D18" s="18">
        <v>-1</v>
      </c>
      <c r="E18" s="19">
        <v>0</v>
      </c>
      <c r="F18" s="26">
        <v>0</v>
      </c>
      <c r="G18" s="19">
        <v>2</v>
      </c>
      <c r="H18" s="28">
        <v>0</v>
      </c>
      <c r="I18" s="10">
        <f t="shared" si="0"/>
        <v>3</v>
      </c>
      <c r="J18" s="20">
        <f t="shared" si="0"/>
        <v>-1</v>
      </c>
      <c r="K18" s="21">
        <f t="shared" si="1"/>
        <v>2</v>
      </c>
      <c r="L18" s="22">
        <v>8</v>
      </c>
      <c r="M18" s="23">
        <v>5</v>
      </c>
      <c r="N18" s="21">
        <f t="shared" si="2"/>
        <v>3</v>
      </c>
      <c r="P18" s="27"/>
      <c r="Q18" s="27"/>
      <c r="R18" s="27"/>
      <c r="S18" s="27"/>
      <c r="T18" s="27"/>
      <c r="U18" s="27"/>
      <c r="V18" s="27"/>
      <c r="W18" s="24"/>
      <c r="X18" s="24"/>
      <c r="Y18" s="27"/>
    </row>
    <row r="19" spans="2:25" ht="20.100000000000001" customHeight="1">
      <c r="B19" s="29" t="s">
        <v>38</v>
      </c>
    </row>
  </sheetData>
  <mergeCells count="9">
    <mergeCell ref="B2:N2"/>
    <mergeCell ref="B3:B4"/>
    <mergeCell ref="C3:K3"/>
    <mergeCell ref="L3:N3"/>
    <mergeCell ref="C4:D4"/>
    <mergeCell ref="E4:F4"/>
    <mergeCell ref="G4:H4"/>
    <mergeCell ref="I4:J4"/>
    <mergeCell ref="L4:M4"/>
  </mergeCells>
  <phoneticPr fontId="5"/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6"/>
  <sheetViews>
    <sheetView tabSelected="1" workbookViewId="0">
      <selection activeCell="B4" sqref="B4"/>
    </sheetView>
  </sheetViews>
  <sheetFormatPr defaultRowHeight="13.5"/>
  <cols>
    <col min="1" max="1" width="9" style="44"/>
    <col min="2" max="2" width="19.5" style="44" customWidth="1"/>
    <col min="3" max="3" width="9" style="44" customWidth="1"/>
    <col min="4" max="4" width="9" style="44"/>
    <col min="5" max="5" width="29.125" style="44" bestFit="1" customWidth="1"/>
    <col min="6" max="16384" width="9" style="44"/>
  </cols>
  <sheetData>
    <row r="2" spans="2:6">
      <c r="B2" s="43" t="s">
        <v>156</v>
      </c>
    </row>
    <row r="4" spans="2:6" ht="22.5" customHeight="1">
      <c r="B4" s="45" t="s">
        <v>41</v>
      </c>
      <c r="C4" s="46" t="s">
        <v>44</v>
      </c>
      <c r="E4" s="45" t="s">
        <v>43</v>
      </c>
      <c r="F4" s="46" t="s">
        <v>44</v>
      </c>
    </row>
    <row r="5" spans="2:6" ht="22.5" customHeight="1">
      <c r="B5" s="47" t="s">
        <v>46</v>
      </c>
      <c r="C5" s="48">
        <v>14</v>
      </c>
      <c r="E5" s="47" t="s">
        <v>49</v>
      </c>
      <c r="F5" s="48">
        <v>19</v>
      </c>
    </row>
    <row r="6" spans="2:6" ht="22.5" customHeight="1">
      <c r="B6" s="47" t="s">
        <v>53</v>
      </c>
      <c r="C6" s="48">
        <v>7</v>
      </c>
      <c r="E6" s="47" t="s">
        <v>52</v>
      </c>
      <c r="F6" s="48">
        <v>10</v>
      </c>
    </row>
    <row r="7" spans="2:6" ht="22.5" customHeight="1">
      <c r="B7" s="47" t="s">
        <v>57</v>
      </c>
      <c r="C7" s="48">
        <v>4</v>
      </c>
      <c r="E7" s="47" t="s">
        <v>56</v>
      </c>
      <c r="F7" s="48">
        <v>7</v>
      </c>
    </row>
    <row r="8" spans="2:6" ht="22.5" customHeight="1">
      <c r="B8" s="47" t="s">
        <v>61</v>
      </c>
      <c r="C8" s="48">
        <v>4</v>
      </c>
      <c r="E8" s="47" t="s">
        <v>60</v>
      </c>
      <c r="F8" s="48">
        <v>7</v>
      </c>
    </row>
    <row r="9" spans="2:6" ht="22.5" customHeight="1">
      <c r="B9" s="47" t="s">
        <v>65</v>
      </c>
      <c r="C9" s="48">
        <v>4</v>
      </c>
      <c r="E9" s="47" t="s">
        <v>64</v>
      </c>
      <c r="F9" s="48">
        <v>6</v>
      </c>
    </row>
    <row r="10" spans="2:6" ht="22.5" customHeight="1">
      <c r="B10" s="47" t="s">
        <v>69</v>
      </c>
      <c r="C10" s="48">
        <v>3</v>
      </c>
      <c r="E10" s="47" t="s">
        <v>68</v>
      </c>
      <c r="F10" s="48">
        <v>4</v>
      </c>
    </row>
    <row r="11" spans="2:6" ht="22.5" customHeight="1">
      <c r="B11" s="47" t="s">
        <v>73</v>
      </c>
      <c r="C11" s="48">
        <v>3</v>
      </c>
      <c r="E11" s="47" t="s">
        <v>72</v>
      </c>
      <c r="F11" s="48">
        <v>3</v>
      </c>
    </row>
    <row r="12" spans="2:6" ht="22.5" customHeight="1">
      <c r="B12" s="47" t="s">
        <v>76</v>
      </c>
      <c r="C12" s="48">
        <v>3</v>
      </c>
      <c r="E12" s="47" t="s">
        <v>75</v>
      </c>
      <c r="F12" s="48">
        <v>2</v>
      </c>
    </row>
    <row r="13" spans="2:6" ht="22.5" customHeight="1">
      <c r="B13" s="47" t="s">
        <v>79</v>
      </c>
      <c r="C13" s="48">
        <v>2</v>
      </c>
      <c r="E13" s="47" t="s">
        <v>78</v>
      </c>
      <c r="F13" s="48">
        <v>1</v>
      </c>
    </row>
    <row r="14" spans="2:6" ht="22.5" customHeight="1">
      <c r="B14" s="47" t="s">
        <v>83</v>
      </c>
      <c r="C14" s="48">
        <v>2</v>
      </c>
      <c r="E14" s="47" t="s">
        <v>82</v>
      </c>
      <c r="F14" s="48">
        <v>1</v>
      </c>
    </row>
    <row r="15" spans="2:6" ht="22.5" customHeight="1" thickBot="1">
      <c r="B15" s="47" t="s">
        <v>87</v>
      </c>
      <c r="C15" s="48">
        <v>2</v>
      </c>
      <c r="E15" s="49" t="s">
        <v>86</v>
      </c>
      <c r="F15" s="50">
        <v>1</v>
      </c>
    </row>
    <row r="16" spans="2:6" ht="22.5" customHeight="1" thickTop="1">
      <c r="B16" s="47" t="s">
        <v>91</v>
      </c>
      <c r="C16" s="48">
        <v>2</v>
      </c>
      <c r="E16" s="51" t="s">
        <v>90</v>
      </c>
      <c r="F16" s="52">
        <f>SUM(F5:F15)</f>
        <v>61</v>
      </c>
    </row>
    <row r="17" spans="2:3" ht="22.5" customHeight="1">
      <c r="B17" s="47" t="s">
        <v>93</v>
      </c>
      <c r="C17" s="48">
        <v>2</v>
      </c>
    </row>
    <row r="18" spans="2:3" ht="22.5" customHeight="1">
      <c r="B18" s="47" t="s">
        <v>95</v>
      </c>
      <c r="C18" s="48">
        <v>2</v>
      </c>
    </row>
    <row r="19" spans="2:3" ht="22.5" customHeight="1">
      <c r="B19" s="47" t="s">
        <v>97</v>
      </c>
      <c r="C19" s="48">
        <v>1</v>
      </c>
    </row>
    <row r="20" spans="2:3" ht="22.5" customHeight="1">
      <c r="B20" s="47" t="s">
        <v>100</v>
      </c>
      <c r="C20" s="48">
        <v>1</v>
      </c>
    </row>
    <row r="21" spans="2:3" ht="22.5" customHeight="1">
      <c r="B21" s="47" t="s">
        <v>102</v>
      </c>
      <c r="C21" s="48">
        <v>1</v>
      </c>
    </row>
    <row r="22" spans="2:3" ht="22.5" customHeight="1">
      <c r="B22" s="47" t="s">
        <v>104</v>
      </c>
      <c r="C22" s="48">
        <v>1</v>
      </c>
    </row>
    <row r="23" spans="2:3" ht="22.5" customHeight="1">
      <c r="B23" s="47" t="s">
        <v>106</v>
      </c>
      <c r="C23" s="48">
        <v>1</v>
      </c>
    </row>
    <row r="24" spans="2:3" ht="22.5" customHeight="1">
      <c r="B24" s="47" t="s">
        <v>108</v>
      </c>
      <c r="C24" s="48">
        <v>1</v>
      </c>
    </row>
    <row r="25" spans="2:3" ht="22.5" customHeight="1" thickBot="1">
      <c r="B25" s="49" t="s">
        <v>110</v>
      </c>
      <c r="C25" s="50">
        <v>1</v>
      </c>
    </row>
    <row r="26" spans="2:3" ht="22.5" customHeight="1" thickTop="1">
      <c r="B26" s="51" t="s">
        <v>90</v>
      </c>
      <c r="C26" s="52">
        <f>SUM(C5:C25)</f>
        <v>61</v>
      </c>
    </row>
    <row r="27" spans="2:3" ht="22.5" customHeight="1"/>
    <row r="28" spans="2:3" ht="22.5" customHeight="1"/>
    <row r="29" spans="2:3" ht="22.5" customHeight="1"/>
    <row r="30" spans="2:3" ht="22.5" customHeight="1"/>
    <row r="31" spans="2:3" ht="22.5" customHeight="1"/>
    <row r="32" spans="2:3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</sheetData>
  <phoneticPr fontId="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75" zoomScaleNormal="75" workbookViewId="0">
      <selection activeCell="G1" sqref="G1"/>
    </sheetView>
  </sheetViews>
  <sheetFormatPr defaultRowHeight="13.5"/>
  <cols>
    <col min="1" max="1" width="9" style="44"/>
    <col min="2" max="2" width="11" style="44" bestFit="1" customWidth="1"/>
    <col min="3" max="3" width="7.125" style="44" bestFit="1" customWidth="1"/>
    <col min="4" max="4" width="27.625" style="53" bestFit="1" customWidth="1"/>
    <col min="5" max="5" width="7.125" style="54" bestFit="1" customWidth="1"/>
    <col min="6" max="6" width="74.625" style="44" bestFit="1" customWidth="1"/>
    <col min="7" max="16384" width="9" style="44"/>
  </cols>
  <sheetData>
    <row r="1" spans="1:6">
      <c r="A1" s="44" t="s">
        <v>40</v>
      </c>
      <c r="B1" s="44" t="s">
        <v>154</v>
      </c>
    </row>
    <row r="3" spans="1:6" ht="22.5" customHeight="1">
      <c r="B3" s="55" t="s">
        <v>41</v>
      </c>
      <c r="C3" s="55" t="s">
        <v>42</v>
      </c>
      <c r="D3" s="55" t="s">
        <v>43</v>
      </c>
      <c r="E3" s="55" t="s">
        <v>44</v>
      </c>
      <c r="F3" s="55" t="s">
        <v>45</v>
      </c>
    </row>
    <row r="4" spans="1:6" ht="22.5" customHeight="1">
      <c r="B4" s="32" t="s">
        <v>46</v>
      </c>
      <c r="C4" s="33">
        <f>SUM(E4:E10)</f>
        <v>14</v>
      </c>
      <c r="D4" s="56" t="s">
        <v>47</v>
      </c>
      <c r="E4" s="33">
        <v>5</v>
      </c>
      <c r="F4" s="57" t="s">
        <v>48</v>
      </c>
    </row>
    <row r="5" spans="1:6" ht="22.5" customHeight="1">
      <c r="B5" s="34"/>
      <c r="C5" s="35"/>
      <c r="D5" s="58" t="s">
        <v>50</v>
      </c>
      <c r="E5" s="59">
        <v>2</v>
      </c>
      <c r="F5" s="60" t="s">
        <v>51</v>
      </c>
    </row>
    <row r="6" spans="1:6" ht="22.5" customHeight="1">
      <c r="B6" s="34"/>
      <c r="C6" s="35"/>
      <c r="D6" s="58" t="s">
        <v>54</v>
      </c>
      <c r="E6" s="59">
        <v>2</v>
      </c>
      <c r="F6" s="60" t="s">
        <v>55</v>
      </c>
    </row>
    <row r="7" spans="1:6" ht="22.5" customHeight="1">
      <c r="B7" s="34"/>
      <c r="C7" s="35"/>
      <c r="D7" s="58" t="s">
        <v>58</v>
      </c>
      <c r="E7" s="59">
        <v>2</v>
      </c>
      <c r="F7" s="60" t="s">
        <v>59</v>
      </c>
    </row>
    <row r="8" spans="1:6" ht="22.5" customHeight="1">
      <c r="B8" s="34"/>
      <c r="C8" s="35"/>
      <c r="D8" s="58" t="s">
        <v>62</v>
      </c>
      <c r="E8" s="59">
        <v>1</v>
      </c>
      <c r="F8" s="60" t="s">
        <v>63</v>
      </c>
    </row>
    <row r="9" spans="1:6" ht="22.5" customHeight="1">
      <c r="B9" s="34"/>
      <c r="C9" s="35"/>
      <c r="D9" s="58" t="s">
        <v>66</v>
      </c>
      <c r="E9" s="59">
        <v>1</v>
      </c>
      <c r="F9" s="60" t="s">
        <v>67</v>
      </c>
    </row>
    <row r="10" spans="1:6" ht="22.5" customHeight="1">
      <c r="B10" s="36"/>
      <c r="C10" s="37"/>
      <c r="D10" s="61" t="s">
        <v>70</v>
      </c>
      <c r="E10" s="37">
        <v>1</v>
      </c>
      <c r="F10" s="62" t="s">
        <v>71</v>
      </c>
    </row>
    <row r="11" spans="1:6" ht="22.5" customHeight="1">
      <c r="B11" s="32" t="s">
        <v>53</v>
      </c>
      <c r="C11" s="33">
        <f>SUM(E11:E15)</f>
        <v>7</v>
      </c>
      <c r="D11" s="56" t="s">
        <v>47</v>
      </c>
      <c r="E11" s="33">
        <v>3</v>
      </c>
      <c r="F11" s="57" t="s">
        <v>74</v>
      </c>
    </row>
    <row r="12" spans="1:6" ht="22.5" customHeight="1">
      <c r="B12" s="34"/>
      <c r="C12" s="35"/>
      <c r="D12" s="58" t="s">
        <v>50</v>
      </c>
      <c r="E12" s="59">
        <v>1</v>
      </c>
      <c r="F12" s="60" t="s">
        <v>77</v>
      </c>
    </row>
    <row r="13" spans="1:6" ht="22.5" customHeight="1">
      <c r="B13" s="34"/>
      <c r="C13" s="35"/>
      <c r="D13" s="58" t="s">
        <v>80</v>
      </c>
      <c r="E13" s="59">
        <v>1</v>
      </c>
      <c r="F13" s="60" t="s">
        <v>81</v>
      </c>
    </row>
    <row r="14" spans="1:6" ht="22.5" customHeight="1">
      <c r="B14" s="34"/>
      <c r="C14" s="35"/>
      <c r="D14" s="58" t="s">
        <v>84</v>
      </c>
      <c r="E14" s="59">
        <v>1</v>
      </c>
      <c r="F14" s="60" t="s">
        <v>85</v>
      </c>
    </row>
    <row r="15" spans="1:6" ht="22.5" customHeight="1">
      <c r="B15" s="36"/>
      <c r="C15" s="37"/>
      <c r="D15" s="61" t="s">
        <v>88</v>
      </c>
      <c r="E15" s="37">
        <v>1</v>
      </c>
      <c r="F15" s="62" t="s">
        <v>89</v>
      </c>
    </row>
    <row r="16" spans="1:6" ht="22.5" customHeight="1">
      <c r="B16" s="32" t="s">
        <v>57</v>
      </c>
      <c r="C16" s="33">
        <f>SUM(E16:E19)</f>
        <v>4</v>
      </c>
      <c r="D16" s="56" t="s">
        <v>47</v>
      </c>
      <c r="E16" s="33">
        <v>1</v>
      </c>
      <c r="F16" s="57" t="s">
        <v>92</v>
      </c>
    </row>
    <row r="17" spans="2:6" ht="22.5" customHeight="1">
      <c r="B17" s="34"/>
      <c r="C17" s="35"/>
      <c r="D17" s="58" t="s">
        <v>80</v>
      </c>
      <c r="E17" s="59">
        <v>1</v>
      </c>
      <c r="F17" s="60" t="s">
        <v>94</v>
      </c>
    </row>
    <row r="18" spans="2:6" ht="22.5" customHeight="1">
      <c r="B18" s="34"/>
      <c r="C18" s="35"/>
      <c r="D18" s="58" t="s">
        <v>88</v>
      </c>
      <c r="E18" s="59">
        <v>1</v>
      </c>
      <c r="F18" s="60" t="s">
        <v>96</v>
      </c>
    </row>
    <row r="19" spans="2:6" ht="22.5" customHeight="1">
      <c r="B19" s="36"/>
      <c r="C19" s="37"/>
      <c r="D19" s="61" t="s">
        <v>98</v>
      </c>
      <c r="E19" s="37">
        <v>1</v>
      </c>
      <c r="F19" s="62" t="s">
        <v>99</v>
      </c>
    </row>
    <row r="20" spans="2:6" ht="22.5" customHeight="1">
      <c r="B20" s="32" t="s">
        <v>61</v>
      </c>
      <c r="C20" s="33">
        <f>SUM(E20:E22)</f>
        <v>4</v>
      </c>
      <c r="D20" s="56" t="s">
        <v>84</v>
      </c>
      <c r="E20" s="33">
        <v>2</v>
      </c>
      <c r="F20" s="57" t="s">
        <v>101</v>
      </c>
    </row>
    <row r="21" spans="2:6" ht="22.5" customHeight="1">
      <c r="B21" s="34"/>
      <c r="C21" s="35"/>
      <c r="D21" s="58" t="s">
        <v>88</v>
      </c>
      <c r="E21" s="59">
        <v>1</v>
      </c>
      <c r="F21" s="60" t="s">
        <v>103</v>
      </c>
    </row>
    <row r="22" spans="2:6" ht="22.5" customHeight="1">
      <c r="B22" s="36"/>
      <c r="C22" s="37"/>
      <c r="D22" s="61" t="s">
        <v>98</v>
      </c>
      <c r="E22" s="37">
        <v>1</v>
      </c>
      <c r="F22" s="62" t="s">
        <v>105</v>
      </c>
    </row>
    <row r="23" spans="2:6" ht="22.5" customHeight="1">
      <c r="B23" s="32" t="s">
        <v>65</v>
      </c>
      <c r="C23" s="33">
        <f>SUM(E23:E25)</f>
        <v>4</v>
      </c>
      <c r="D23" s="56" t="s">
        <v>56</v>
      </c>
      <c r="E23" s="33">
        <v>2</v>
      </c>
      <c r="F23" s="57" t="s">
        <v>107</v>
      </c>
    </row>
    <row r="24" spans="2:6" ht="22.5" customHeight="1">
      <c r="B24" s="34"/>
      <c r="C24" s="35"/>
      <c r="D24" s="58" t="s">
        <v>75</v>
      </c>
      <c r="E24" s="59">
        <v>1</v>
      </c>
      <c r="F24" s="60" t="s">
        <v>109</v>
      </c>
    </row>
    <row r="25" spans="2:6" ht="22.5" customHeight="1">
      <c r="B25" s="36"/>
      <c r="C25" s="37"/>
      <c r="D25" s="81" t="s">
        <v>111</v>
      </c>
      <c r="E25" s="82">
        <v>1</v>
      </c>
      <c r="F25" s="83" t="s">
        <v>112</v>
      </c>
    </row>
    <row r="26" spans="2:6" ht="22.5" customHeight="1">
      <c r="B26" s="32" t="s">
        <v>113</v>
      </c>
      <c r="C26" s="33">
        <v>3</v>
      </c>
      <c r="D26" s="63" t="s">
        <v>88</v>
      </c>
      <c r="E26" s="64">
        <v>2</v>
      </c>
      <c r="F26" s="65" t="s">
        <v>114</v>
      </c>
    </row>
    <row r="27" spans="2:6" ht="22.5" customHeight="1">
      <c r="B27" s="36"/>
      <c r="C27" s="37"/>
      <c r="D27" s="61" t="s">
        <v>111</v>
      </c>
      <c r="E27" s="37">
        <v>1</v>
      </c>
      <c r="F27" s="62" t="s">
        <v>146</v>
      </c>
    </row>
    <row r="28" spans="2:6" ht="22.5" customHeight="1">
      <c r="B28" s="34" t="s">
        <v>115</v>
      </c>
      <c r="C28" s="35">
        <f>SUM(E28:E30)</f>
        <v>3</v>
      </c>
      <c r="D28" s="70" t="s">
        <v>56</v>
      </c>
      <c r="E28" s="35">
        <v>1</v>
      </c>
      <c r="F28" s="66" t="s">
        <v>116</v>
      </c>
    </row>
    <row r="29" spans="2:6" ht="22.5" customHeight="1">
      <c r="B29" s="34"/>
      <c r="C29" s="35"/>
      <c r="D29" s="58" t="s">
        <v>88</v>
      </c>
      <c r="E29" s="59">
        <v>1</v>
      </c>
      <c r="F29" s="60" t="s">
        <v>117</v>
      </c>
    </row>
    <row r="30" spans="2:6" ht="22.5" customHeight="1">
      <c r="B30" s="34"/>
      <c r="C30" s="35"/>
      <c r="D30" s="67" t="s">
        <v>50</v>
      </c>
      <c r="E30" s="35">
        <v>1</v>
      </c>
      <c r="F30" s="66" t="s">
        <v>118</v>
      </c>
    </row>
    <row r="31" spans="2:6" ht="22.5" customHeight="1">
      <c r="B31" s="32" t="s">
        <v>76</v>
      </c>
      <c r="C31" s="33">
        <f>SUM(E31:E33)</f>
        <v>3</v>
      </c>
      <c r="D31" s="56" t="s">
        <v>111</v>
      </c>
      <c r="E31" s="33">
        <v>1</v>
      </c>
      <c r="F31" s="57" t="s">
        <v>119</v>
      </c>
    </row>
    <row r="32" spans="2:6" ht="22.5" customHeight="1">
      <c r="B32" s="34"/>
      <c r="C32" s="35"/>
      <c r="D32" s="58" t="s">
        <v>88</v>
      </c>
      <c r="E32" s="59">
        <v>1</v>
      </c>
      <c r="F32" s="60" t="s">
        <v>120</v>
      </c>
    </row>
    <row r="33" spans="2:6" ht="22.5" customHeight="1">
      <c r="B33" s="36"/>
      <c r="C33" s="37"/>
      <c r="D33" s="61" t="s">
        <v>147</v>
      </c>
      <c r="E33" s="37">
        <v>1</v>
      </c>
      <c r="F33" s="62" t="s">
        <v>121</v>
      </c>
    </row>
    <row r="34" spans="2:6" ht="22.5" customHeight="1">
      <c r="B34" s="34" t="s">
        <v>122</v>
      </c>
      <c r="C34" s="35">
        <f>SUM(E34:E35)</f>
        <v>2</v>
      </c>
      <c r="D34" s="58" t="s">
        <v>84</v>
      </c>
      <c r="E34" s="64">
        <v>1</v>
      </c>
      <c r="F34" s="65" t="s">
        <v>148</v>
      </c>
    </row>
    <row r="35" spans="2:6" ht="22.5" customHeight="1">
      <c r="B35" s="34"/>
      <c r="C35" s="35"/>
      <c r="D35" s="61" t="s">
        <v>88</v>
      </c>
      <c r="E35" s="37">
        <v>1</v>
      </c>
      <c r="F35" s="62" t="s">
        <v>149</v>
      </c>
    </row>
    <row r="36" spans="2:6" ht="22.5" customHeight="1">
      <c r="B36" s="32" t="s">
        <v>123</v>
      </c>
      <c r="C36" s="33">
        <f>SUM(E36:E37)</f>
        <v>2</v>
      </c>
      <c r="D36" s="63" t="s">
        <v>88</v>
      </c>
      <c r="E36" s="64">
        <v>1</v>
      </c>
      <c r="F36" s="65" t="s">
        <v>124</v>
      </c>
    </row>
    <row r="37" spans="2:6" ht="22.5" customHeight="1">
      <c r="B37" s="36"/>
      <c r="C37" s="37"/>
      <c r="D37" s="61" t="s">
        <v>98</v>
      </c>
      <c r="E37" s="37">
        <v>1</v>
      </c>
      <c r="F37" s="62" t="s">
        <v>125</v>
      </c>
    </row>
    <row r="38" spans="2:6" ht="22.5" customHeight="1">
      <c r="B38" s="32" t="s">
        <v>87</v>
      </c>
      <c r="C38" s="33">
        <f>SUM(E38)</f>
        <v>2</v>
      </c>
      <c r="D38" s="68" t="s">
        <v>47</v>
      </c>
      <c r="E38" s="39">
        <v>2</v>
      </c>
      <c r="F38" s="69" t="s">
        <v>150</v>
      </c>
    </row>
    <row r="39" spans="2:6" ht="22.5" customHeight="1">
      <c r="B39" s="32" t="s">
        <v>91</v>
      </c>
      <c r="C39" s="33">
        <f>SUM(E39:E40)</f>
        <v>2</v>
      </c>
      <c r="D39" s="63" t="s">
        <v>47</v>
      </c>
      <c r="E39" s="64">
        <v>1</v>
      </c>
      <c r="F39" s="65" t="s">
        <v>126</v>
      </c>
    </row>
    <row r="40" spans="2:6" ht="22.5" customHeight="1">
      <c r="B40" s="36"/>
      <c r="C40" s="37"/>
      <c r="D40" s="61" t="s">
        <v>50</v>
      </c>
      <c r="E40" s="37">
        <v>1</v>
      </c>
      <c r="F40" s="62" t="s">
        <v>127</v>
      </c>
    </row>
    <row r="41" spans="2:6" ht="22.5" customHeight="1">
      <c r="B41" s="34" t="s">
        <v>128</v>
      </c>
      <c r="C41" s="35">
        <f>SUM(E41:E42)</f>
        <v>2</v>
      </c>
      <c r="D41" s="58" t="s">
        <v>56</v>
      </c>
      <c r="E41" s="64">
        <v>1</v>
      </c>
      <c r="F41" s="65" t="s">
        <v>129</v>
      </c>
    </row>
    <row r="42" spans="2:6" ht="22.5" customHeight="1">
      <c r="B42" s="34"/>
      <c r="C42" s="35"/>
      <c r="D42" s="61" t="s">
        <v>50</v>
      </c>
      <c r="E42" s="37">
        <v>1</v>
      </c>
      <c r="F42" s="62" t="s">
        <v>151</v>
      </c>
    </row>
    <row r="43" spans="2:6" ht="22.5" customHeight="1">
      <c r="B43" s="32" t="s">
        <v>95</v>
      </c>
      <c r="C43" s="33">
        <f>SUM(E43:E44)</f>
        <v>2</v>
      </c>
      <c r="D43" s="63" t="s">
        <v>130</v>
      </c>
      <c r="E43" s="64">
        <v>1</v>
      </c>
      <c r="F43" s="65" t="s">
        <v>131</v>
      </c>
    </row>
    <row r="44" spans="2:6" ht="22.5" customHeight="1">
      <c r="B44" s="36"/>
      <c r="C44" s="37"/>
      <c r="D44" s="61" t="s">
        <v>84</v>
      </c>
      <c r="E44" s="37">
        <v>1</v>
      </c>
      <c r="F44" s="62" t="s">
        <v>132</v>
      </c>
    </row>
    <row r="45" spans="2:6" ht="22.5" customHeight="1">
      <c r="B45" s="38" t="s">
        <v>133</v>
      </c>
      <c r="C45" s="39">
        <f t="shared" ref="C45:C51" si="0">SUM(E45)</f>
        <v>1</v>
      </c>
      <c r="D45" s="68" t="s">
        <v>88</v>
      </c>
      <c r="E45" s="39">
        <v>1</v>
      </c>
      <c r="F45" s="69" t="s">
        <v>134</v>
      </c>
    </row>
    <row r="46" spans="2:6" ht="22.5" customHeight="1">
      <c r="B46" s="36" t="s">
        <v>135</v>
      </c>
      <c r="C46" s="37">
        <f t="shared" si="0"/>
        <v>1</v>
      </c>
      <c r="D46" s="61" t="s">
        <v>47</v>
      </c>
      <c r="E46" s="37">
        <v>1</v>
      </c>
      <c r="F46" s="62" t="s">
        <v>136</v>
      </c>
    </row>
    <row r="47" spans="2:6" ht="22.5" customHeight="1">
      <c r="B47" s="38" t="s">
        <v>137</v>
      </c>
      <c r="C47" s="39">
        <f t="shared" si="0"/>
        <v>1</v>
      </c>
      <c r="D47" s="68" t="s">
        <v>56</v>
      </c>
      <c r="E47" s="39">
        <v>1</v>
      </c>
      <c r="F47" s="69" t="s">
        <v>138</v>
      </c>
    </row>
    <row r="48" spans="2:6" ht="22.5" customHeight="1">
      <c r="B48" s="32" t="s">
        <v>139</v>
      </c>
      <c r="C48" s="33">
        <f t="shared" si="0"/>
        <v>1</v>
      </c>
      <c r="D48" s="61" t="s">
        <v>98</v>
      </c>
      <c r="E48" s="33">
        <v>1</v>
      </c>
      <c r="F48" s="56" t="s">
        <v>140</v>
      </c>
    </row>
    <row r="49" spans="2:6" ht="22.5" customHeight="1">
      <c r="B49" s="38" t="s">
        <v>141</v>
      </c>
      <c r="C49" s="39">
        <f t="shared" si="0"/>
        <v>1</v>
      </c>
      <c r="D49" s="68" t="s">
        <v>47</v>
      </c>
      <c r="E49" s="39">
        <v>1</v>
      </c>
      <c r="F49" s="56" t="s">
        <v>142</v>
      </c>
    </row>
    <row r="50" spans="2:6" ht="23.25" customHeight="1">
      <c r="B50" s="34" t="s">
        <v>143</v>
      </c>
      <c r="C50" s="35">
        <f t="shared" si="0"/>
        <v>1</v>
      </c>
      <c r="D50" s="70" t="s">
        <v>47</v>
      </c>
      <c r="E50" s="35">
        <v>1</v>
      </c>
      <c r="F50" s="56" t="s">
        <v>144</v>
      </c>
    </row>
    <row r="51" spans="2:6" ht="23.25" customHeight="1" thickBot="1">
      <c r="B51" s="40" t="s">
        <v>110</v>
      </c>
      <c r="C51" s="41">
        <f t="shared" si="0"/>
        <v>1</v>
      </c>
      <c r="D51" s="71" t="s">
        <v>47</v>
      </c>
      <c r="E51" s="41">
        <v>1</v>
      </c>
      <c r="F51" s="72" t="s">
        <v>145</v>
      </c>
    </row>
    <row r="52" spans="2:6" ht="23.25" customHeight="1" thickTop="1">
      <c r="B52" s="42" t="s">
        <v>2</v>
      </c>
      <c r="C52" s="42">
        <f>SUM(C4:C51)</f>
        <v>61</v>
      </c>
      <c r="D52" s="73"/>
      <c r="E52" s="42"/>
      <c r="F52" s="62"/>
    </row>
    <row r="53" spans="2:6" ht="23.25" customHeight="1"/>
    <row r="54" spans="2:6" ht="23.25" customHeight="1">
      <c r="D54" s="44"/>
      <c r="E54" s="44"/>
    </row>
    <row r="55" spans="2:6" ht="23.25" customHeight="1"/>
  </sheetData>
  <phoneticPr fontId="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F3" sqref="F3"/>
    </sheetView>
  </sheetViews>
  <sheetFormatPr defaultRowHeight="13.5"/>
  <cols>
    <col min="1" max="16384" width="9" style="74"/>
  </cols>
  <sheetData>
    <row r="2" spans="2:6">
      <c r="B2" s="74" t="s">
        <v>152</v>
      </c>
      <c r="F2" s="75" t="s">
        <v>155</v>
      </c>
    </row>
    <row r="3" spans="2:6">
      <c r="B3" s="76"/>
      <c r="C3" s="77" t="s">
        <v>23</v>
      </c>
      <c r="D3" s="76" t="s">
        <v>25</v>
      </c>
    </row>
    <row r="4" spans="2:6">
      <c r="B4" s="78" t="s">
        <v>46</v>
      </c>
      <c r="C4" s="79">
        <v>269136</v>
      </c>
      <c r="D4" s="80">
        <v>13505</v>
      </c>
    </row>
    <row r="5" spans="2:6">
      <c r="B5" s="78" t="s">
        <v>153</v>
      </c>
      <c r="C5" s="79">
        <v>6588</v>
      </c>
      <c r="D5" s="80">
        <v>30811</v>
      </c>
    </row>
    <row r="6" spans="2:6">
      <c r="B6" s="78" t="s">
        <v>65</v>
      </c>
      <c r="C6" s="79">
        <v>32713</v>
      </c>
      <c r="D6" s="80">
        <v>19629</v>
      </c>
    </row>
    <row r="7" spans="2:6">
      <c r="B7" s="78" t="s">
        <v>57</v>
      </c>
      <c r="C7" s="79">
        <v>57569</v>
      </c>
      <c r="D7" s="80">
        <v>8684</v>
      </c>
    </row>
    <row r="8" spans="2:6">
      <c r="B8" s="78" t="s">
        <v>61</v>
      </c>
      <c r="C8" s="79">
        <v>8575</v>
      </c>
      <c r="D8" s="80">
        <v>32886</v>
      </c>
    </row>
    <row r="9" spans="2:6">
      <c r="B9" s="78" t="s">
        <v>108</v>
      </c>
      <c r="C9" s="79">
        <v>556</v>
      </c>
      <c r="D9" s="80">
        <v>12623</v>
      </c>
    </row>
    <row r="10" spans="2:6">
      <c r="B10" s="78" t="s">
        <v>69</v>
      </c>
      <c r="C10" s="79">
        <v>23003</v>
      </c>
      <c r="D10" s="80">
        <v>19173</v>
      </c>
    </row>
    <row r="11" spans="2:6">
      <c r="B11" s="78" t="s">
        <v>53</v>
      </c>
      <c r="C11" s="79">
        <v>33147</v>
      </c>
      <c r="D11" s="80">
        <v>25487</v>
      </c>
    </row>
    <row r="12" spans="2:6">
      <c r="B12" s="78" t="s">
        <v>87</v>
      </c>
      <c r="C12" s="79">
        <v>22293</v>
      </c>
      <c r="D12" s="80">
        <v>20894</v>
      </c>
    </row>
    <row r="13" spans="2:6">
      <c r="B13" s="78" t="s">
        <v>95</v>
      </c>
      <c r="C13" s="79">
        <v>38083</v>
      </c>
      <c r="D13" s="80">
        <v>14281</v>
      </c>
    </row>
    <row r="14" spans="2:6">
      <c r="B14" s="78" t="s">
        <v>76</v>
      </c>
      <c r="C14" s="79">
        <v>5771</v>
      </c>
      <c r="D14" s="80">
        <v>14720</v>
      </c>
    </row>
    <row r="15" spans="2:6">
      <c r="B15" s="78" t="s">
        <v>79</v>
      </c>
      <c r="C15" s="79">
        <v>25053</v>
      </c>
      <c r="D15" s="80">
        <v>11983</v>
      </c>
    </row>
    <row r="16" spans="2:6">
      <c r="B16" s="78" t="s">
        <v>83</v>
      </c>
      <c r="C16" s="79">
        <v>27771</v>
      </c>
      <c r="D16" s="80">
        <v>12427</v>
      </c>
    </row>
    <row r="17" spans="2:4">
      <c r="B17" s="78" t="s">
        <v>93</v>
      </c>
      <c r="C17" s="79">
        <v>21509</v>
      </c>
      <c r="D17" s="80">
        <v>16203</v>
      </c>
    </row>
  </sheetData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図表52　県内購買率占有率</vt:lpstr>
      <vt:lpstr>図表53　総購買人口等の変化</vt:lpstr>
      <vt:lpstr>図表54　商圏等の構成市町村の変化　</vt:lpstr>
      <vt:lpstr>図表55　大規模小売店立地法に基づく届出店舗</vt:lpstr>
      <vt:lpstr>図表56　大規模小売店舗法に基づく届出のあった店舗</vt:lpstr>
      <vt:lpstr>図表57　流出人口及び吸収人口の関係</vt:lpstr>
      <vt:lpstr>'図表54　商圏等の構成市町村の変化　'!Print_Area</vt:lpstr>
    </vt:vector>
  </TitlesOfParts>
  <Company>足利銀行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足利銀行</dc:creator>
  <cp:lastModifiedBy>島田　佳代子</cp:lastModifiedBy>
  <dcterms:created xsi:type="dcterms:W3CDTF">2015-03-04T07:56:48Z</dcterms:created>
  <dcterms:modified xsi:type="dcterms:W3CDTF">2018-01-31T01:57:49Z</dcterms:modified>
</cp:coreProperties>
</file>