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57" activeTab="5"/>
  </bookViews>
  <sheets>
    <sheet name="図表107　地元購買" sheetId="8" r:id="rId1"/>
    <sheet name="図表108　流出人口　新" sheetId="13" r:id="rId2"/>
    <sheet name="図表109　商品別買物地区" sheetId="14" r:id="rId3"/>
    <sheet name="図表110　地元購買人口" sheetId="1" r:id="rId4"/>
    <sheet name="図表111　商圏" sheetId="5" r:id="rId5"/>
    <sheet name="図表112　商品別商圏　影響圏　吸収圏" sheetId="12" r:id="rId6"/>
  </sheets>
  <definedNames>
    <definedName name="_xlnm.Print_Area" localSheetId="3">'図表110　地元購買人口'!$A$1:$K$46</definedName>
  </definedNames>
  <calcPr calcId="145621"/>
</workbook>
</file>

<file path=xl/calcChain.xml><?xml version="1.0" encoding="utf-8"?>
<calcChain xmlns="http://schemas.openxmlformats.org/spreadsheetml/2006/main">
  <c r="G12" i="8" l="1"/>
  <c r="E12" i="8" l="1"/>
  <c r="G41" i="1"/>
  <c r="E6" i="8"/>
  <c r="E5" i="13" l="1"/>
  <c r="D7" i="13"/>
  <c r="C7" i="13"/>
  <c r="E6" i="13"/>
  <c r="E7" i="13" l="1"/>
  <c r="F6" i="8" l="1"/>
  <c r="F12" i="8" s="1"/>
  <c r="G7" i="8" l="1"/>
  <c r="G4" i="5" l="1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12" i="1" l="1"/>
  <c r="F12" i="1" s="1"/>
  <c r="E12" i="1"/>
  <c r="E41" i="1" l="1"/>
  <c r="K15" i="1"/>
  <c r="K16" i="1"/>
  <c r="K17" i="1"/>
  <c r="K18" i="1"/>
  <c r="K19" i="1"/>
  <c r="K20" i="1"/>
  <c r="K21" i="1"/>
  <c r="K22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G11" i="8" l="1"/>
  <c r="G10" i="8"/>
  <c r="G9" i="8"/>
  <c r="G8" i="8"/>
  <c r="G6" i="8"/>
  <c r="G5" i="8"/>
  <c r="H23" i="1" l="1"/>
  <c r="H40" i="1"/>
  <c r="E40" i="1"/>
  <c r="E23" i="1"/>
  <c r="H12" i="1"/>
  <c r="H9" i="1"/>
  <c r="E9" i="1"/>
  <c r="H7" i="1"/>
  <c r="E7" i="1"/>
  <c r="F35" i="5"/>
  <c r="F36" i="5" s="1"/>
  <c r="E35" i="5"/>
  <c r="E36" i="5" s="1"/>
  <c r="H41" i="1" l="1"/>
  <c r="G36" i="5"/>
  <c r="G35" i="5"/>
  <c r="J40" i="1" l="1"/>
  <c r="I40" i="1" s="1"/>
  <c r="J7" i="1"/>
  <c r="I7" i="1" s="1"/>
  <c r="J9" i="1"/>
  <c r="I9" i="1" s="1"/>
  <c r="J12" i="1"/>
  <c r="I12" i="1" s="1"/>
  <c r="J23" i="1"/>
  <c r="I23" i="1" s="1"/>
  <c r="J41" i="1"/>
  <c r="I41" i="1" s="1"/>
  <c r="G5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K11" i="1" l="1"/>
  <c r="K14" i="1"/>
  <c r="K25" i="1"/>
  <c r="K10" i="1" l="1"/>
  <c r="K12" i="1" s="1"/>
  <c r="K8" i="1"/>
  <c r="K9" i="1" s="1"/>
  <c r="G9" i="1"/>
  <c r="F9" i="1" s="1"/>
  <c r="K6" i="1"/>
  <c r="K7" i="1" s="1"/>
  <c r="G7" i="1"/>
  <c r="F7" i="1" s="1"/>
  <c r="K24" i="1"/>
  <c r="K40" i="1" s="1"/>
  <c r="G40" i="1"/>
  <c r="F40" i="1" s="1"/>
  <c r="G23" i="1"/>
  <c r="F23" i="1" s="1"/>
  <c r="K5" i="1"/>
  <c r="K13" i="1"/>
  <c r="K23" i="1" s="1"/>
  <c r="F41" i="1" l="1"/>
  <c r="K41" i="1"/>
</calcChain>
</file>

<file path=xl/sharedStrings.xml><?xml version="1.0" encoding="utf-8"?>
<sst xmlns="http://schemas.openxmlformats.org/spreadsheetml/2006/main" count="590" uniqueCount="164">
  <si>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</si>
  <si>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</si>
  <si>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</si>
  <si>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</si>
  <si>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足利市</t>
  </si>
  <si>
    <t>河内町</t>
  </si>
  <si>
    <t>上三川町</t>
  </si>
  <si>
    <t>芳賀町</t>
  </si>
  <si>
    <t>石橋町</t>
  </si>
  <si>
    <t>壬生町</t>
  </si>
  <si>
    <t>氏家町</t>
  </si>
  <si>
    <t>茂木町</t>
  </si>
  <si>
    <t>塩谷町</t>
  </si>
  <si>
    <t>真岡市</t>
  </si>
  <si>
    <t>益子町</t>
  </si>
  <si>
    <t>南河内町</t>
  </si>
  <si>
    <t>粟野町</t>
  </si>
  <si>
    <t>二宮町</t>
  </si>
  <si>
    <t>国分寺町</t>
  </si>
  <si>
    <t>西方町</t>
  </si>
  <si>
    <t>矢板市</t>
  </si>
  <si>
    <t>都賀町</t>
  </si>
  <si>
    <t>栃木市</t>
  </si>
  <si>
    <t>西那須野町</t>
  </si>
  <si>
    <t>小山市</t>
  </si>
  <si>
    <t>塩原町</t>
  </si>
  <si>
    <t>大平町</t>
  </si>
  <si>
    <t>野木町</t>
  </si>
  <si>
    <t>葛生町</t>
  </si>
  <si>
    <t>岩舟町</t>
  </si>
  <si>
    <t>藤岡町</t>
  </si>
  <si>
    <t>田沼町</t>
  </si>
  <si>
    <t>佐野市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</si>
  <si>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</si>
  <si>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</si>
  <si>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</si>
  <si>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</si>
  <si>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</si>
  <si>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</si>
  <si>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</si>
  <si>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</si>
  <si>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</si>
  <si>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</si>
  <si>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</si>
  <si>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</si>
  <si>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</si>
  <si>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</si>
  <si>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</si>
  <si>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</si>
  <si>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</si>
  <si>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</si>
  <si>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</si>
  <si>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</si>
  <si>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</si>
  <si>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</si>
  <si>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</si>
  <si>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</si>
  <si>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</si>
  <si>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</si>
  <si>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</si>
  <si>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小山</t>
    <rPh sb="0" eb="2">
      <t>オヤマ</t>
    </rPh>
    <phoneticPr fontId="2"/>
  </si>
  <si>
    <t>吸収率
10％以上
20％未満</t>
    <phoneticPr fontId="2"/>
  </si>
  <si>
    <t>吸収率
1％以上
10％未満</t>
    <phoneticPr fontId="2"/>
  </si>
  <si>
    <t>吸収率
30％以上</t>
    <phoneticPr fontId="2"/>
  </si>
  <si>
    <t>吸収率
20％以上
30％未満</t>
    <phoneticPr fontId="2"/>
  </si>
  <si>
    <t>1％未満
（0％除く）</t>
    <phoneticPr fontId="2"/>
  </si>
  <si>
    <t xml:space="preserve">その他の
地域
</t>
    <rPh sb="2" eb="3">
      <t>タ</t>
    </rPh>
    <rPh sb="5" eb="7">
      <t>チイキ</t>
    </rPh>
    <phoneticPr fontId="2"/>
  </si>
  <si>
    <t>その他の
地域</t>
    <rPh sb="2" eb="3">
      <t>タ</t>
    </rPh>
    <rPh sb="5" eb="7">
      <t>チイキ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</si>
  <si>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</si>
  <si>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>区分</t>
    <rPh sb="0" eb="2">
      <t>クブン</t>
    </rPh>
    <phoneticPr fontId="10"/>
  </si>
  <si>
    <t>⑪外食</t>
    <rPh sb="1" eb="3">
      <t>ガイショク</t>
    </rPh>
    <phoneticPr fontId="10"/>
  </si>
  <si>
    <t>11商品総合</t>
    <rPh sb="2" eb="4">
      <t>ショウヒン</t>
    </rPh>
    <rPh sb="4" eb="6">
      <t>ソウゴウ</t>
    </rPh>
    <phoneticPr fontId="10"/>
  </si>
  <si>
    <t>居住地</t>
    <rPh sb="0" eb="2">
      <t>キョジュウ</t>
    </rPh>
    <rPh sb="2" eb="3">
      <t>チ</t>
    </rPh>
    <phoneticPr fontId="10"/>
  </si>
  <si>
    <t>第１次商圏</t>
    <rPh sb="0" eb="1">
      <t>ダイ</t>
    </rPh>
    <rPh sb="2" eb="3">
      <t>ジ</t>
    </rPh>
    <rPh sb="3" eb="5">
      <t>ショウケン</t>
    </rPh>
    <phoneticPr fontId="10"/>
  </si>
  <si>
    <t>吸収率</t>
    <rPh sb="0" eb="2">
      <t>キュウシュウ</t>
    </rPh>
    <rPh sb="2" eb="3">
      <t>リツ</t>
    </rPh>
    <phoneticPr fontId="10"/>
  </si>
  <si>
    <t>30％以上</t>
    <rPh sb="3" eb="5">
      <t>イジョウ</t>
    </rPh>
    <phoneticPr fontId="10"/>
  </si>
  <si>
    <t>第２次商圏</t>
    <rPh sb="0" eb="1">
      <t>ダイ</t>
    </rPh>
    <rPh sb="2" eb="3">
      <t>ジ</t>
    </rPh>
    <rPh sb="3" eb="5">
      <t>ショウケン</t>
    </rPh>
    <phoneticPr fontId="10"/>
  </si>
  <si>
    <t>20％以上</t>
    <rPh sb="3" eb="5">
      <t>イジョウ</t>
    </rPh>
    <phoneticPr fontId="10"/>
  </si>
  <si>
    <t>30％未満</t>
    <rPh sb="3" eb="5">
      <t>ミマン</t>
    </rPh>
    <phoneticPr fontId="10"/>
  </si>
  <si>
    <t>第３次商圏</t>
    <rPh sb="0" eb="1">
      <t>ダイ</t>
    </rPh>
    <rPh sb="2" eb="3">
      <t>ジ</t>
    </rPh>
    <rPh sb="3" eb="5">
      <t>ショウケン</t>
    </rPh>
    <phoneticPr fontId="10"/>
  </si>
  <si>
    <t>10％以上</t>
    <rPh sb="3" eb="5">
      <t>イジョウ</t>
    </rPh>
    <phoneticPr fontId="10"/>
  </si>
  <si>
    <t>20％未満</t>
    <rPh sb="3" eb="5">
      <t>ミマン</t>
    </rPh>
    <phoneticPr fontId="10"/>
  </si>
  <si>
    <t>影響圏</t>
    <rPh sb="0" eb="2">
      <t>エイキョウ</t>
    </rPh>
    <rPh sb="2" eb="3">
      <t>ケン</t>
    </rPh>
    <phoneticPr fontId="10"/>
  </si>
  <si>
    <t>1％以上</t>
    <rPh sb="2" eb="4">
      <t>イジョウ</t>
    </rPh>
    <phoneticPr fontId="10"/>
  </si>
  <si>
    <t>10％未満</t>
    <rPh sb="3" eb="5">
      <t>ミマン</t>
    </rPh>
    <phoneticPr fontId="10"/>
  </si>
  <si>
    <t>その他の地域</t>
    <rPh sb="2" eb="3">
      <t>タ</t>
    </rPh>
    <rPh sb="4" eb="6">
      <t>チイキ</t>
    </rPh>
    <phoneticPr fontId="10"/>
  </si>
  <si>
    <t>1％未満</t>
    <rPh sb="2" eb="4">
      <t>ミマン</t>
    </rPh>
    <phoneticPr fontId="10"/>
  </si>
  <si>
    <t>(人)</t>
    <rPh sb="1" eb="2">
      <t>ニン</t>
    </rPh>
    <phoneticPr fontId="2"/>
  </si>
  <si>
    <t>①食料品</t>
    <phoneticPr fontId="10"/>
  </si>
  <si>
    <t>②家電製品</t>
    <phoneticPr fontId="10"/>
  </si>
  <si>
    <t>③日用雑貨・
台所用品</t>
    <phoneticPr fontId="10"/>
  </si>
  <si>
    <t>④医薬品・
化粧品</t>
    <phoneticPr fontId="10"/>
  </si>
  <si>
    <t>⑤日用衣料
（普段着）</t>
    <phoneticPr fontId="10"/>
  </si>
  <si>
    <t>⑦装飾品
（時計、アクセサリー）・
靴・カバン</t>
    <phoneticPr fontId="10"/>
  </si>
  <si>
    <t>⑧書籍・文具</t>
    <phoneticPr fontId="10"/>
  </si>
  <si>
    <t>⑨スポーツ用品・
玩具・ＣＤ／ＤＶＤ</t>
    <phoneticPr fontId="10"/>
  </si>
  <si>
    <t>⑩贈答品</t>
    <phoneticPr fontId="10"/>
  </si>
  <si>
    <t>①～⑩合計</t>
    <phoneticPr fontId="10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</si>
  <si>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</si>
  <si>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</si>
  <si>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10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</si>
  <si>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</si>
  <si>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</si>
  <si>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10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</si>
  <si>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10"/>
  </si>
  <si>
    <t>8.小山市</t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</si>
  <si>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</si>
  <si>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</si>
  <si>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</si>
  <si>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小山</t>
    <rPh sb="0" eb="2">
      <t>オヤマ</t>
    </rPh>
    <phoneticPr fontId="10"/>
  </si>
  <si>
    <t>買物割合</t>
    <rPh sb="0" eb="2">
      <t>カイモノ</t>
    </rPh>
    <rPh sb="2" eb="4">
      <t>ワリアイ</t>
    </rPh>
    <phoneticPr fontId="10"/>
  </si>
  <si>
    <t>地元購買率</t>
    <rPh sb="0" eb="2">
      <t>ジモト</t>
    </rPh>
    <rPh sb="2" eb="4">
      <t>コウバイ</t>
    </rPh>
    <rPh sb="4" eb="5">
      <t>リツ</t>
    </rPh>
    <phoneticPr fontId="10"/>
  </si>
  <si>
    <t>①食料品</t>
    <rPh sb="1" eb="4">
      <t>ショクリョウヒン</t>
    </rPh>
    <phoneticPr fontId="10"/>
  </si>
  <si>
    <t>小山市・城南・大谷（23.1%）</t>
    <rPh sb="0" eb="3">
      <t>オヤマシ</t>
    </rPh>
    <rPh sb="4" eb="6">
      <t>ジョウナン</t>
    </rPh>
    <rPh sb="7" eb="9">
      <t>オオヤ</t>
    </rPh>
    <phoneticPr fontId="10"/>
  </si>
  <si>
    <t>小山市・小山駅東口（13.2%）</t>
    <rPh sb="0" eb="3">
      <t>オヤマシ</t>
    </rPh>
    <rPh sb="4" eb="7">
      <t>オヤマエキ</t>
    </rPh>
    <rPh sb="7" eb="9">
      <t>ヒガシグチ</t>
    </rPh>
    <phoneticPr fontId="10"/>
  </si>
  <si>
    <t>小山市・中久喜・犬塚（13.1%）</t>
    <rPh sb="0" eb="3">
      <t>オヤマシ</t>
    </rPh>
    <rPh sb="4" eb="7">
      <t>ナカクキ</t>
    </rPh>
    <rPh sb="8" eb="10">
      <t>イヌヅカ</t>
    </rPh>
    <phoneticPr fontId="10"/>
  </si>
  <si>
    <t>②家電製品</t>
    <rPh sb="1" eb="3">
      <t>カデン</t>
    </rPh>
    <rPh sb="3" eb="5">
      <t>セイヒン</t>
    </rPh>
    <phoneticPr fontId="10"/>
  </si>
  <si>
    <t>小山市・小山駅東口（29.6%）</t>
    <rPh sb="0" eb="3">
      <t>オヤマシ</t>
    </rPh>
    <rPh sb="4" eb="7">
      <t>オヤマエキ</t>
    </rPh>
    <rPh sb="7" eb="9">
      <t>ヒガシグチ</t>
    </rPh>
    <phoneticPr fontId="10"/>
  </si>
  <si>
    <t>小山市・城南・大谷（26.2%）</t>
    <rPh sb="0" eb="3">
      <t>オヤマシ</t>
    </rPh>
    <rPh sb="4" eb="6">
      <t>ジョウナン</t>
    </rPh>
    <rPh sb="7" eb="9">
      <t>オオヤ</t>
    </rPh>
    <phoneticPr fontId="10"/>
  </si>
  <si>
    <t>小山市・喜沢・羽川（19.7%）</t>
    <rPh sb="0" eb="3">
      <t>オヤマシ</t>
    </rPh>
    <rPh sb="4" eb="5">
      <t>ヨロコ</t>
    </rPh>
    <rPh sb="5" eb="6">
      <t>サワ</t>
    </rPh>
    <rPh sb="7" eb="9">
      <t>ハガワ</t>
    </rPh>
    <phoneticPr fontId="10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</si>
  <si>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10"/>
  </si>
  <si>
    <t>小山市・城南・大谷（25.9%）</t>
    <rPh sb="0" eb="3">
      <t>オヤマシ</t>
    </rPh>
    <rPh sb="4" eb="6">
      <t>ジョウナン</t>
    </rPh>
    <rPh sb="7" eb="9">
      <t>オオヤ</t>
    </rPh>
    <phoneticPr fontId="10"/>
  </si>
  <si>
    <t>小山市・中久喜・犬塚（14.1%）</t>
    <rPh sb="0" eb="3">
      <t>オヤマシ</t>
    </rPh>
    <rPh sb="4" eb="7">
      <t>ナカクキ</t>
    </rPh>
    <rPh sb="8" eb="10">
      <t>イヌヅカ</t>
    </rPh>
    <phoneticPr fontId="10"/>
  </si>
  <si>
    <t>小山市・喜沢・羽川（13.5%）</t>
    <rPh sb="0" eb="3">
      <t>オヤマシ</t>
    </rPh>
    <rPh sb="4" eb="5">
      <t>ヨロコ</t>
    </rPh>
    <rPh sb="5" eb="6">
      <t>サワ</t>
    </rPh>
    <rPh sb="7" eb="9">
      <t>ハガワ</t>
    </rPh>
    <phoneticPr fontId="10"/>
  </si>
  <si>
    <t>④医薬品・化粧品</t>
    <rPh sb="1" eb="4">
      <t>イヤクヒン</t>
    </rPh>
    <rPh sb="5" eb="8">
      <t>ケショウヒン</t>
    </rPh>
    <phoneticPr fontId="10"/>
  </si>
  <si>
    <t>小山市・城南・大谷（26.0%）</t>
    <rPh sb="0" eb="3">
      <t>オヤマシ</t>
    </rPh>
    <rPh sb="4" eb="6">
      <t>ジョウナン</t>
    </rPh>
    <rPh sb="7" eb="9">
      <t>オオヤ</t>
    </rPh>
    <phoneticPr fontId="10"/>
  </si>
  <si>
    <t>小山市・中久喜・犬塚（16.7%）</t>
    <rPh sb="0" eb="3">
      <t>オヤマシ</t>
    </rPh>
    <rPh sb="4" eb="7">
      <t>ナカクキ</t>
    </rPh>
    <rPh sb="8" eb="10">
      <t>イヌヅカ</t>
    </rPh>
    <phoneticPr fontId="10"/>
  </si>
  <si>
    <t>小山市・間々田駅（12.4%）</t>
    <rPh sb="0" eb="3">
      <t>オヤマシ</t>
    </rPh>
    <rPh sb="4" eb="7">
      <t>ママダ</t>
    </rPh>
    <rPh sb="7" eb="8">
      <t>エキ</t>
    </rPh>
    <phoneticPr fontId="10"/>
  </si>
  <si>
    <t>⑤日用衣料</t>
    <rPh sb="1" eb="3">
      <t>ニチヨウ</t>
    </rPh>
    <rPh sb="3" eb="5">
      <t>イリョウ</t>
    </rPh>
    <phoneticPr fontId="10"/>
  </si>
  <si>
    <t>小山市・城南・大谷（27.8%）</t>
    <rPh sb="0" eb="3">
      <t>オヤマシ</t>
    </rPh>
    <rPh sb="4" eb="6">
      <t>ジョウナン</t>
    </rPh>
    <rPh sb="7" eb="9">
      <t>オオヤ</t>
    </rPh>
    <phoneticPr fontId="10"/>
  </si>
  <si>
    <t>小山市・中久喜・犬塚（18.4%）</t>
    <rPh sb="0" eb="3">
      <t>オヤマシ</t>
    </rPh>
    <rPh sb="4" eb="7">
      <t>ナカクキ</t>
    </rPh>
    <rPh sb="8" eb="10">
      <t>イヌヅカ</t>
    </rPh>
    <phoneticPr fontId="10"/>
  </si>
  <si>
    <t>小山市・喜沢・羽川（16.3%）</t>
    <rPh sb="0" eb="3">
      <t>オヤマシ</t>
    </rPh>
    <rPh sb="4" eb="5">
      <t>ヨロコ</t>
    </rPh>
    <rPh sb="5" eb="6">
      <t>サワ</t>
    </rPh>
    <rPh sb="7" eb="9">
      <t>ハガワ</t>
    </rPh>
    <phoneticPr fontId="10"/>
  </si>
  <si>
    <t>⑥ファッション衣料</t>
    <rPh sb="7" eb="9">
      <t>イリョウ</t>
    </rPh>
    <phoneticPr fontId="10"/>
  </si>
  <si>
    <t>小山市・中久喜・犬塚（18.6%）</t>
    <rPh sb="0" eb="3">
      <t>オヤマシ</t>
    </rPh>
    <rPh sb="4" eb="7">
      <t>ナカクキ</t>
    </rPh>
    <rPh sb="8" eb="10">
      <t>イヌヅカ</t>
    </rPh>
    <phoneticPr fontId="10"/>
  </si>
  <si>
    <t>小山市・城南・大谷（18.1%）</t>
    <rPh sb="0" eb="3">
      <t>オヤマシ</t>
    </rPh>
    <rPh sb="4" eb="6">
      <t>ジョウナン</t>
    </rPh>
    <rPh sb="7" eb="9">
      <t>オオヤ</t>
    </rPh>
    <phoneticPr fontId="10"/>
  </si>
  <si>
    <t>小山市・喜沢・羽川（14.4%）</t>
    <rPh sb="0" eb="3">
      <t>オヤマシ</t>
    </rPh>
    <rPh sb="4" eb="5">
      <t>ヨロコ</t>
    </rPh>
    <rPh sb="5" eb="6">
      <t>サワ</t>
    </rPh>
    <rPh sb="7" eb="9">
      <t>ハガワ</t>
    </rPh>
    <phoneticPr fontId="10"/>
  </si>
  <si>
    <t>⑦装飾品・靴・カバン</t>
    <rPh sb="1" eb="4">
      <t>ソウショクヒン</t>
    </rPh>
    <rPh sb="5" eb="6">
      <t>クツ</t>
    </rPh>
    <phoneticPr fontId="10"/>
  </si>
  <si>
    <t>小山市・中久喜・犬塚（20.1%）</t>
    <rPh sb="0" eb="3">
      <t>オヤマシ</t>
    </rPh>
    <rPh sb="4" eb="7">
      <t>ナカクキ</t>
    </rPh>
    <rPh sb="8" eb="10">
      <t>イヌヅカ</t>
    </rPh>
    <phoneticPr fontId="10"/>
  </si>
  <si>
    <t>小山市・城南・大谷（16.5%）</t>
    <rPh sb="0" eb="3">
      <t>オヤマシ</t>
    </rPh>
    <rPh sb="4" eb="6">
      <t>ジョウナン</t>
    </rPh>
    <rPh sb="7" eb="9">
      <t>オオヤ</t>
    </rPh>
    <phoneticPr fontId="10"/>
  </si>
  <si>
    <t>小山市・喜沢・羽川（13.0%）</t>
    <rPh sb="0" eb="3">
      <t>オヤマシ</t>
    </rPh>
    <rPh sb="4" eb="5">
      <t>ヨロコ</t>
    </rPh>
    <rPh sb="5" eb="6">
      <t>サワ</t>
    </rPh>
    <rPh sb="7" eb="9">
      <t>ハガワ</t>
    </rPh>
    <phoneticPr fontId="10"/>
  </si>
  <si>
    <t>⑧書籍・文具</t>
    <rPh sb="1" eb="3">
      <t>ショセキ</t>
    </rPh>
    <rPh sb="4" eb="6">
      <t>ブング</t>
    </rPh>
    <phoneticPr fontId="10"/>
  </si>
  <si>
    <t>小山市・城南・大谷（27.1%）</t>
    <rPh sb="0" eb="3">
      <t>オヤマシ</t>
    </rPh>
    <rPh sb="4" eb="6">
      <t>ジョウナン</t>
    </rPh>
    <rPh sb="7" eb="9">
      <t>オオヤ</t>
    </rPh>
    <phoneticPr fontId="10"/>
  </si>
  <si>
    <t>小山市・中久喜・犬塚（20.8%）</t>
    <rPh sb="0" eb="3">
      <t>オヤマシ</t>
    </rPh>
    <rPh sb="4" eb="7">
      <t>ナカクキ</t>
    </rPh>
    <rPh sb="8" eb="10">
      <t>イヌヅカ</t>
    </rPh>
    <phoneticPr fontId="10"/>
  </si>
  <si>
    <t>小山市・喜沢・羽川（10.3%）</t>
    <rPh sb="0" eb="3">
      <t>オヤマシ</t>
    </rPh>
    <rPh sb="4" eb="5">
      <t>ヨロコ</t>
    </rPh>
    <rPh sb="5" eb="6">
      <t>サワ</t>
    </rPh>
    <rPh sb="7" eb="9">
      <t>ハガワ</t>
    </rPh>
    <phoneticPr fontId="10"/>
  </si>
  <si>
    <t>⑨スポーツ用品・玩具・CD/DVD</t>
    <rPh sb="5" eb="7">
      <t>ヨウヒン</t>
    </rPh>
    <rPh sb="8" eb="10">
      <t>ガング</t>
    </rPh>
    <phoneticPr fontId="10"/>
  </si>
  <si>
    <t>小山市・城南・大谷（33.8%）</t>
    <rPh sb="0" eb="3">
      <t>オヤマシ</t>
    </rPh>
    <rPh sb="4" eb="6">
      <t>ジョウナン</t>
    </rPh>
    <rPh sb="7" eb="9">
      <t>オオヤ</t>
    </rPh>
    <phoneticPr fontId="10"/>
  </si>
  <si>
    <t>小山市・喜沢・羽川（25.2%）</t>
    <rPh sb="0" eb="3">
      <t>オヤマシ</t>
    </rPh>
    <rPh sb="4" eb="5">
      <t>ヨロコ</t>
    </rPh>
    <rPh sb="5" eb="6">
      <t>サワ</t>
    </rPh>
    <rPh sb="7" eb="9">
      <t>ハガワ</t>
    </rPh>
    <phoneticPr fontId="10"/>
  </si>
  <si>
    <t>小山市・小山市その他（10.8%）</t>
    <rPh sb="0" eb="3">
      <t>オヤマシ</t>
    </rPh>
    <rPh sb="4" eb="7">
      <t>オヤマシ</t>
    </rPh>
    <rPh sb="9" eb="10">
      <t>タ</t>
    </rPh>
    <phoneticPr fontId="10"/>
  </si>
  <si>
    <t>⑩贈答品</t>
    <rPh sb="1" eb="4">
      <t>ゾウトウヒン</t>
    </rPh>
    <phoneticPr fontId="10"/>
  </si>
  <si>
    <t>小山市・中久喜・犬塚（27.4%）</t>
    <rPh sb="0" eb="3">
      <t>オヤマシ</t>
    </rPh>
    <rPh sb="4" eb="7">
      <t>ナカクキ</t>
    </rPh>
    <rPh sb="8" eb="10">
      <t>イヌヅカ</t>
    </rPh>
    <phoneticPr fontId="10"/>
  </si>
  <si>
    <t>小山市・城南・大谷（12.8%）</t>
    <rPh sb="0" eb="3">
      <t>オヤマシ</t>
    </rPh>
    <rPh sb="4" eb="6">
      <t>ジョウナン</t>
    </rPh>
    <rPh sb="7" eb="9">
      <t>オオヤ</t>
    </rPh>
    <phoneticPr fontId="10"/>
  </si>
  <si>
    <t>小山市・小山駅東口（12.0%）</t>
    <rPh sb="0" eb="3">
      <t>オヤマシ</t>
    </rPh>
    <rPh sb="4" eb="7">
      <t>オヤマエキ</t>
    </rPh>
    <rPh sb="7" eb="9">
      <t>ヒガシグチ</t>
    </rPh>
    <phoneticPr fontId="10"/>
  </si>
  <si>
    <t>小山市・城南・大谷（36.5%）</t>
    <rPh sb="0" eb="3">
      <t>オヤマシ</t>
    </rPh>
    <rPh sb="4" eb="6">
      <t>ジョウナン</t>
    </rPh>
    <rPh sb="7" eb="9">
      <t>オオヤ</t>
    </rPh>
    <phoneticPr fontId="10"/>
  </si>
  <si>
    <t>小山市・小山市その他（17.7%）</t>
    <rPh sb="0" eb="3">
      <t>オヤマシ</t>
    </rPh>
    <rPh sb="4" eb="7">
      <t>オヤマシ</t>
    </rPh>
    <rPh sb="9" eb="10">
      <t>タ</t>
    </rPh>
    <phoneticPr fontId="10"/>
  </si>
  <si>
    <t>小山市・中久喜・犬塚（10.7%）</t>
    <rPh sb="0" eb="3">
      <t>オヤマシ</t>
    </rPh>
    <rPh sb="4" eb="7">
      <t>ナカクキ</t>
    </rPh>
    <rPh sb="8" eb="10">
      <t>イヌヅカ</t>
    </rPh>
    <phoneticPr fontId="10"/>
  </si>
  <si>
    <t>図表－107　地元購買人口、吸収人口、総購買人口</t>
    <phoneticPr fontId="2"/>
  </si>
  <si>
    <t>図表－108　流出人口</t>
    <rPh sb="7" eb="9">
      <t>リュウシュツ</t>
    </rPh>
    <rPh sb="9" eb="11">
      <t>ジンコウ</t>
    </rPh>
    <phoneticPr fontId="2"/>
  </si>
  <si>
    <t>図表-109</t>
    <rPh sb="0" eb="2">
      <t>ズヒョウ</t>
    </rPh>
    <phoneticPr fontId="2"/>
  </si>
  <si>
    <t>図表－110　小山市の地元購買人口、吸収人口、総購買人口内訳</t>
    <rPh sb="0" eb="2">
      <t>ズヒョウ</t>
    </rPh>
    <rPh sb="7" eb="9">
      <t>オヤマ</t>
    </rPh>
    <rPh sb="9" eb="10">
      <t>シ</t>
    </rPh>
    <rPh sb="11" eb="13">
      <t>ジモト</t>
    </rPh>
    <rPh sb="13" eb="15">
      <t>コウバイ</t>
    </rPh>
    <rPh sb="15" eb="17">
      <t>ジンコウ</t>
    </rPh>
    <rPh sb="18" eb="20">
      <t>キュウシュウ</t>
    </rPh>
    <rPh sb="20" eb="22">
      <t>ジンコウ</t>
    </rPh>
    <rPh sb="23" eb="24">
      <t>ソウ</t>
    </rPh>
    <rPh sb="24" eb="26">
      <t>コウバイ</t>
    </rPh>
    <rPh sb="26" eb="28">
      <t>ジンコウ</t>
    </rPh>
    <rPh sb="28" eb="30">
      <t>ウチワケ</t>
    </rPh>
    <phoneticPr fontId="2"/>
  </si>
  <si>
    <t>図表－111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</si>
  <si>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小山</t>
    <rPh sb="0" eb="2">
      <t>オヤマ</t>
    </rPh>
    <phoneticPr fontId="2"/>
  </si>
  <si>
    <t>図表－112　商品別商圏、影響圏、吸収圏　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phoneticPr fontId="10"/>
  </si>
  <si>
    <t>⑥ファッション衣料
（外出着）</t>
    <rPh sb="7" eb="9">
      <t>イリョウ</t>
    </rPh>
    <phoneticPr fontId="10"/>
  </si>
  <si>
    <t>⑥ファッション（外出着）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</si>
</sst>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#,##0_ "/>
    <numFmt numFmtId="181" formatCode="0.0"/>
    <numFmt numFmtId="182" formatCode="0.0_);[Red]\(0.0\)"/>
    <numFmt numFmtId="183" formatCode="0.0%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0" xfId="0" applyNumberFormat="1" applyFont="1" applyFill="1" applyBorder="1">
      <alignment vertical="center"/>
    </xf>
    <xf numFmtId="179" fontId="4" fillId="2" borderId="41" xfId="0" applyNumberFormat="1" applyFont="1" applyFill="1" applyBorder="1">
      <alignment vertical="center"/>
    </xf>
    <xf numFmtId="178" fontId="4" fillId="2" borderId="30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178" fontId="4" fillId="2" borderId="15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39" xfId="0" applyNumberFormat="1" applyFont="1" applyFill="1" applyBorder="1" applyAlignment="1">
      <alignment horizontal="center" vertical="center"/>
    </xf>
    <xf numFmtId="176" fontId="4" fillId="2" borderId="42" xfId="0" applyNumberFormat="1" applyFont="1" applyFill="1" applyBorder="1" applyAlignment="1">
      <alignment horizontal="left" vertical="center"/>
    </xf>
    <xf numFmtId="176" fontId="4" fillId="2" borderId="43" xfId="0" applyNumberFormat="1" applyFont="1" applyFill="1" applyBorder="1" applyAlignment="1">
      <alignment horizontal="center" vertical="center"/>
    </xf>
    <xf numFmtId="176" fontId="4" fillId="2" borderId="44" xfId="0" applyNumberFormat="1" applyFont="1" applyFill="1" applyBorder="1" applyAlignment="1">
      <alignment horizontal="center" vertical="center"/>
    </xf>
    <xf numFmtId="176" fontId="4" fillId="2" borderId="45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49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78" fontId="4" fillId="2" borderId="50" xfId="0" applyNumberFormat="1" applyFont="1" applyFill="1" applyBorder="1">
      <alignment vertical="center"/>
    </xf>
    <xf numFmtId="0" fontId="4" fillId="2" borderId="36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3" xfId="0" applyNumberFormat="1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4" applyFont="1" applyFill="1" applyBorder="1" applyAlignment="1">
      <alignment horizontal="left" vertical="center"/>
    </xf>
    <xf numFmtId="0" fontId="9" fillId="2" borderId="61" xfId="4" applyFont="1" applyFill="1" applyBorder="1" applyAlignment="1">
      <alignment vertical="center"/>
    </xf>
    <xf numFmtId="181" fontId="9" fillId="2" borderId="62" xfId="4" applyNumberFormat="1" applyFont="1" applyFill="1" applyBorder="1" applyAlignment="1">
      <alignment vertical="center"/>
    </xf>
    <xf numFmtId="0" fontId="9" fillId="2" borderId="50" xfId="4" applyFont="1" applyFill="1" applyBorder="1" applyAlignment="1">
      <alignment vertical="center"/>
    </xf>
    <xf numFmtId="0" fontId="9" fillId="2" borderId="16" xfId="4" applyFont="1" applyFill="1" applyBorder="1" applyAlignment="1">
      <alignment vertical="center"/>
    </xf>
    <xf numFmtId="181" fontId="9" fillId="2" borderId="25" xfId="4" applyNumberFormat="1" applyFont="1" applyFill="1" applyBorder="1" applyAlignment="1">
      <alignment vertical="center"/>
    </xf>
    <xf numFmtId="0" fontId="9" fillId="2" borderId="11" xfId="4" applyFont="1" applyFill="1" applyBorder="1" applyAlignment="1">
      <alignment vertical="center"/>
    </xf>
    <xf numFmtId="0" fontId="11" fillId="2" borderId="48" xfId="4" applyFont="1" applyFill="1" applyBorder="1">
      <alignment vertical="center"/>
    </xf>
    <xf numFmtId="0" fontId="11" fillId="2" borderId="23" xfId="4" applyFont="1" applyFill="1" applyBorder="1">
      <alignment vertical="center"/>
    </xf>
    <xf numFmtId="0" fontId="9" fillId="2" borderId="9" xfId="4" applyFont="1" applyFill="1" applyBorder="1" applyAlignment="1">
      <alignment vertical="center"/>
    </xf>
    <xf numFmtId="181" fontId="9" fillId="2" borderId="23" xfId="4" applyNumberFormat="1" applyFont="1" applyFill="1" applyBorder="1" applyAlignment="1">
      <alignment vertical="center"/>
    </xf>
    <xf numFmtId="0" fontId="11" fillId="2" borderId="37" xfId="4" applyFont="1" applyFill="1" applyBorder="1">
      <alignment vertical="center"/>
    </xf>
    <xf numFmtId="0" fontId="11" fillId="2" borderId="24" xfId="4" applyFont="1" applyFill="1" applyBorder="1">
      <alignment vertical="center"/>
    </xf>
    <xf numFmtId="0" fontId="9" fillId="2" borderId="49" xfId="4" applyFont="1" applyFill="1" applyBorder="1" applyAlignment="1">
      <alignment vertical="center"/>
    </xf>
    <xf numFmtId="181" fontId="9" fillId="2" borderId="24" xfId="4" applyNumberFormat="1" applyFont="1" applyFill="1" applyBorder="1" applyAlignment="1">
      <alignment vertical="center"/>
    </xf>
    <xf numFmtId="0" fontId="9" fillId="2" borderId="48" xfId="4" applyFont="1" applyFill="1" applyBorder="1" applyAlignment="1">
      <alignment vertical="center"/>
    </xf>
    <xf numFmtId="0" fontId="9" fillId="2" borderId="63" xfId="4" applyFont="1" applyFill="1" applyBorder="1" applyAlignment="1">
      <alignment vertical="center"/>
    </xf>
    <xf numFmtId="181" fontId="9" fillId="2" borderId="22" xfId="4" applyNumberFormat="1" applyFont="1" applyFill="1" applyBorder="1" applyAlignment="1">
      <alignment vertical="center"/>
    </xf>
    <xf numFmtId="0" fontId="9" fillId="2" borderId="12" xfId="4" applyFont="1" applyFill="1" applyBorder="1" applyAlignment="1">
      <alignment vertical="center"/>
    </xf>
    <xf numFmtId="0" fontId="4" fillId="2" borderId="9" xfId="4" applyFill="1" applyBorder="1">
      <alignment vertical="center"/>
    </xf>
    <xf numFmtId="0" fontId="4" fillId="2" borderId="23" xfId="4" applyFill="1" applyBorder="1">
      <alignment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181" fontId="9" fillId="2" borderId="64" xfId="4" applyNumberFormat="1" applyFont="1" applyFill="1" applyBorder="1" applyAlignment="1">
      <alignment vertical="center"/>
    </xf>
    <xf numFmtId="0" fontId="4" fillId="2" borderId="64" xfId="4" applyFill="1" applyBorder="1">
      <alignment vertical="center"/>
    </xf>
    <xf numFmtId="0" fontId="12" fillId="2" borderId="0" xfId="0" applyFont="1" applyFill="1" applyAlignment="1">
      <alignment horizontal="right"/>
    </xf>
    <xf numFmtId="0" fontId="7" fillId="0" borderId="17" xfId="4" applyFont="1" applyFill="1" applyBorder="1" applyAlignment="1">
      <alignment horizontal="center" vertical="center"/>
    </xf>
    <xf numFmtId="177" fontId="13" fillId="0" borderId="65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>
      <alignment vertical="center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3" xfId="0" applyFont="1" applyFill="1" applyBorder="1" applyAlignment="1">
      <alignment horizontal="center" vertical="center"/>
    </xf>
    <xf numFmtId="179" fontId="4" fillId="2" borderId="14" xfId="0" applyNumberFormat="1" applyFont="1" applyFill="1" applyBorder="1" applyAlignment="1">
      <alignment vertical="center"/>
    </xf>
    <xf numFmtId="177" fontId="4" fillId="2" borderId="60" xfId="0" applyNumberFormat="1" applyFont="1" applyFill="1" applyBorder="1" applyAlignment="1">
      <alignment horizontal="center" vertical="center" wrapText="1"/>
    </xf>
    <xf numFmtId="177" fontId="4" fillId="2" borderId="53" xfId="0" applyNumberFormat="1" applyFont="1" applyFill="1" applyBorder="1" applyAlignment="1">
      <alignment horizontal="center" vertical="center" wrapText="1"/>
    </xf>
    <xf numFmtId="178" fontId="4" fillId="2" borderId="7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4" xfId="0" applyFont="1" applyFill="1" applyBorder="1" applyAlignment="1">
      <alignment horizontal="center" vertical="center" wrapText="1"/>
    </xf>
    <xf numFmtId="0" fontId="4" fillId="2" borderId="14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1" fillId="2" borderId="50" xfId="4" applyFont="1" applyFill="1" applyBorder="1" applyAlignment="1">
      <alignment horizontal="center" vertical="center"/>
    </xf>
    <xf numFmtId="0" fontId="11" fillId="2" borderId="27" xfId="4" applyFont="1" applyFill="1" applyBorder="1" applyAlignment="1">
      <alignment horizontal="center" vertical="center" wrapText="1"/>
    </xf>
    <xf numFmtId="0" fontId="11" fillId="2" borderId="76" xfId="4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center" vertical="center" wrapText="1"/>
    </xf>
    <xf numFmtId="0" fontId="4" fillId="2" borderId="76" xfId="4" applyFont="1" applyFill="1" applyBorder="1" applyAlignment="1">
      <alignment horizontal="center" vertical="center" wrapText="1"/>
    </xf>
    <xf numFmtId="0" fontId="11" fillId="2" borderId="76" xfId="4" applyFont="1" applyFill="1" applyBorder="1" applyAlignment="1">
      <alignment horizontal="center" vertical="center"/>
    </xf>
    <xf numFmtId="0" fontId="11" fillId="2" borderId="13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 wrapText="1"/>
    </xf>
    <xf numFmtId="0" fontId="4" fillId="2" borderId="27" xfId="4" applyFont="1" applyFill="1" applyBorder="1" applyAlignment="1">
      <alignment horizontal="center" vertical="center"/>
    </xf>
    <xf numFmtId="0" fontId="4" fillId="2" borderId="76" xfId="4" applyFont="1" applyFill="1" applyBorder="1" applyAlignment="1">
      <alignment horizontal="center" vertical="center"/>
    </xf>
    <xf numFmtId="38" fontId="9" fillId="0" borderId="38" xfId="1" applyFont="1" applyBorder="1" applyAlignment="1"/>
    <xf numFmtId="38" fontId="9" fillId="0" borderId="40" xfId="1" applyFont="1" applyBorder="1" applyAlignment="1"/>
    <xf numFmtId="38" fontId="9" fillId="0" borderId="41" xfId="1" applyFont="1" applyBorder="1" applyAlignment="1"/>
    <xf numFmtId="38" fontId="4" fillId="2" borderId="3" xfId="1" applyFont="1" applyFill="1" applyBorder="1">
      <alignment vertical="center"/>
    </xf>
    <xf numFmtId="0" fontId="7" fillId="2" borderId="4" xfId="4" applyFont="1" applyFill="1" applyBorder="1" applyAlignment="1">
      <alignment horizontal="left" vertical="center"/>
    </xf>
    <xf numFmtId="0" fontId="5" fillId="0" borderId="3" xfId="0" applyFont="1" applyBorder="1" applyAlignment="1"/>
    <xf numFmtId="180" fontId="14" fillId="0" borderId="3" xfId="0" applyNumberFormat="1" applyFont="1" applyBorder="1" applyAlignment="1"/>
    <xf numFmtId="38" fontId="14" fillId="0" borderId="3" xfId="1" applyFont="1" applyBorder="1" applyAlignment="1"/>
    <xf numFmtId="0" fontId="7" fillId="2" borderId="7" xfId="4" applyFont="1" applyFill="1" applyBorder="1" applyAlignment="1">
      <alignment horizontal="left" vertical="center"/>
    </xf>
    <xf numFmtId="0" fontId="11" fillId="2" borderId="78" xfId="4" applyFont="1" applyFill="1" applyBorder="1" applyAlignment="1">
      <alignment horizontal="center" vertical="center"/>
    </xf>
    <xf numFmtId="0" fontId="9" fillId="2" borderId="54" xfId="4" applyFont="1" applyFill="1" applyBorder="1" applyAlignment="1">
      <alignment vertical="center"/>
    </xf>
    <xf numFmtId="0" fontId="4" fillId="2" borderId="15" xfId="4" applyFill="1" applyBorder="1">
      <alignment vertical="center"/>
    </xf>
    <xf numFmtId="0" fontId="9" fillId="2" borderId="15" xfId="4" applyFont="1" applyFill="1" applyBorder="1" applyAlignment="1">
      <alignment vertical="center"/>
    </xf>
    <xf numFmtId="179" fontId="4" fillId="2" borderId="79" xfId="0" applyNumberFormat="1" applyFont="1" applyFill="1" applyBorder="1" applyAlignment="1">
      <alignment horizontal="center" vertical="center" wrapText="1"/>
    </xf>
    <xf numFmtId="38" fontId="9" fillId="0" borderId="3" xfId="1" applyFont="1" applyBorder="1" applyAlignment="1">
      <alignment horizontal="right" vertical="center"/>
    </xf>
    <xf numFmtId="38" fontId="9" fillId="0" borderId="3" xfId="1" applyFont="1" applyBorder="1" applyAlignment="1">
      <alignment vertical="center"/>
    </xf>
    <xf numFmtId="38" fontId="11" fillId="2" borderId="3" xfId="1" applyFont="1" applyFill="1" applyBorder="1" applyAlignment="1">
      <alignment vertical="center"/>
    </xf>
    <xf numFmtId="38" fontId="11" fillId="2" borderId="19" xfId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76" fontId="5" fillId="0" borderId="50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2" borderId="9" xfId="2" applyNumberFormat="1" applyFont="1" applyFill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2" borderId="15" xfId="2" applyNumberFormat="1" applyFont="1" applyFill="1" applyBorder="1" applyAlignment="1">
      <alignment vertical="center"/>
    </xf>
    <xf numFmtId="176" fontId="4" fillId="2" borderId="69" xfId="0" applyNumberFormat="1" applyFont="1" applyFill="1" applyBorder="1" applyAlignment="1">
      <alignment vertical="center"/>
    </xf>
    <xf numFmtId="182" fontId="5" fillId="0" borderId="81" xfId="0" applyNumberFormat="1" applyFont="1" applyFill="1" applyBorder="1" applyAlignment="1">
      <alignment vertical="center"/>
    </xf>
    <xf numFmtId="182" fontId="5" fillId="0" borderId="32" xfId="0" applyNumberFormat="1" applyFont="1" applyFill="1" applyBorder="1" applyAlignment="1">
      <alignment vertical="center"/>
    </xf>
    <xf numFmtId="182" fontId="5" fillId="2" borderId="33" xfId="3" applyNumberFormat="1" applyFont="1" applyFill="1" applyBorder="1" applyAlignment="1">
      <alignment vertical="center"/>
    </xf>
    <xf numFmtId="182" fontId="5" fillId="0" borderId="33" xfId="0" applyNumberFormat="1" applyFont="1" applyFill="1" applyBorder="1" applyAlignment="1">
      <alignment vertical="center"/>
    </xf>
    <xf numFmtId="182" fontId="5" fillId="2" borderId="34" xfId="3" applyNumberFormat="1" applyFont="1" applyFill="1" applyBorder="1" applyAlignment="1">
      <alignment vertical="center"/>
    </xf>
    <xf numFmtId="182" fontId="4" fillId="2" borderId="71" xfId="0" applyNumberFormat="1" applyFont="1" applyFill="1" applyBorder="1" applyAlignment="1">
      <alignment vertical="center"/>
    </xf>
    <xf numFmtId="176" fontId="5" fillId="0" borderId="61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2" borderId="48" xfId="0" applyNumberFormat="1" applyFont="1" applyFill="1" applyBorder="1" applyAlignment="1">
      <alignment vertical="center"/>
    </xf>
    <xf numFmtId="176" fontId="5" fillId="0" borderId="48" xfId="0" applyNumberFormat="1" applyFont="1" applyBorder="1" applyAlignment="1">
      <alignment horizontal="right" vertical="center"/>
    </xf>
    <xf numFmtId="176" fontId="5" fillId="2" borderId="54" xfId="0" applyNumberFormat="1" applyFont="1" applyFill="1" applyBorder="1" applyAlignment="1">
      <alignment vertical="center"/>
    </xf>
    <xf numFmtId="176" fontId="5" fillId="2" borderId="72" xfId="0" applyNumberFormat="1" applyFont="1" applyFill="1" applyBorder="1" applyAlignment="1">
      <alignment vertical="center"/>
    </xf>
    <xf numFmtId="182" fontId="5" fillId="2" borderId="33" xfId="0" applyNumberFormat="1" applyFont="1" applyFill="1" applyBorder="1" applyAlignment="1">
      <alignment vertical="center"/>
    </xf>
    <xf numFmtId="182" fontId="5" fillId="2" borderId="34" xfId="0" applyNumberFormat="1" applyFont="1" applyFill="1" applyBorder="1" applyAlignment="1">
      <alignment vertical="center"/>
    </xf>
    <xf numFmtId="182" fontId="5" fillId="2" borderId="32" xfId="0" applyNumberFormat="1" applyFont="1" applyFill="1" applyBorder="1" applyAlignment="1">
      <alignment vertical="center"/>
    </xf>
    <xf numFmtId="182" fontId="5" fillId="0" borderId="56" xfId="0" applyNumberFormat="1" applyFont="1" applyFill="1" applyBorder="1" applyAlignment="1">
      <alignment vertical="center"/>
    </xf>
    <xf numFmtId="182" fontId="5" fillId="0" borderId="8" xfId="0" applyNumberFormat="1" applyFont="1" applyFill="1" applyBorder="1" applyAlignment="1">
      <alignment vertical="center"/>
    </xf>
    <xf numFmtId="182" fontId="5" fillId="0" borderId="57" xfId="0" applyNumberFormat="1" applyFont="1" applyFill="1" applyBorder="1" applyAlignment="1">
      <alignment vertical="center"/>
    </xf>
    <xf numFmtId="182" fontId="5" fillId="0" borderId="6" xfId="0" applyNumberFormat="1" applyFont="1" applyFill="1" applyBorder="1" applyAlignment="1">
      <alignment vertical="center"/>
    </xf>
    <xf numFmtId="182" fontId="4" fillId="2" borderId="11" xfId="0" applyNumberFormat="1" applyFont="1" applyFill="1" applyBorder="1">
      <alignment vertical="center"/>
    </xf>
    <xf numFmtId="182" fontId="5" fillId="0" borderId="58" xfId="0" applyNumberFormat="1" applyFont="1" applyFill="1" applyBorder="1" applyAlignment="1">
      <alignment vertical="center"/>
    </xf>
    <xf numFmtId="182" fontId="5" fillId="0" borderId="3" xfId="0" applyNumberFormat="1" applyFont="1" applyFill="1" applyBorder="1" applyAlignment="1">
      <alignment vertical="center"/>
    </xf>
    <xf numFmtId="182" fontId="4" fillId="2" borderId="9" xfId="0" applyNumberFormat="1" applyFont="1" applyFill="1" applyBorder="1">
      <alignment vertical="center"/>
    </xf>
    <xf numFmtId="182" fontId="5" fillId="0" borderId="59" xfId="0" applyNumberFormat="1" applyFont="1" applyFill="1" applyBorder="1" applyAlignment="1">
      <alignment vertical="center"/>
    </xf>
    <xf numFmtId="182" fontId="5" fillId="0" borderId="14" xfId="0" applyNumberFormat="1" applyFont="1" applyFill="1" applyBorder="1" applyAlignment="1">
      <alignment vertical="center"/>
    </xf>
    <xf numFmtId="182" fontId="4" fillId="2" borderId="6" xfId="0" applyNumberFormat="1" applyFont="1" applyFill="1" applyBorder="1">
      <alignment vertical="center"/>
    </xf>
    <xf numFmtId="182" fontId="4" fillId="2" borderId="3" xfId="0" applyNumberFormat="1" applyFont="1" applyFill="1" applyBorder="1">
      <alignment vertical="center"/>
    </xf>
    <xf numFmtId="176" fontId="4" fillId="2" borderId="55" xfId="1" applyNumberFormat="1" applyFont="1" applyFill="1" applyBorder="1" applyAlignment="1">
      <alignment vertical="center"/>
    </xf>
    <xf numFmtId="176" fontId="4" fillId="2" borderId="20" xfId="1" applyNumberFormat="1" applyFont="1" applyFill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176" fontId="4" fillId="2" borderId="31" xfId="1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80" xfId="1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29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82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3" xfId="4" applyBorder="1">
      <alignment vertical="center"/>
    </xf>
    <xf numFmtId="183" fontId="5" fillId="0" borderId="84" xfId="6" applyNumberFormat="1" applyFont="1" applyBorder="1" applyAlignment="1">
      <alignment horizontal="center" vertical="center"/>
    </xf>
    <xf numFmtId="0" fontId="4" fillId="0" borderId="73" xfId="4" applyBorder="1">
      <alignment vertical="center"/>
    </xf>
    <xf numFmtId="0" fontId="4" fillId="0" borderId="53" xfId="4" applyBorder="1">
      <alignment vertical="center"/>
    </xf>
    <xf numFmtId="0" fontId="4" fillId="0" borderId="67" xfId="4" applyBorder="1">
      <alignment vertical="center"/>
    </xf>
    <xf numFmtId="0" fontId="4" fillId="0" borderId="85" xfId="4" applyBorder="1">
      <alignment vertical="center"/>
    </xf>
    <xf numFmtId="183" fontId="5" fillId="0" borderId="86" xfId="6" applyNumberFormat="1" applyFont="1" applyBorder="1" applyAlignment="1">
      <alignment horizontal="center" vertical="center"/>
    </xf>
    <xf numFmtId="0" fontId="4" fillId="0" borderId="87" xfId="4" applyBorder="1">
      <alignment vertical="center"/>
    </xf>
    <xf numFmtId="0" fontId="4" fillId="0" borderId="88" xfId="4" applyBorder="1">
      <alignment vertical="center"/>
    </xf>
    <xf numFmtId="0" fontId="4" fillId="0" borderId="89" xfId="4" applyBorder="1">
      <alignment vertical="center"/>
    </xf>
    <xf numFmtId="0" fontId="4" fillId="0" borderId="90" xfId="4" applyBorder="1">
      <alignment vertical="center"/>
    </xf>
    <xf numFmtId="183" fontId="5" fillId="0" borderId="91" xfId="6" applyNumberFormat="1" applyFont="1" applyBorder="1" applyAlignment="1">
      <alignment horizontal="center" vertical="center"/>
    </xf>
    <xf numFmtId="0" fontId="4" fillId="0" borderId="92" xfId="4" applyBorder="1">
      <alignment vertical="center"/>
    </xf>
    <xf numFmtId="0" fontId="4" fillId="0" borderId="93" xfId="4" applyBorder="1">
      <alignment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textRotation="255"/>
    </xf>
    <xf numFmtId="0" fontId="4" fillId="2" borderId="46" xfId="0" applyFont="1" applyFill="1" applyBorder="1" applyAlignment="1">
      <alignment horizontal="center" vertical="center" textRotation="255"/>
    </xf>
    <xf numFmtId="0" fontId="4" fillId="2" borderId="47" xfId="0" applyFont="1" applyFill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/>
    </xf>
    <xf numFmtId="176" fontId="4" fillId="2" borderId="52" xfId="0" applyNumberFormat="1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80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3" xfId="0" applyFont="1" applyFill="1" applyBorder="1" applyAlignment="1">
      <alignment horizontal="center" vertical="top"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68" xfId="0" applyNumberFormat="1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9" fillId="0" borderId="9" xfId="1" applyFont="1" applyBorder="1" applyAlignment="1">
      <alignment horizontal="right"/>
    </xf>
    <xf numFmtId="38" fontId="9" fillId="0" borderId="1" xfId="1" applyFont="1" applyBorder="1" applyAlignment="1">
      <alignment horizontal="right"/>
    </xf>
    <xf numFmtId="38" fontId="9" fillId="0" borderId="48" xfId="1" applyFont="1" applyBorder="1" applyAlignment="1">
      <alignment horizontal="right"/>
    </xf>
    <xf numFmtId="38" fontId="9" fillId="0" borderId="69" xfId="1" applyFont="1" applyBorder="1" applyAlignment="1">
      <alignment horizontal="right"/>
    </xf>
    <xf numFmtId="38" fontId="9" fillId="0" borderId="77" xfId="1" applyFont="1" applyBorder="1" applyAlignment="1">
      <alignment horizontal="right"/>
    </xf>
    <xf numFmtId="38" fontId="9" fillId="0" borderId="72" xfId="1" applyFont="1" applyBorder="1" applyAlignment="1">
      <alignment horizontal="right"/>
    </xf>
    <xf numFmtId="177" fontId="7" fillId="2" borderId="9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0" fontId="4" fillId="2" borderId="75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177" fontId="7" fillId="2" borderId="10" xfId="4" applyNumberFormat="1" applyFont="1" applyFill="1" applyBorder="1" applyAlignment="1">
      <alignment horizontal="center" vertical="center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48" xfId="4" applyNumberFormat="1" applyFont="1" applyFill="1" applyBorder="1" applyAlignment="1">
      <alignment horizontal="center" vertical="center" wrapText="1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60</v>
      </c>
    </row>
    <row r="2" spans="2:11" ht="20.100000000000001" customHeight="1">
      <c r="C2" s="2" t="s">
        <v>155</v>
      </c>
    </row>
    <row r="3" spans="2:11" ht="15" customHeight="1">
      <c r="G3" s="69" t="s">
        <v>87</v>
      </c>
    </row>
    <row r="4" spans="2:11" ht="20.100000000000001" customHeight="1">
      <c r="B4" s="187"/>
      <c r="C4" s="187"/>
      <c r="D4" s="187"/>
      <c r="E4" s="37" t="s">
        <v>45</v>
      </c>
      <c r="F4" s="38" t="s">
        <v>46</v>
      </c>
      <c r="G4" s="38" t="s">
        <v>51</v>
      </c>
    </row>
    <row r="5" spans="2:11" ht="20.100000000000001" customHeight="1">
      <c r="B5" s="39"/>
      <c r="C5" s="185" t="s">
        <v>56</v>
      </c>
      <c r="D5" s="186"/>
      <c r="E5" s="107">
        <v>140157</v>
      </c>
      <c r="F5" s="107">
        <v>137673</v>
      </c>
      <c r="G5" s="4">
        <f>E5-F5</f>
        <v>2484</v>
      </c>
      <c r="I5" s="5"/>
      <c r="J5" s="5"/>
      <c r="K5" s="5"/>
    </row>
    <row r="6" spans="2:11" ht="20.100000000000001" customHeight="1">
      <c r="B6" s="40"/>
      <c r="C6" s="185" t="s">
        <v>57</v>
      </c>
      <c r="D6" s="186"/>
      <c r="E6" s="107">
        <f>SUM(E7:E11)</f>
        <v>33147</v>
      </c>
      <c r="F6" s="107">
        <f>SUM(F7:F11)</f>
        <v>33655</v>
      </c>
      <c r="G6" s="4">
        <f t="shared" ref="G6:G11" si="0">E6-F6</f>
        <v>-508</v>
      </c>
      <c r="I6" s="5"/>
      <c r="J6" s="5"/>
      <c r="K6" s="5"/>
    </row>
    <row r="7" spans="2:11" ht="15" customHeight="1">
      <c r="B7" s="41"/>
      <c r="C7" s="190" t="s">
        <v>39</v>
      </c>
      <c r="D7" s="27" t="s">
        <v>33</v>
      </c>
      <c r="E7" s="104">
        <v>6785</v>
      </c>
      <c r="F7" s="104">
        <v>6779</v>
      </c>
      <c r="G7" s="42">
        <f t="shared" si="0"/>
        <v>6</v>
      </c>
      <c r="I7" s="5"/>
      <c r="J7" s="5"/>
      <c r="K7" s="5"/>
    </row>
    <row r="8" spans="2:11" ht="15" customHeight="1">
      <c r="B8" s="41"/>
      <c r="C8" s="191"/>
      <c r="D8" s="28" t="s">
        <v>34</v>
      </c>
      <c r="E8" s="105">
        <v>4902</v>
      </c>
      <c r="F8" s="105">
        <v>4858</v>
      </c>
      <c r="G8" s="6">
        <f t="shared" si="0"/>
        <v>44</v>
      </c>
      <c r="I8" s="5"/>
      <c r="J8" s="5"/>
      <c r="K8" s="5"/>
    </row>
    <row r="9" spans="2:11" ht="15" customHeight="1">
      <c r="B9" s="41"/>
      <c r="C9" s="192"/>
      <c r="D9" s="29" t="s">
        <v>35</v>
      </c>
      <c r="E9" s="105">
        <v>6671</v>
      </c>
      <c r="F9" s="105">
        <v>8438</v>
      </c>
      <c r="G9" s="6">
        <f t="shared" si="0"/>
        <v>-1767</v>
      </c>
      <c r="I9" s="5"/>
      <c r="J9" s="5"/>
      <c r="K9" s="5"/>
    </row>
    <row r="10" spans="2:11" ht="15" customHeight="1">
      <c r="B10" s="41"/>
      <c r="C10" s="25"/>
      <c r="D10" s="26" t="s">
        <v>55</v>
      </c>
      <c r="E10" s="105">
        <v>13171</v>
      </c>
      <c r="F10" s="105">
        <v>12448</v>
      </c>
      <c r="G10" s="6">
        <f t="shared" si="0"/>
        <v>723</v>
      </c>
      <c r="I10" s="5"/>
      <c r="J10" s="5"/>
      <c r="K10" s="5"/>
    </row>
    <row r="11" spans="2:11" ht="15" customHeight="1">
      <c r="B11" s="43"/>
      <c r="C11" s="193" t="s">
        <v>59</v>
      </c>
      <c r="D11" s="194"/>
      <c r="E11" s="106">
        <v>1618</v>
      </c>
      <c r="F11" s="106">
        <v>1132</v>
      </c>
      <c r="G11" s="7">
        <f t="shared" si="0"/>
        <v>486</v>
      </c>
      <c r="I11" s="5"/>
      <c r="J11" s="5"/>
      <c r="K11" s="5"/>
    </row>
    <row r="12" spans="2:11" ht="20.100000000000001" customHeight="1">
      <c r="B12" s="188" t="s">
        <v>58</v>
      </c>
      <c r="C12" s="189"/>
      <c r="D12" s="189"/>
      <c r="E12" s="107">
        <f>E5+E6</f>
        <v>173304</v>
      </c>
      <c r="F12" s="107">
        <f>F5+F6</f>
        <v>171328</v>
      </c>
      <c r="G12" s="107">
        <f>E12-F12</f>
        <v>1976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60</v>
      </c>
    </row>
    <row r="2" spans="2:9" ht="20.100000000000001" customHeight="1">
      <c r="B2" s="2" t="s">
        <v>156</v>
      </c>
    </row>
    <row r="3" spans="2:9" ht="12.75" customHeight="1">
      <c r="E3" s="79" t="s">
        <v>87</v>
      </c>
    </row>
    <row r="4" spans="2:9" ht="20.100000000000001" customHeight="1">
      <c r="B4" s="72"/>
      <c r="C4" s="37" t="s">
        <v>45</v>
      </c>
      <c r="D4" s="72" t="s">
        <v>46</v>
      </c>
      <c r="E4" s="72" t="s">
        <v>51</v>
      </c>
    </row>
    <row r="5" spans="2:9" ht="20.100000000000001" customHeight="1">
      <c r="B5" s="39" t="s">
        <v>101</v>
      </c>
      <c r="C5" s="118">
        <v>17129</v>
      </c>
      <c r="D5" s="119">
        <v>12827</v>
      </c>
      <c r="E5" s="4">
        <f>C5-D5</f>
        <v>4302</v>
      </c>
      <c r="G5" s="5"/>
      <c r="H5" s="5"/>
      <c r="I5" s="5"/>
    </row>
    <row r="6" spans="2:9" ht="20.100000000000001" customHeight="1">
      <c r="B6" s="39" t="s">
        <v>102</v>
      </c>
      <c r="C6" s="118">
        <v>8358</v>
      </c>
      <c r="D6" s="119">
        <v>8394</v>
      </c>
      <c r="E6" s="4">
        <f>C6-D6</f>
        <v>-36</v>
      </c>
      <c r="G6" s="5"/>
      <c r="H6" s="5"/>
      <c r="I6" s="5"/>
    </row>
    <row r="7" spans="2:9" ht="20.100000000000001" customHeight="1">
      <c r="B7" s="73" t="s">
        <v>53</v>
      </c>
      <c r="C7" s="120">
        <f>C5+C6</f>
        <v>25487</v>
      </c>
      <c r="D7" s="121">
        <f>D5+D6</f>
        <v>21221</v>
      </c>
      <c r="E7" s="80">
        <f>C7-D7</f>
        <v>4266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2" sqref="B2"/>
    </sheetView>
  </sheetViews>
  <sheetFormatPr defaultRowHeight="13.5"/>
  <cols>
    <col min="1" max="1" width="9" style="165"/>
    <col min="2" max="2" width="28.75" style="165" bestFit="1" customWidth="1"/>
    <col min="3" max="3" width="10.625" style="165" customWidth="1"/>
    <col min="4" max="6" width="26.75" style="165" customWidth="1"/>
    <col min="7" max="257" width="9" style="165"/>
    <col min="258" max="258" width="28.75" style="165" bestFit="1" customWidth="1"/>
    <col min="259" max="259" width="10.625" style="165" customWidth="1"/>
    <col min="260" max="262" width="26.75" style="165" customWidth="1"/>
    <col min="263" max="513" width="9" style="165"/>
    <col min="514" max="514" width="28.75" style="165" bestFit="1" customWidth="1"/>
    <col min="515" max="515" width="10.625" style="165" customWidth="1"/>
    <col min="516" max="518" width="26.75" style="165" customWidth="1"/>
    <col min="519" max="769" width="9" style="165"/>
    <col min="770" max="770" width="28.75" style="165" bestFit="1" customWidth="1"/>
    <col min="771" max="771" width="10.625" style="165" customWidth="1"/>
    <col min="772" max="774" width="26.75" style="165" customWidth="1"/>
    <col min="775" max="1025" width="9" style="165"/>
    <col min="1026" max="1026" width="28.75" style="165" bestFit="1" customWidth="1"/>
    <col min="1027" max="1027" width="10.625" style="165" customWidth="1"/>
    <col min="1028" max="1030" width="26.75" style="165" customWidth="1"/>
    <col min="1031" max="1281" width="9" style="165"/>
    <col min="1282" max="1282" width="28.75" style="165" bestFit="1" customWidth="1"/>
    <col min="1283" max="1283" width="10.625" style="165" customWidth="1"/>
    <col min="1284" max="1286" width="26.75" style="165" customWidth="1"/>
    <col min="1287" max="1537" width="9" style="165"/>
    <col min="1538" max="1538" width="28.75" style="165" bestFit="1" customWidth="1"/>
    <col min="1539" max="1539" width="10.625" style="165" customWidth="1"/>
    <col min="1540" max="1542" width="26.75" style="165" customWidth="1"/>
    <col min="1543" max="1793" width="9" style="165"/>
    <col min="1794" max="1794" width="28.75" style="165" bestFit="1" customWidth="1"/>
    <col min="1795" max="1795" width="10.625" style="165" customWidth="1"/>
    <col min="1796" max="1798" width="26.75" style="165" customWidth="1"/>
    <col min="1799" max="2049" width="9" style="165"/>
    <col min="2050" max="2050" width="28.75" style="165" bestFit="1" customWidth="1"/>
    <col min="2051" max="2051" width="10.625" style="165" customWidth="1"/>
    <col min="2052" max="2054" width="26.75" style="165" customWidth="1"/>
    <col min="2055" max="2305" width="9" style="165"/>
    <col min="2306" max="2306" width="28.75" style="165" bestFit="1" customWidth="1"/>
    <col min="2307" max="2307" width="10.625" style="165" customWidth="1"/>
    <col min="2308" max="2310" width="26.75" style="165" customWidth="1"/>
    <col min="2311" max="2561" width="9" style="165"/>
    <col min="2562" max="2562" width="28.75" style="165" bestFit="1" customWidth="1"/>
    <col min="2563" max="2563" width="10.625" style="165" customWidth="1"/>
    <col min="2564" max="2566" width="26.75" style="165" customWidth="1"/>
    <col min="2567" max="2817" width="9" style="165"/>
    <col min="2818" max="2818" width="28.75" style="165" bestFit="1" customWidth="1"/>
    <col min="2819" max="2819" width="10.625" style="165" customWidth="1"/>
    <col min="2820" max="2822" width="26.75" style="165" customWidth="1"/>
    <col min="2823" max="3073" width="9" style="165"/>
    <col min="3074" max="3074" width="28.75" style="165" bestFit="1" customWidth="1"/>
    <col min="3075" max="3075" width="10.625" style="165" customWidth="1"/>
    <col min="3076" max="3078" width="26.75" style="165" customWidth="1"/>
    <col min="3079" max="3329" width="9" style="165"/>
    <col min="3330" max="3330" width="28.75" style="165" bestFit="1" customWidth="1"/>
    <col min="3331" max="3331" width="10.625" style="165" customWidth="1"/>
    <col min="3332" max="3334" width="26.75" style="165" customWidth="1"/>
    <col min="3335" max="3585" width="9" style="165"/>
    <col min="3586" max="3586" width="28.75" style="165" bestFit="1" customWidth="1"/>
    <col min="3587" max="3587" width="10.625" style="165" customWidth="1"/>
    <col min="3588" max="3590" width="26.75" style="165" customWidth="1"/>
    <col min="3591" max="3841" width="9" style="165"/>
    <col min="3842" max="3842" width="28.75" style="165" bestFit="1" customWidth="1"/>
    <col min="3843" max="3843" width="10.625" style="165" customWidth="1"/>
    <col min="3844" max="3846" width="26.75" style="165" customWidth="1"/>
    <col min="3847" max="4097" width="9" style="165"/>
    <col min="4098" max="4098" width="28.75" style="165" bestFit="1" customWidth="1"/>
    <col min="4099" max="4099" width="10.625" style="165" customWidth="1"/>
    <col min="4100" max="4102" width="26.75" style="165" customWidth="1"/>
    <col min="4103" max="4353" width="9" style="165"/>
    <col min="4354" max="4354" width="28.75" style="165" bestFit="1" customWidth="1"/>
    <col min="4355" max="4355" width="10.625" style="165" customWidth="1"/>
    <col min="4356" max="4358" width="26.75" style="165" customWidth="1"/>
    <col min="4359" max="4609" width="9" style="165"/>
    <col min="4610" max="4610" width="28.75" style="165" bestFit="1" customWidth="1"/>
    <col min="4611" max="4611" width="10.625" style="165" customWidth="1"/>
    <col min="4612" max="4614" width="26.75" style="165" customWidth="1"/>
    <col min="4615" max="4865" width="9" style="165"/>
    <col min="4866" max="4866" width="28.75" style="165" bestFit="1" customWidth="1"/>
    <col min="4867" max="4867" width="10.625" style="165" customWidth="1"/>
    <col min="4868" max="4870" width="26.75" style="165" customWidth="1"/>
    <col min="4871" max="5121" width="9" style="165"/>
    <col min="5122" max="5122" width="28.75" style="165" bestFit="1" customWidth="1"/>
    <col min="5123" max="5123" width="10.625" style="165" customWidth="1"/>
    <col min="5124" max="5126" width="26.75" style="165" customWidth="1"/>
    <col min="5127" max="5377" width="9" style="165"/>
    <col min="5378" max="5378" width="28.75" style="165" bestFit="1" customWidth="1"/>
    <col min="5379" max="5379" width="10.625" style="165" customWidth="1"/>
    <col min="5380" max="5382" width="26.75" style="165" customWidth="1"/>
    <col min="5383" max="5633" width="9" style="165"/>
    <col min="5634" max="5634" width="28.75" style="165" bestFit="1" customWidth="1"/>
    <col min="5635" max="5635" width="10.625" style="165" customWidth="1"/>
    <col min="5636" max="5638" width="26.75" style="165" customWidth="1"/>
    <col min="5639" max="5889" width="9" style="165"/>
    <col min="5890" max="5890" width="28.75" style="165" bestFit="1" customWidth="1"/>
    <col min="5891" max="5891" width="10.625" style="165" customWidth="1"/>
    <col min="5892" max="5894" width="26.75" style="165" customWidth="1"/>
    <col min="5895" max="6145" width="9" style="165"/>
    <col min="6146" max="6146" width="28.75" style="165" bestFit="1" customWidth="1"/>
    <col min="6147" max="6147" width="10.625" style="165" customWidth="1"/>
    <col min="6148" max="6150" width="26.75" style="165" customWidth="1"/>
    <col min="6151" max="6401" width="9" style="165"/>
    <col min="6402" max="6402" width="28.75" style="165" bestFit="1" customWidth="1"/>
    <col min="6403" max="6403" width="10.625" style="165" customWidth="1"/>
    <col min="6404" max="6406" width="26.75" style="165" customWidth="1"/>
    <col min="6407" max="6657" width="9" style="165"/>
    <col min="6658" max="6658" width="28.75" style="165" bestFit="1" customWidth="1"/>
    <col min="6659" max="6659" width="10.625" style="165" customWidth="1"/>
    <col min="6660" max="6662" width="26.75" style="165" customWidth="1"/>
    <col min="6663" max="6913" width="9" style="165"/>
    <col min="6914" max="6914" width="28.75" style="165" bestFit="1" customWidth="1"/>
    <col min="6915" max="6915" width="10.625" style="165" customWidth="1"/>
    <col min="6916" max="6918" width="26.75" style="165" customWidth="1"/>
    <col min="6919" max="7169" width="9" style="165"/>
    <col min="7170" max="7170" width="28.75" style="165" bestFit="1" customWidth="1"/>
    <col min="7171" max="7171" width="10.625" style="165" customWidth="1"/>
    <col min="7172" max="7174" width="26.75" style="165" customWidth="1"/>
    <col min="7175" max="7425" width="9" style="165"/>
    <col min="7426" max="7426" width="28.75" style="165" bestFit="1" customWidth="1"/>
    <col min="7427" max="7427" width="10.625" style="165" customWidth="1"/>
    <col min="7428" max="7430" width="26.75" style="165" customWidth="1"/>
    <col min="7431" max="7681" width="9" style="165"/>
    <col min="7682" max="7682" width="28.75" style="165" bestFit="1" customWidth="1"/>
    <col min="7683" max="7683" width="10.625" style="165" customWidth="1"/>
    <col min="7684" max="7686" width="26.75" style="165" customWidth="1"/>
    <col min="7687" max="7937" width="9" style="165"/>
    <col min="7938" max="7938" width="28.75" style="165" bestFit="1" customWidth="1"/>
    <col min="7939" max="7939" width="10.625" style="165" customWidth="1"/>
    <col min="7940" max="7942" width="26.75" style="165" customWidth="1"/>
    <col min="7943" max="8193" width="9" style="165"/>
    <col min="8194" max="8194" width="28.75" style="165" bestFit="1" customWidth="1"/>
    <col min="8195" max="8195" width="10.625" style="165" customWidth="1"/>
    <col min="8196" max="8198" width="26.75" style="165" customWidth="1"/>
    <col min="8199" max="8449" width="9" style="165"/>
    <col min="8450" max="8450" width="28.75" style="165" bestFit="1" customWidth="1"/>
    <col min="8451" max="8451" width="10.625" style="165" customWidth="1"/>
    <col min="8452" max="8454" width="26.75" style="165" customWidth="1"/>
    <col min="8455" max="8705" width="9" style="165"/>
    <col min="8706" max="8706" width="28.75" style="165" bestFit="1" customWidth="1"/>
    <col min="8707" max="8707" width="10.625" style="165" customWidth="1"/>
    <col min="8708" max="8710" width="26.75" style="165" customWidth="1"/>
    <col min="8711" max="8961" width="9" style="165"/>
    <col min="8962" max="8962" width="28.75" style="165" bestFit="1" customWidth="1"/>
    <col min="8963" max="8963" width="10.625" style="165" customWidth="1"/>
    <col min="8964" max="8966" width="26.75" style="165" customWidth="1"/>
    <col min="8967" max="9217" width="9" style="165"/>
    <col min="9218" max="9218" width="28.75" style="165" bestFit="1" customWidth="1"/>
    <col min="9219" max="9219" width="10.625" style="165" customWidth="1"/>
    <col min="9220" max="9222" width="26.75" style="165" customWidth="1"/>
    <col min="9223" max="9473" width="9" style="165"/>
    <col min="9474" max="9474" width="28.75" style="165" bestFit="1" customWidth="1"/>
    <col min="9475" max="9475" width="10.625" style="165" customWidth="1"/>
    <col min="9476" max="9478" width="26.75" style="165" customWidth="1"/>
    <col min="9479" max="9729" width="9" style="165"/>
    <col min="9730" max="9730" width="28.75" style="165" bestFit="1" customWidth="1"/>
    <col min="9731" max="9731" width="10.625" style="165" customWidth="1"/>
    <col min="9732" max="9734" width="26.75" style="165" customWidth="1"/>
    <col min="9735" max="9985" width="9" style="165"/>
    <col min="9986" max="9986" width="28.75" style="165" bestFit="1" customWidth="1"/>
    <col min="9987" max="9987" width="10.625" style="165" customWidth="1"/>
    <col min="9988" max="9990" width="26.75" style="165" customWidth="1"/>
    <col min="9991" max="10241" width="9" style="165"/>
    <col min="10242" max="10242" width="28.75" style="165" bestFit="1" customWidth="1"/>
    <col min="10243" max="10243" width="10.625" style="165" customWidth="1"/>
    <col min="10244" max="10246" width="26.75" style="165" customWidth="1"/>
    <col min="10247" max="10497" width="9" style="165"/>
    <col min="10498" max="10498" width="28.75" style="165" bestFit="1" customWidth="1"/>
    <col min="10499" max="10499" width="10.625" style="165" customWidth="1"/>
    <col min="10500" max="10502" width="26.75" style="165" customWidth="1"/>
    <col min="10503" max="10753" width="9" style="165"/>
    <col min="10754" max="10754" width="28.75" style="165" bestFit="1" customWidth="1"/>
    <col min="10755" max="10755" width="10.625" style="165" customWidth="1"/>
    <col min="10756" max="10758" width="26.75" style="165" customWidth="1"/>
    <col min="10759" max="11009" width="9" style="165"/>
    <col min="11010" max="11010" width="28.75" style="165" bestFit="1" customWidth="1"/>
    <col min="11011" max="11011" width="10.625" style="165" customWidth="1"/>
    <col min="11012" max="11014" width="26.75" style="165" customWidth="1"/>
    <col min="11015" max="11265" width="9" style="165"/>
    <col min="11266" max="11266" width="28.75" style="165" bestFit="1" customWidth="1"/>
    <col min="11267" max="11267" width="10.625" style="165" customWidth="1"/>
    <col min="11268" max="11270" width="26.75" style="165" customWidth="1"/>
    <col min="11271" max="11521" width="9" style="165"/>
    <col min="11522" max="11522" width="28.75" style="165" bestFit="1" customWidth="1"/>
    <col min="11523" max="11523" width="10.625" style="165" customWidth="1"/>
    <col min="11524" max="11526" width="26.75" style="165" customWidth="1"/>
    <col min="11527" max="11777" width="9" style="165"/>
    <col min="11778" max="11778" width="28.75" style="165" bestFit="1" customWidth="1"/>
    <col min="11779" max="11779" width="10.625" style="165" customWidth="1"/>
    <col min="11780" max="11782" width="26.75" style="165" customWidth="1"/>
    <col min="11783" max="12033" width="9" style="165"/>
    <col min="12034" max="12034" width="28.75" style="165" bestFit="1" customWidth="1"/>
    <col min="12035" max="12035" width="10.625" style="165" customWidth="1"/>
    <col min="12036" max="12038" width="26.75" style="165" customWidth="1"/>
    <col min="12039" max="12289" width="9" style="165"/>
    <col min="12290" max="12290" width="28.75" style="165" bestFit="1" customWidth="1"/>
    <col min="12291" max="12291" width="10.625" style="165" customWidth="1"/>
    <col min="12292" max="12294" width="26.75" style="165" customWidth="1"/>
    <col min="12295" max="12545" width="9" style="165"/>
    <col min="12546" max="12546" width="28.75" style="165" bestFit="1" customWidth="1"/>
    <col min="12547" max="12547" width="10.625" style="165" customWidth="1"/>
    <col min="12548" max="12550" width="26.75" style="165" customWidth="1"/>
    <col min="12551" max="12801" width="9" style="165"/>
    <col min="12802" max="12802" width="28.75" style="165" bestFit="1" customWidth="1"/>
    <col min="12803" max="12803" width="10.625" style="165" customWidth="1"/>
    <col min="12804" max="12806" width="26.75" style="165" customWidth="1"/>
    <col min="12807" max="13057" width="9" style="165"/>
    <col min="13058" max="13058" width="28.75" style="165" bestFit="1" customWidth="1"/>
    <col min="13059" max="13059" width="10.625" style="165" customWidth="1"/>
    <col min="13060" max="13062" width="26.75" style="165" customWidth="1"/>
    <col min="13063" max="13313" width="9" style="165"/>
    <col min="13314" max="13314" width="28.75" style="165" bestFit="1" customWidth="1"/>
    <col min="13315" max="13315" width="10.625" style="165" customWidth="1"/>
    <col min="13316" max="13318" width="26.75" style="165" customWidth="1"/>
    <col min="13319" max="13569" width="9" style="165"/>
    <col min="13570" max="13570" width="28.75" style="165" bestFit="1" customWidth="1"/>
    <col min="13571" max="13571" width="10.625" style="165" customWidth="1"/>
    <col min="13572" max="13574" width="26.75" style="165" customWidth="1"/>
    <col min="13575" max="13825" width="9" style="165"/>
    <col min="13826" max="13826" width="28.75" style="165" bestFit="1" customWidth="1"/>
    <col min="13827" max="13827" width="10.625" style="165" customWidth="1"/>
    <col min="13828" max="13830" width="26.75" style="165" customWidth="1"/>
    <col min="13831" max="14081" width="9" style="165"/>
    <col min="14082" max="14082" width="28.75" style="165" bestFit="1" customWidth="1"/>
    <col min="14083" max="14083" width="10.625" style="165" customWidth="1"/>
    <col min="14084" max="14086" width="26.75" style="165" customWidth="1"/>
    <col min="14087" max="14337" width="9" style="165"/>
    <col min="14338" max="14338" width="28.75" style="165" bestFit="1" customWidth="1"/>
    <col min="14339" max="14339" width="10.625" style="165" customWidth="1"/>
    <col min="14340" max="14342" width="26.75" style="165" customWidth="1"/>
    <col min="14343" max="14593" width="9" style="165"/>
    <col min="14594" max="14594" width="28.75" style="165" bestFit="1" customWidth="1"/>
    <col min="14595" max="14595" width="10.625" style="165" customWidth="1"/>
    <col min="14596" max="14598" width="26.75" style="165" customWidth="1"/>
    <col min="14599" max="14849" width="9" style="165"/>
    <col min="14850" max="14850" width="28.75" style="165" bestFit="1" customWidth="1"/>
    <col min="14851" max="14851" width="10.625" style="165" customWidth="1"/>
    <col min="14852" max="14854" width="26.75" style="165" customWidth="1"/>
    <col min="14855" max="15105" width="9" style="165"/>
    <col min="15106" max="15106" width="28.75" style="165" bestFit="1" customWidth="1"/>
    <col min="15107" max="15107" width="10.625" style="165" customWidth="1"/>
    <col min="15108" max="15110" width="26.75" style="165" customWidth="1"/>
    <col min="15111" max="15361" width="9" style="165"/>
    <col min="15362" max="15362" width="28.75" style="165" bestFit="1" customWidth="1"/>
    <col min="15363" max="15363" width="10.625" style="165" customWidth="1"/>
    <col min="15364" max="15366" width="26.75" style="165" customWidth="1"/>
    <col min="15367" max="15617" width="9" style="165"/>
    <col min="15618" max="15618" width="28.75" style="165" bestFit="1" customWidth="1"/>
    <col min="15619" max="15619" width="10.625" style="165" customWidth="1"/>
    <col min="15620" max="15622" width="26.75" style="165" customWidth="1"/>
    <col min="15623" max="15873" width="9" style="165"/>
    <col min="15874" max="15874" width="28.75" style="165" bestFit="1" customWidth="1"/>
    <col min="15875" max="15875" width="10.625" style="165" customWidth="1"/>
    <col min="15876" max="15878" width="26.75" style="165" customWidth="1"/>
    <col min="15879" max="16129" width="9" style="165"/>
    <col min="16130" max="16130" width="28.75" style="165" bestFit="1" customWidth="1"/>
    <col min="16131" max="16131" width="10.625" style="165" customWidth="1"/>
    <col min="16132" max="16134" width="26.75" style="165" customWidth="1"/>
    <col min="16135" max="16384" width="9" style="165"/>
  </cols>
  <sheetData>
    <row r="1" spans="1:6">
      <c r="A1" s="165" t="s">
        <v>109</v>
      </c>
    </row>
    <row r="2" spans="1:6">
      <c r="B2" s="165" t="s">
        <v>157</v>
      </c>
    </row>
    <row r="3" spans="1:6">
      <c r="B3" s="165" t="s">
        <v>110</v>
      </c>
    </row>
    <row r="4" spans="1:6">
      <c r="B4" s="166"/>
      <c r="C4" s="167" t="s">
        <v>111</v>
      </c>
      <c r="D4" s="168">
        <v>1</v>
      </c>
      <c r="E4" s="169">
        <v>2</v>
      </c>
      <c r="F4" s="170">
        <v>3</v>
      </c>
    </row>
    <row r="5" spans="1:6" ht="21.75" customHeight="1">
      <c r="B5" s="171" t="s">
        <v>112</v>
      </c>
      <c r="C5" s="172">
        <v>0.8745102307357423</v>
      </c>
      <c r="D5" s="173" t="s">
        <v>113</v>
      </c>
      <c r="E5" s="174" t="s">
        <v>114</v>
      </c>
      <c r="F5" s="175" t="s">
        <v>115</v>
      </c>
    </row>
    <row r="6" spans="1:6" ht="21.75" customHeight="1">
      <c r="B6" s="176" t="s">
        <v>116</v>
      </c>
      <c r="C6" s="177">
        <v>0.92800473653049143</v>
      </c>
      <c r="D6" s="178" t="s">
        <v>117</v>
      </c>
      <c r="E6" s="179" t="s">
        <v>118</v>
      </c>
      <c r="F6" s="180" t="s">
        <v>119</v>
      </c>
    </row>
    <row r="7" spans="1:6" ht="21.75" customHeight="1">
      <c r="B7" s="176" t="s">
        <v>120</v>
      </c>
      <c r="C7" s="177">
        <v>0.88557903244429037</v>
      </c>
      <c r="D7" s="178" t="s">
        <v>121</v>
      </c>
      <c r="E7" s="179" t="s">
        <v>122</v>
      </c>
      <c r="F7" s="180" t="s">
        <v>123</v>
      </c>
    </row>
    <row r="8" spans="1:6" ht="21.75" customHeight="1">
      <c r="B8" s="176" t="s">
        <v>124</v>
      </c>
      <c r="C8" s="177">
        <v>0.91010028653295127</v>
      </c>
      <c r="D8" s="178" t="s">
        <v>125</v>
      </c>
      <c r="E8" s="179" t="s">
        <v>126</v>
      </c>
      <c r="F8" s="180" t="s">
        <v>127</v>
      </c>
    </row>
    <row r="9" spans="1:6" ht="21.75" customHeight="1">
      <c r="B9" s="176" t="s">
        <v>128</v>
      </c>
      <c r="C9" s="177">
        <v>0.82788336678078134</v>
      </c>
      <c r="D9" s="178" t="s">
        <v>129</v>
      </c>
      <c r="E9" s="179" t="s">
        <v>130</v>
      </c>
      <c r="F9" s="180" t="s">
        <v>131</v>
      </c>
    </row>
    <row r="10" spans="1:6" ht="21.75" customHeight="1">
      <c r="B10" s="176" t="s">
        <v>132</v>
      </c>
      <c r="C10" s="177">
        <v>0.69819983085659065</v>
      </c>
      <c r="D10" s="178" t="s">
        <v>133</v>
      </c>
      <c r="E10" s="179" t="s">
        <v>134</v>
      </c>
      <c r="F10" s="180" t="s">
        <v>135</v>
      </c>
    </row>
    <row r="11" spans="1:6" ht="21.75" customHeight="1">
      <c r="B11" s="176" t="s">
        <v>136</v>
      </c>
      <c r="C11" s="177">
        <v>0.70349434737923944</v>
      </c>
      <c r="D11" s="178" t="s">
        <v>137</v>
      </c>
      <c r="E11" s="179" t="s">
        <v>138</v>
      </c>
      <c r="F11" s="180" t="s">
        <v>139</v>
      </c>
    </row>
    <row r="12" spans="1:6" ht="21.75" customHeight="1">
      <c r="B12" s="176" t="s">
        <v>140</v>
      </c>
      <c r="C12" s="177">
        <v>0.88682879845894536</v>
      </c>
      <c r="D12" s="178" t="s">
        <v>141</v>
      </c>
      <c r="E12" s="179" t="s">
        <v>142</v>
      </c>
      <c r="F12" s="180" t="s">
        <v>143</v>
      </c>
    </row>
    <row r="13" spans="1:6" ht="21.75" customHeight="1">
      <c r="B13" s="176" t="s">
        <v>144</v>
      </c>
      <c r="C13" s="177">
        <v>0.92586311326468806</v>
      </c>
      <c r="D13" s="178" t="s">
        <v>145</v>
      </c>
      <c r="E13" s="179" t="s">
        <v>146</v>
      </c>
      <c r="F13" s="180" t="s">
        <v>147</v>
      </c>
    </row>
    <row r="14" spans="1:6" ht="21.75" customHeight="1">
      <c r="B14" s="176" t="s">
        <v>148</v>
      </c>
      <c r="C14" s="177">
        <v>0.75911924658442753</v>
      </c>
      <c r="D14" s="178" t="s">
        <v>149</v>
      </c>
      <c r="E14" s="179" t="s">
        <v>150</v>
      </c>
      <c r="F14" s="180" t="s">
        <v>151</v>
      </c>
    </row>
    <row r="15" spans="1:6" ht="21.75" customHeight="1">
      <c r="B15" s="181" t="s">
        <v>70</v>
      </c>
      <c r="C15" s="182">
        <v>0.88590188305252726</v>
      </c>
      <c r="D15" s="183" t="s">
        <v>152</v>
      </c>
      <c r="E15" s="184" t="s">
        <v>153</v>
      </c>
      <c r="F15" s="184" t="s">
        <v>154</v>
      </c>
    </row>
  </sheetData>
  <phoneticPr fontId="2"/>
  <pageMargins left="0.7" right="0.7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45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5" customWidth="1"/>
    <col min="6" max="6" width="12.625" style="16" customWidth="1"/>
    <col min="7" max="8" width="12.625" style="15" customWidth="1"/>
    <col min="9" max="9" width="12.625" style="16" customWidth="1"/>
    <col min="10" max="10" width="12.625" style="15" customWidth="1"/>
    <col min="11" max="11" width="10.625" style="15" customWidth="1"/>
    <col min="12" max="16384" width="9" style="2"/>
  </cols>
  <sheetData>
    <row r="2" spans="2:14">
      <c r="B2" s="208" t="s">
        <v>158</v>
      </c>
      <c r="C2" s="208"/>
      <c r="D2" s="208"/>
      <c r="E2" s="208"/>
      <c r="F2" s="208"/>
      <c r="G2" s="208"/>
      <c r="H2" s="208"/>
      <c r="I2" s="208"/>
      <c r="J2" s="209"/>
      <c r="K2" s="209"/>
    </row>
    <row r="3" spans="2:14" ht="15" customHeight="1">
      <c r="B3" s="211" t="s">
        <v>37</v>
      </c>
      <c r="C3" s="212"/>
      <c r="D3" s="187" t="s">
        <v>36</v>
      </c>
      <c r="E3" s="206" t="s">
        <v>45</v>
      </c>
      <c r="F3" s="206"/>
      <c r="G3" s="207"/>
      <c r="H3" s="210" t="s">
        <v>46</v>
      </c>
      <c r="I3" s="204"/>
      <c r="J3" s="204"/>
      <c r="K3" s="204" t="s">
        <v>47</v>
      </c>
    </row>
    <row r="4" spans="2:14" ht="72.75" customHeight="1" thickBot="1">
      <c r="B4" s="213"/>
      <c r="C4" s="214"/>
      <c r="D4" s="203"/>
      <c r="E4" s="32" t="s">
        <v>1</v>
      </c>
      <c r="F4" s="8" t="s">
        <v>54</v>
      </c>
      <c r="G4" s="9" t="s">
        <v>106</v>
      </c>
      <c r="H4" s="117" t="s">
        <v>1</v>
      </c>
      <c r="I4" s="8" t="s">
        <v>54</v>
      </c>
      <c r="J4" s="10" t="s">
        <v>107</v>
      </c>
      <c r="K4" s="205"/>
    </row>
    <row r="5" spans="2:14" ht="21" customHeight="1" thickBot="1">
      <c r="B5" s="195" t="s">
        <v>44</v>
      </c>
      <c r="C5" s="196"/>
      <c r="D5" s="33" t="s">
        <v>24</v>
      </c>
      <c r="E5" s="123">
        <v>165641</v>
      </c>
      <c r="F5" s="129">
        <v>84.61487950620527</v>
      </c>
      <c r="G5" s="156">
        <v>140157</v>
      </c>
      <c r="H5" s="135">
        <v>158894</v>
      </c>
      <c r="I5" s="129">
        <v>86.644689871576773</v>
      </c>
      <c r="J5" s="161">
        <v>137673</v>
      </c>
      <c r="K5" s="122">
        <f>G5-J5</f>
        <v>2484</v>
      </c>
      <c r="M5" s="2">
        <v>140157</v>
      </c>
      <c r="N5" s="2">
        <v>137673</v>
      </c>
    </row>
    <row r="6" spans="2:14" ht="21" customHeight="1">
      <c r="B6" s="41" t="s">
        <v>33</v>
      </c>
      <c r="C6" s="200" t="s">
        <v>63</v>
      </c>
      <c r="D6" s="31" t="s">
        <v>18</v>
      </c>
      <c r="E6" s="124">
        <v>18589</v>
      </c>
      <c r="F6" s="130">
        <v>36.498018896677841</v>
      </c>
      <c r="G6" s="157">
        <v>6785</v>
      </c>
      <c r="H6" s="136">
        <v>17997</v>
      </c>
      <c r="I6" s="130">
        <v>37.666944908180298</v>
      </c>
      <c r="J6" s="162">
        <v>6779</v>
      </c>
      <c r="K6" s="81">
        <f t="shared" ref="K6:K39" si="0">G6-J6</f>
        <v>6</v>
      </c>
      <c r="M6" s="2">
        <v>6785</v>
      </c>
      <c r="N6" s="2">
        <v>6779</v>
      </c>
    </row>
    <row r="7" spans="2:14" ht="21" customHeight="1">
      <c r="B7" s="23"/>
      <c r="C7" s="200"/>
      <c r="D7" s="13" t="s">
        <v>52</v>
      </c>
      <c r="E7" s="125">
        <f>SUM(E6:E6)</f>
        <v>18589</v>
      </c>
      <c r="F7" s="131">
        <f>G7/E7*100</f>
        <v>36.500080692882889</v>
      </c>
      <c r="G7" s="158">
        <f>SUM(G6:G6)</f>
        <v>6785</v>
      </c>
      <c r="H7" s="137">
        <f>SUM(H6:H6)</f>
        <v>17997</v>
      </c>
      <c r="I7" s="141">
        <f>J7/H7*100</f>
        <v>37.667389009279326</v>
      </c>
      <c r="J7" s="163">
        <f>SUM(J6:J6)</f>
        <v>6779</v>
      </c>
      <c r="K7" s="82">
        <f>SUM(K6:K6)</f>
        <v>6</v>
      </c>
    </row>
    <row r="8" spans="2:14" ht="21" customHeight="1">
      <c r="B8" s="83" t="s">
        <v>34</v>
      </c>
      <c r="C8" s="201" t="s">
        <v>64</v>
      </c>
      <c r="D8" s="30" t="s">
        <v>15</v>
      </c>
      <c r="E8" s="126">
        <v>20379</v>
      </c>
      <c r="F8" s="132">
        <v>24.053006625828228</v>
      </c>
      <c r="G8" s="158">
        <v>4902</v>
      </c>
      <c r="H8" s="138">
        <v>20782</v>
      </c>
      <c r="I8" s="132">
        <v>23.375828091076102</v>
      </c>
      <c r="J8" s="163">
        <v>4858</v>
      </c>
      <c r="K8" s="82">
        <f t="shared" si="0"/>
        <v>44</v>
      </c>
      <c r="M8" s="2">
        <v>4902</v>
      </c>
      <c r="N8" s="2">
        <v>4858</v>
      </c>
    </row>
    <row r="9" spans="2:14" ht="21" customHeight="1">
      <c r="B9" s="23"/>
      <c r="C9" s="200"/>
      <c r="D9" s="13" t="s">
        <v>52</v>
      </c>
      <c r="E9" s="125">
        <f>SUM(E8:E8)</f>
        <v>20379</v>
      </c>
      <c r="F9" s="131">
        <f>G9/E9*100</f>
        <v>24.054173413808332</v>
      </c>
      <c r="G9" s="158">
        <f>SUM(G8:G8)</f>
        <v>4902</v>
      </c>
      <c r="H9" s="137">
        <f>SUM(H8:H8)</f>
        <v>20782</v>
      </c>
      <c r="I9" s="141">
        <f>J9/H9*100</f>
        <v>23.375998460205945</v>
      </c>
      <c r="J9" s="163">
        <f>SUM(J8:J8)</f>
        <v>4858</v>
      </c>
      <c r="K9" s="82">
        <f>SUM(K8:K8)</f>
        <v>44</v>
      </c>
    </row>
    <row r="10" spans="2:14" ht="21" customHeight="1">
      <c r="B10" s="83" t="s">
        <v>35</v>
      </c>
      <c r="C10" s="202" t="s">
        <v>61</v>
      </c>
      <c r="D10" s="30" t="s">
        <v>27</v>
      </c>
      <c r="E10" s="126">
        <v>25939</v>
      </c>
      <c r="F10" s="132">
        <v>13.071458420392812</v>
      </c>
      <c r="G10" s="158">
        <v>3391</v>
      </c>
      <c r="H10" s="138">
        <v>26011</v>
      </c>
      <c r="I10" s="132">
        <v>15.922252164440112</v>
      </c>
      <c r="J10" s="163">
        <v>4142</v>
      </c>
      <c r="K10" s="82">
        <f t="shared" si="0"/>
        <v>-751</v>
      </c>
      <c r="M10" s="2">
        <v>3391</v>
      </c>
      <c r="N10" s="2">
        <v>4142</v>
      </c>
    </row>
    <row r="11" spans="2:14" ht="21" customHeight="1">
      <c r="B11" s="78"/>
      <c r="C11" s="199"/>
      <c r="D11" s="30" t="s">
        <v>26</v>
      </c>
      <c r="E11" s="126">
        <v>29977</v>
      </c>
      <c r="F11" s="132">
        <v>10.940128649183572</v>
      </c>
      <c r="G11" s="158">
        <v>3280</v>
      </c>
      <c r="H11" s="138">
        <v>29204</v>
      </c>
      <c r="I11" s="132">
        <v>14.709332332379299</v>
      </c>
      <c r="J11" s="163">
        <v>4296</v>
      </c>
      <c r="K11" s="82">
        <f t="shared" si="0"/>
        <v>-1016</v>
      </c>
      <c r="M11" s="2">
        <v>3280</v>
      </c>
      <c r="N11" s="2">
        <v>4296</v>
      </c>
    </row>
    <row r="12" spans="2:14" ht="21" customHeight="1">
      <c r="B12" s="23"/>
      <c r="C12" s="75"/>
      <c r="D12" s="13" t="s">
        <v>52</v>
      </c>
      <c r="E12" s="125">
        <f>SUM(E10:E11)</f>
        <v>55916</v>
      </c>
      <c r="F12" s="131">
        <f>G12/E12*100</f>
        <v>11.930395593390084</v>
      </c>
      <c r="G12" s="158">
        <f>SUM(G10:G11)</f>
        <v>6671</v>
      </c>
      <c r="H12" s="137">
        <f>SUM(H10:H11)</f>
        <v>55215</v>
      </c>
      <c r="I12" s="141">
        <f>J12/H12*100</f>
        <v>15.28207914515983</v>
      </c>
      <c r="J12" s="163">
        <f>SUM(J10:J11)</f>
        <v>8438</v>
      </c>
      <c r="K12" s="82">
        <f>SUM(K10:K11)</f>
        <v>-1767</v>
      </c>
    </row>
    <row r="13" spans="2:14" ht="21" customHeight="1">
      <c r="B13" s="83" t="s">
        <v>3</v>
      </c>
      <c r="C13" s="201" t="s">
        <v>62</v>
      </c>
      <c r="D13" s="30" t="s">
        <v>22</v>
      </c>
      <c r="E13" s="126">
        <v>80077</v>
      </c>
      <c r="F13" s="132">
        <v>7.5156041220507754</v>
      </c>
      <c r="G13" s="158">
        <v>6018</v>
      </c>
      <c r="H13" s="138">
        <v>81107</v>
      </c>
      <c r="I13" s="132">
        <v>7.1771114207640387</v>
      </c>
      <c r="J13" s="163">
        <v>5821</v>
      </c>
      <c r="K13" s="82">
        <f t="shared" si="0"/>
        <v>197</v>
      </c>
      <c r="M13" s="2">
        <v>6018</v>
      </c>
      <c r="N13" s="2">
        <v>5821</v>
      </c>
    </row>
    <row r="14" spans="2:14" ht="21" customHeight="1">
      <c r="B14" s="199"/>
      <c r="C14" s="200"/>
      <c r="D14" s="30" t="s">
        <v>21</v>
      </c>
      <c r="E14" s="126">
        <v>13254</v>
      </c>
      <c r="F14" s="132">
        <v>6.8350324374420763</v>
      </c>
      <c r="G14" s="158">
        <v>906</v>
      </c>
      <c r="H14" s="138">
        <v>13438</v>
      </c>
      <c r="I14" s="132">
        <v>4.9735678066673863</v>
      </c>
      <c r="J14" s="163">
        <v>668</v>
      </c>
      <c r="K14" s="82">
        <f t="shared" si="0"/>
        <v>238</v>
      </c>
      <c r="M14" s="2">
        <v>906</v>
      </c>
      <c r="N14" s="2">
        <v>668</v>
      </c>
    </row>
    <row r="15" spans="2:14" ht="21" customHeight="1">
      <c r="B15" s="199"/>
      <c r="C15" s="77"/>
      <c r="D15" s="30" t="s">
        <v>9</v>
      </c>
      <c r="E15" s="126">
        <v>39968</v>
      </c>
      <c r="F15" s="132">
        <v>6.0256077515355999</v>
      </c>
      <c r="G15" s="158">
        <v>2408</v>
      </c>
      <c r="H15" s="138">
        <v>39592</v>
      </c>
      <c r="I15" s="132">
        <v>3.1497040685402093</v>
      </c>
      <c r="J15" s="163">
        <v>1247</v>
      </c>
      <c r="K15" s="82">
        <f t="shared" ref="K15:K22" si="1">G15-J15</f>
        <v>1161</v>
      </c>
      <c r="M15" s="2">
        <v>2408</v>
      </c>
      <c r="N15" s="2">
        <v>1247</v>
      </c>
    </row>
    <row r="16" spans="2:14" ht="21" customHeight="1">
      <c r="B16" s="199"/>
      <c r="C16" s="11"/>
      <c r="D16" s="30" t="s">
        <v>30</v>
      </c>
      <c r="E16" s="126">
        <v>16590</v>
      </c>
      <c r="F16" s="132">
        <v>4.8085565342441132</v>
      </c>
      <c r="G16" s="158">
        <v>798</v>
      </c>
      <c r="H16" s="138">
        <v>17712</v>
      </c>
      <c r="I16" s="132">
        <v>8.7119760937859176</v>
      </c>
      <c r="J16" s="163">
        <v>1543</v>
      </c>
      <c r="K16" s="82">
        <f t="shared" si="1"/>
        <v>-745</v>
      </c>
      <c r="M16" s="2">
        <v>798</v>
      </c>
      <c r="N16" s="2">
        <v>1543</v>
      </c>
    </row>
    <row r="17" spans="2:14" ht="21" customHeight="1">
      <c r="B17" s="199"/>
      <c r="C17" s="11"/>
      <c r="D17" s="30" t="s">
        <v>8</v>
      </c>
      <c r="E17" s="126">
        <v>21215</v>
      </c>
      <c r="F17" s="132">
        <v>4.4346207538389946</v>
      </c>
      <c r="G17" s="158">
        <v>941</v>
      </c>
      <c r="H17" s="138">
        <v>20943</v>
      </c>
      <c r="I17" s="132">
        <v>4.3317824482592648</v>
      </c>
      <c r="J17" s="163">
        <v>907</v>
      </c>
      <c r="K17" s="82">
        <f t="shared" si="1"/>
        <v>34</v>
      </c>
      <c r="M17" s="2">
        <v>941</v>
      </c>
      <c r="N17" s="2">
        <v>907</v>
      </c>
    </row>
    <row r="18" spans="2:14" ht="21" customHeight="1">
      <c r="B18" s="199"/>
      <c r="C18" s="11"/>
      <c r="D18" s="30" t="s">
        <v>29</v>
      </c>
      <c r="E18" s="126">
        <v>17848</v>
      </c>
      <c r="F18" s="132">
        <v>4.2232908216600462</v>
      </c>
      <c r="G18" s="158">
        <v>754</v>
      </c>
      <c r="H18" s="138">
        <v>18512</v>
      </c>
      <c r="I18" s="132">
        <v>6.8484464172479385</v>
      </c>
      <c r="J18" s="163">
        <v>1268</v>
      </c>
      <c r="K18" s="82">
        <f t="shared" si="1"/>
        <v>-514</v>
      </c>
      <c r="M18" s="2">
        <v>754</v>
      </c>
      <c r="N18" s="2">
        <v>1268</v>
      </c>
    </row>
    <row r="19" spans="2:14" ht="21" customHeight="1">
      <c r="B19" s="199"/>
      <c r="C19" s="11"/>
      <c r="D19" s="30" t="s">
        <v>19</v>
      </c>
      <c r="E19" s="126">
        <v>6512</v>
      </c>
      <c r="F19" s="132">
        <v>3.0182232346241458</v>
      </c>
      <c r="G19" s="158">
        <v>197</v>
      </c>
      <c r="H19" s="138">
        <v>6828</v>
      </c>
      <c r="I19" s="132">
        <v>3.9695745186593774</v>
      </c>
      <c r="J19" s="163">
        <v>271</v>
      </c>
      <c r="K19" s="82">
        <f t="shared" si="1"/>
        <v>-74</v>
      </c>
      <c r="M19" s="2">
        <v>197</v>
      </c>
      <c r="N19" s="2">
        <v>271</v>
      </c>
    </row>
    <row r="20" spans="2:14" ht="21" customHeight="1">
      <c r="B20" s="199"/>
      <c r="C20" s="11"/>
      <c r="D20" s="30" t="s">
        <v>17</v>
      </c>
      <c r="E20" s="126">
        <v>15833</v>
      </c>
      <c r="F20" s="132">
        <v>2.9624074247679757</v>
      </c>
      <c r="G20" s="158">
        <v>469</v>
      </c>
      <c r="H20" s="138">
        <v>15997</v>
      </c>
      <c r="I20" s="132">
        <v>2.2699278550061588</v>
      </c>
      <c r="J20" s="163">
        <v>363</v>
      </c>
      <c r="K20" s="82">
        <f t="shared" si="1"/>
        <v>106</v>
      </c>
      <c r="M20" s="2">
        <v>469</v>
      </c>
      <c r="N20" s="2">
        <v>363</v>
      </c>
    </row>
    <row r="21" spans="2:14" ht="21" customHeight="1">
      <c r="B21" s="199"/>
      <c r="C21" s="11"/>
      <c r="D21" s="30" t="s">
        <v>6</v>
      </c>
      <c r="E21" s="126">
        <v>31371</v>
      </c>
      <c r="F21" s="132">
        <v>1.8496878234449601</v>
      </c>
      <c r="G21" s="158">
        <v>580</v>
      </c>
      <c r="H21" s="138">
        <v>31643</v>
      </c>
      <c r="I21" s="132">
        <v>0.91705726513144481</v>
      </c>
      <c r="J21" s="163">
        <v>290</v>
      </c>
      <c r="K21" s="82">
        <f t="shared" si="1"/>
        <v>290</v>
      </c>
      <c r="M21" s="2">
        <v>580</v>
      </c>
      <c r="N21" s="2">
        <v>290</v>
      </c>
    </row>
    <row r="22" spans="2:14" ht="21" customHeight="1">
      <c r="B22" s="199"/>
      <c r="C22" s="11"/>
      <c r="D22" s="30" t="s">
        <v>16</v>
      </c>
      <c r="E22" s="126">
        <v>9145</v>
      </c>
      <c r="F22" s="132">
        <v>1.0985116938341601</v>
      </c>
      <c r="G22" s="158">
        <v>100</v>
      </c>
      <c r="H22" s="138">
        <v>9921</v>
      </c>
      <c r="I22" s="132">
        <v>0.71047957371225579</v>
      </c>
      <c r="J22" s="163">
        <v>70</v>
      </c>
      <c r="K22" s="82">
        <f t="shared" si="1"/>
        <v>30</v>
      </c>
      <c r="M22" s="2">
        <v>100</v>
      </c>
      <c r="N22" s="2">
        <v>70</v>
      </c>
    </row>
    <row r="23" spans="2:14" ht="21" customHeight="1">
      <c r="B23" s="23"/>
      <c r="C23" s="75"/>
      <c r="D23" s="13" t="s">
        <v>52</v>
      </c>
      <c r="E23" s="125">
        <f>SUM(E13:E22)</f>
        <v>251813</v>
      </c>
      <c r="F23" s="131">
        <f>G23/E23*100</f>
        <v>5.2304686414124761</v>
      </c>
      <c r="G23" s="158">
        <f>SUM(G13:G22)</f>
        <v>13171</v>
      </c>
      <c r="H23" s="137">
        <f>SUM(H13:H22)</f>
        <v>255693</v>
      </c>
      <c r="I23" s="141">
        <f>J23/H23*100</f>
        <v>4.8683382024537236</v>
      </c>
      <c r="J23" s="163">
        <f>SUM(J13:J22)</f>
        <v>12448</v>
      </c>
      <c r="K23" s="82">
        <f>SUM(K13:K22)</f>
        <v>723</v>
      </c>
    </row>
    <row r="24" spans="2:14" ht="21" customHeight="1">
      <c r="B24" s="202" t="s">
        <v>66</v>
      </c>
      <c r="C24" s="201" t="s">
        <v>65</v>
      </c>
      <c r="D24" s="30" t="s">
        <v>28</v>
      </c>
      <c r="E24" s="126">
        <v>10230</v>
      </c>
      <c r="F24" s="132">
        <v>0.57992939989914272</v>
      </c>
      <c r="G24" s="158">
        <v>59</v>
      </c>
      <c r="H24" s="138">
        <v>11205</v>
      </c>
      <c r="I24" s="132">
        <v>0.46209386281588449</v>
      </c>
      <c r="J24" s="163">
        <v>52</v>
      </c>
      <c r="K24" s="81">
        <f t="shared" si="0"/>
        <v>7</v>
      </c>
      <c r="M24" s="2">
        <v>59</v>
      </c>
      <c r="N24" s="2">
        <v>52</v>
      </c>
    </row>
    <row r="25" spans="2:14" ht="21" customHeight="1">
      <c r="B25" s="199"/>
      <c r="C25" s="200"/>
      <c r="D25" s="30" t="s">
        <v>13</v>
      </c>
      <c r="E25" s="126">
        <v>65437</v>
      </c>
      <c r="F25" s="132">
        <v>0.55292259083728279</v>
      </c>
      <c r="G25" s="158">
        <v>362</v>
      </c>
      <c r="H25" s="138">
        <v>63498</v>
      </c>
      <c r="I25" s="132">
        <v>0.28337337522331052</v>
      </c>
      <c r="J25" s="163">
        <v>180</v>
      </c>
      <c r="K25" s="82">
        <f t="shared" si="0"/>
        <v>182</v>
      </c>
      <c r="M25" s="2">
        <v>362</v>
      </c>
      <c r="N25" s="2">
        <v>180</v>
      </c>
    </row>
    <row r="26" spans="2:14" ht="21" customHeight="1">
      <c r="B26" s="41"/>
      <c r="C26" s="12"/>
      <c r="D26" s="30" t="s">
        <v>14</v>
      </c>
      <c r="E26" s="126">
        <v>24385</v>
      </c>
      <c r="F26" s="132">
        <v>0.41904761904761906</v>
      </c>
      <c r="G26" s="158">
        <v>102</v>
      </c>
      <c r="H26" s="138">
        <v>25108</v>
      </c>
      <c r="I26" s="132">
        <v>7.0175438596491224E-2</v>
      </c>
      <c r="J26" s="163">
        <v>18</v>
      </c>
      <c r="K26" s="82">
        <f t="shared" si="0"/>
        <v>84</v>
      </c>
      <c r="M26" s="2">
        <v>102</v>
      </c>
      <c r="N26" s="2">
        <v>18</v>
      </c>
    </row>
    <row r="27" spans="2:14" ht="21" customHeight="1">
      <c r="B27" s="41"/>
      <c r="C27" s="12"/>
      <c r="D27" s="30" t="s">
        <v>32</v>
      </c>
      <c r="E27" s="126">
        <v>84307</v>
      </c>
      <c r="F27" s="132">
        <v>0.28469600792931105</v>
      </c>
      <c r="G27" s="158">
        <v>240</v>
      </c>
      <c r="H27" s="138">
        <v>83427</v>
      </c>
      <c r="I27" s="132">
        <v>0.19435234937692925</v>
      </c>
      <c r="J27" s="163">
        <v>162</v>
      </c>
      <c r="K27" s="82">
        <f t="shared" si="0"/>
        <v>78</v>
      </c>
      <c r="M27" s="2">
        <v>240</v>
      </c>
      <c r="N27" s="2">
        <v>162</v>
      </c>
    </row>
    <row r="28" spans="2:14" ht="21" customHeight="1">
      <c r="B28" s="41"/>
      <c r="C28" s="12"/>
      <c r="D28" s="30" t="s">
        <v>31</v>
      </c>
      <c r="E28" s="126">
        <v>27808</v>
      </c>
      <c r="F28" s="132">
        <v>0.24583084180453124</v>
      </c>
      <c r="G28" s="158">
        <v>68</v>
      </c>
      <c r="H28" s="138">
        <v>28544</v>
      </c>
      <c r="I28" s="132">
        <v>0.34637588197562541</v>
      </c>
      <c r="J28" s="163">
        <v>99</v>
      </c>
      <c r="K28" s="82">
        <f t="shared" si="0"/>
        <v>-31</v>
      </c>
      <c r="M28" s="2">
        <v>68</v>
      </c>
      <c r="N28" s="2">
        <v>99</v>
      </c>
    </row>
    <row r="29" spans="2:14" ht="21" customHeight="1">
      <c r="B29" s="41"/>
      <c r="C29" s="12"/>
      <c r="D29" s="30" t="s">
        <v>2</v>
      </c>
      <c r="E29" s="126">
        <v>91901</v>
      </c>
      <c r="F29" s="132">
        <v>0.18875534403484714</v>
      </c>
      <c r="G29" s="158">
        <v>173</v>
      </c>
      <c r="H29" s="138">
        <v>93362</v>
      </c>
      <c r="I29" s="132">
        <v>0.1929473426543219</v>
      </c>
      <c r="J29" s="163">
        <v>180</v>
      </c>
      <c r="K29" s="82">
        <f t="shared" si="0"/>
        <v>-7</v>
      </c>
      <c r="M29" s="2">
        <v>173</v>
      </c>
      <c r="N29" s="2">
        <v>180</v>
      </c>
    </row>
    <row r="30" spans="2:14" ht="21" customHeight="1">
      <c r="B30" s="41"/>
      <c r="C30" s="12"/>
      <c r="D30" s="30" t="s">
        <v>12</v>
      </c>
      <c r="E30" s="126">
        <v>12313</v>
      </c>
      <c r="F30" s="132">
        <v>0.15395547134059687</v>
      </c>
      <c r="G30" s="158">
        <v>19</v>
      </c>
      <c r="H30" s="138">
        <v>13340</v>
      </c>
      <c r="I30" s="132">
        <v>0</v>
      </c>
      <c r="J30" s="163">
        <v>0</v>
      </c>
      <c r="K30" s="82">
        <f t="shared" si="0"/>
        <v>19</v>
      </c>
      <c r="M30" s="2">
        <v>19</v>
      </c>
      <c r="N30" s="2">
        <v>0</v>
      </c>
    </row>
    <row r="31" spans="2:14" ht="21" customHeight="1">
      <c r="B31" s="41"/>
      <c r="C31" s="12"/>
      <c r="D31" s="30" t="s">
        <v>0</v>
      </c>
      <c r="E31" s="126">
        <v>473962</v>
      </c>
      <c r="F31" s="132">
        <v>9.171717757605638E-2</v>
      </c>
      <c r="G31" s="158">
        <v>435</v>
      </c>
      <c r="H31" s="138">
        <v>460637</v>
      </c>
      <c r="I31" s="132">
        <v>7.7289121934955893E-2</v>
      </c>
      <c r="J31" s="163">
        <v>356</v>
      </c>
      <c r="K31" s="82">
        <f t="shared" si="0"/>
        <v>79</v>
      </c>
      <c r="M31" s="2">
        <v>435</v>
      </c>
      <c r="N31" s="2">
        <v>356</v>
      </c>
    </row>
    <row r="32" spans="2:14" ht="21" customHeight="1">
      <c r="B32" s="41"/>
      <c r="C32" s="12"/>
      <c r="D32" s="30" t="s">
        <v>20</v>
      </c>
      <c r="E32" s="126">
        <v>34186</v>
      </c>
      <c r="F32" s="132">
        <v>8.0705907672441624E-2</v>
      </c>
      <c r="G32" s="158">
        <v>28</v>
      </c>
      <c r="H32" s="138">
        <v>35324</v>
      </c>
      <c r="I32" s="132">
        <v>0</v>
      </c>
      <c r="J32" s="163">
        <v>0</v>
      </c>
      <c r="K32" s="82">
        <f t="shared" si="0"/>
        <v>28</v>
      </c>
      <c r="M32" s="2">
        <v>28</v>
      </c>
      <c r="N32" s="2">
        <v>0</v>
      </c>
    </row>
    <row r="33" spans="2:14" ht="21" customHeight="1">
      <c r="B33" s="41"/>
      <c r="C33" s="12"/>
      <c r="D33" s="30" t="s">
        <v>25</v>
      </c>
      <c r="E33" s="126">
        <v>7743</v>
      </c>
      <c r="F33" s="132">
        <v>7.6613675541084086E-2</v>
      </c>
      <c r="G33" s="158">
        <v>6</v>
      </c>
      <c r="H33" s="138">
        <v>8340</v>
      </c>
      <c r="I33" s="132">
        <v>0</v>
      </c>
      <c r="J33" s="163">
        <v>0</v>
      </c>
      <c r="K33" s="82">
        <f t="shared" si="0"/>
        <v>6</v>
      </c>
      <c r="M33" s="2">
        <v>6</v>
      </c>
      <c r="N33" s="2">
        <v>0</v>
      </c>
    </row>
    <row r="34" spans="2:14" ht="21" customHeight="1">
      <c r="B34" s="41"/>
      <c r="C34" s="12"/>
      <c r="D34" s="30" t="s">
        <v>4</v>
      </c>
      <c r="E34" s="126">
        <v>153476</v>
      </c>
      <c r="F34" s="132">
        <v>4.9508092668993968E-2</v>
      </c>
      <c r="G34" s="158">
        <v>76</v>
      </c>
      <c r="H34" s="138">
        <v>155835</v>
      </c>
      <c r="I34" s="132">
        <v>5.184088023698688E-2</v>
      </c>
      <c r="J34" s="163">
        <v>81</v>
      </c>
      <c r="K34" s="82">
        <f t="shared" si="0"/>
        <v>-5</v>
      </c>
      <c r="M34" s="2">
        <v>76</v>
      </c>
      <c r="N34" s="2">
        <v>81</v>
      </c>
    </row>
    <row r="35" spans="2:14" ht="21" customHeight="1">
      <c r="B35" s="41"/>
      <c r="C35" s="12"/>
      <c r="D35" s="30" t="s">
        <v>23</v>
      </c>
      <c r="E35" s="126">
        <v>48707</v>
      </c>
      <c r="F35" s="132">
        <v>4.6963055729492796E-2</v>
      </c>
      <c r="G35" s="158">
        <v>23</v>
      </c>
      <c r="H35" s="138">
        <v>46230</v>
      </c>
      <c r="I35" s="132">
        <v>0</v>
      </c>
      <c r="J35" s="163">
        <v>0</v>
      </c>
      <c r="K35" s="82">
        <f t="shared" si="0"/>
        <v>23</v>
      </c>
      <c r="M35" s="2">
        <v>23</v>
      </c>
      <c r="N35" s="2">
        <v>0</v>
      </c>
    </row>
    <row r="36" spans="2:14" ht="21" customHeight="1">
      <c r="B36" s="41"/>
      <c r="C36" s="12"/>
      <c r="D36" s="30" t="s">
        <v>11</v>
      </c>
      <c r="E36" s="126">
        <v>14364</v>
      </c>
      <c r="F36" s="132">
        <v>3.5718537921181091E-2</v>
      </c>
      <c r="G36" s="158">
        <v>5</v>
      </c>
      <c r="H36" s="138">
        <v>15794</v>
      </c>
      <c r="I36" s="132">
        <v>0</v>
      </c>
      <c r="J36" s="163">
        <v>0</v>
      </c>
      <c r="K36" s="82">
        <f t="shared" si="0"/>
        <v>5</v>
      </c>
      <c r="M36" s="2">
        <v>5</v>
      </c>
      <c r="N36" s="2">
        <v>0</v>
      </c>
    </row>
    <row r="37" spans="2:14" ht="21" customHeight="1">
      <c r="B37" s="41"/>
      <c r="C37" s="12"/>
      <c r="D37" s="30" t="s">
        <v>7</v>
      </c>
      <c r="E37" s="126">
        <v>16159</v>
      </c>
      <c r="F37" s="132">
        <v>3.5158653423573882E-2</v>
      </c>
      <c r="G37" s="158">
        <v>6</v>
      </c>
      <c r="H37" s="138">
        <v>16813</v>
      </c>
      <c r="I37" s="132">
        <v>0</v>
      </c>
      <c r="J37" s="163">
        <v>0</v>
      </c>
      <c r="K37" s="82">
        <f t="shared" si="0"/>
        <v>6</v>
      </c>
      <c r="M37" s="2">
        <v>6</v>
      </c>
      <c r="N37" s="2">
        <v>0</v>
      </c>
    </row>
    <row r="38" spans="2:14" ht="21" customHeight="1">
      <c r="B38" s="41"/>
      <c r="C38" s="12"/>
      <c r="D38" s="30" t="s">
        <v>10</v>
      </c>
      <c r="E38" s="126">
        <v>33473</v>
      </c>
      <c r="F38" s="132">
        <v>2.2974421810384438E-2</v>
      </c>
      <c r="G38" s="158">
        <v>8</v>
      </c>
      <c r="H38" s="138">
        <v>31978</v>
      </c>
      <c r="I38" s="132">
        <v>0</v>
      </c>
      <c r="J38" s="163">
        <v>0</v>
      </c>
      <c r="K38" s="82">
        <f t="shared" si="0"/>
        <v>8</v>
      </c>
      <c r="M38" s="2">
        <v>8</v>
      </c>
      <c r="N38" s="2">
        <v>0</v>
      </c>
    </row>
    <row r="39" spans="2:14" ht="21" customHeight="1">
      <c r="B39" s="41"/>
      <c r="C39" s="12"/>
      <c r="D39" s="30" t="s">
        <v>5</v>
      </c>
      <c r="E39" s="126">
        <v>35374</v>
      </c>
      <c r="F39" s="132">
        <v>2.2500562514062853E-2</v>
      </c>
      <c r="G39" s="158">
        <v>8</v>
      </c>
      <c r="H39" s="138">
        <v>35284</v>
      </c>
      <c r="I39" s="132">
        <v>1.2698412698412698E-2</v>
      </c>
      <c r="J39" s="163">
        <v>4</v>
      </c>
      <c r="K39" s="82">
        <f t="shared" si="0"/>
        <v>4</v>
      </c>
      <c r="M39" s="2">
        <v>8</v>
      </c>
      <c r="N39" s="2">
        <v>4</v>
      </c>
    </row>
    <row r="40" spans="2:14" ht="21" customHeight="1" thickBot="1">
      <c r="B40" s="23"/>
      <c r="C40" s="12"/>
      <c r="D40" s="14" t="s">
        <v>52</v>
      </c>
      <c r="E40" s="127">
        <f>SUM(E24:E39)</f>
        <v>1133825</v>
      </c>
      <c r="F40" s="133">
        <f>G40/E40*100</f>
        <v>0.1427027980508456</v>
      </c>
      <c r="G40" s="159">
        <f>SUM(G24:G39)</f>
        <v>1618</v>
      </c>
      <c r="H40" s="139">
        <f>SUM(H24:H39)</f>
        <v>1124719</v>
      </c>
      <c r="I40" s="142">
        <f>J40/H40*100</f>
        <v>0.10064736169656599</v>
      </c>
      <c r="J40" s="164">
        <f>SUM(J24:J39)</f>
        <v>1132</v>
      </c>
      <c r="K40" s="84">
        <f>SUM(K24:K39)</f>
        <v>486</v>
      </c>
    </row>
    <row r="41" spans="2:14" ht="21" customHeight="1" thickTop="1">
      <c r="B41" s="197" t="s">
        <v>53</v>
      </c>
      <c r="C41" s="198"/>
      <c r="D41" s="198"/>
      <c r="E41" s="128">
        <f>E5+SUMIF($D6:$D40,"計",E6:E40)</f>
        <v>1646163</v>
      </c>
      <c r="F41" s="134">
        <f>G41/E41*100</f>
        <v>10.527754541925678</v>
      </c>
      <c r="G41" s="160">
        <f>G5+SUMIF($D6:$D40,"計",G6:G40)</f>
        <v>173304</v>
      </c>
      <c r="H41" s="140">
        <f>H5+SUMIF($D6:$D40,"計",H6:H40)</f>
        <v>1633300</v>
      </c>
      <c r="I41" s="143">
        <f>J41/H41*100</f>
        <v>10.489683462927815</v>
      </c>
      <c r="J41" s="162">
        <f>J5+SUMIF($D6:$D40,"計",J6:J40)</f>
        <v>171328</v>
      </c>
      <c r="K41" s="81">
        <f>K5+SUMIF($D6:$D40,"計",K6:K40)</f>
        <v>1976</v>
      </c>
    </row>
    <row r="42" spans="2:14" ht="20.100000000000001" customHeight="1"/>
    <row r="43" spans="2:14" ht="20.100000000000001" customHeight="1"/>
    <row r="44" spans="2:14" ht="20.100000000000001" customHeight="1"/>
    <row r="45" spans="2:14" ht="20.100000000000001" customHeight="1"/>
  </sheetData>
  <mergeCells count="16">
    <mergeCell ref="D3:D4"/>
    <mergeCell ref="K3:K4"/>
    <mergeCell ref="E3:G3"/>
    <mergeCell ref="B2:I2"/>
    <mergeCell ref="J2:K2"/>
    <mergeCell ref="H3:J3"/>
    <mergeCell ref="B3:C4"/>
    <mergeCell ref="B5:C5"/>
    <mergeCell ref="B41:D41"/>
    <mergeCell ref="B14:B22"/>
    <mergeCell ref="C6:C7"/>
    <mergeCell ref="C8:C9"/>
    <mergeCell ref="C10:C11"/>
    <mergeCell ref="C13:C14"/>
    <mergeCell ref="C24:C25"/>
    <mergeCell ref="B24:B25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zoomScaleNormal="100" workbookViewId="0">
      <selection activeCell="C2" sqref="C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18" customWidth="1"/>
    <col min="7" max="7" width="10.625" style="17" customWidth="1"/>
    <col min="8" max="8" width="27.75" style="2" customWidth="1"/>
    <col min="9" max="16384" width="9" style="2"/>
  </cols>
  <sheetData>
    <row r="2" spans="2:9">
      <c r="B2" s="74" t="s">
        <v>159</v>
      </c>
      <c r="C2" s="74"/>
      <c r="D2" s="74"/>
      <c r="E2" s="74"/>
      <c r="F2" s="74"/>
      <c r="H2" s="18"/>
    </row>
    <row r="3" spans="2:9" ht="72.75" customHeight="1" thickBot="1">
      <c r="B3" s="215" t="s">
        <v>37</v>
      </c>
      <c r="C3" s="216"/>
      <c r="D3" s="83" t="s">
        <v>36</v>
      </c>
      <c r="E3" s="85" t="s">
        <v>40</v>
      </c>
      <c r="F3" s="86" t="s">
        <v>41</v>
      </c>
      <c r="G3" s="87" t="s">
        <v>42</v>
      </c>
      <c r="H3" s="83" t="s">
        <v>50</v>
      </c>
      <c r="I3" s="19"/>
    </row>
    <row r="4" spans="2:9" ht="21" customHeight="1" thickBot="1">
      <c r="B4" s="195" t="s">
        <v>44</v>
      </c>
      <c r="C4" s="196"/>
      <c r="D4" s="33" t="s">
        <v>24</v>
      </c>
      <c r="E4" s="144">
        <v>84.61487950620527</v>
      </c>
      <c r="F4" s="145">
        <v>86.644689871576773</v>
      </c>
      <c r="G4" s="34">
        <f t="shared" ref="G4:G10" si="0">E4-F4</f>
        <v>-2.0298103653715032</v>
      </c>
      <c r="H4" s="88" t="s">
        <v>43</v>
      </c>
      <c r="I4" s="19"/>
    </row>
    <row r="5" spans="2:9" ht="27">
      <c r="B5" s="41" t="s">
        <v>33</v>
      </c>
      <c r="C5" s="77" t="s">
        <v>63</v>
      </c>
      <c r="D5" s="31" t="s">
        <v>18</v>
      </c>
      <c r="E5" s="146">
        <v>36.498018896677841</v>
      </c>
      <c r="F5" s="147">
        <v>37.666944908180298</v>
      </c>
      <c r="G5" s="20">
        <f t="shared" si="0"/>
        <v>-1.1689260115024567</v>
      </c>
      <c r="H5" s="89" t="s">
        <v>38</v>
      </c>
    </row>
    <row r="6" spans="2:9" ht="40.5">
      <c r="B6" s="83" t="s">
        <v>34</v>
      </c>
      <c r="C6" s="76" t="s">
        <v>64</v>
      </c>
      <c r="D6" s="30" t="s">
        <v>15</v>
      </c>
      <c r="E6" s="149">
        <v>24.053006625828228</v>
      </c>
      <c r="F6" s="150">
        <v>23.375828091076102</v>
      </c>
      <c r="G6" s="21">
        <f t="shared" si="0"/>
        <v>0.67717853475212664</v>
      </c>
      <c r="H6" s="90" t="s">
        <v>38</v>
      </c>
    </row>
    <row r="7" spans="2:9" ht="23.25" customHeight="1">
      <c r="B7" s="83" t="s">
        <v>35</v>
      </c>
      <c r="C7" s="202" t="s">
        <v>61</v>
      </c>
      <c r="D7" s="30" t="s">
        <v>27</v>
      </c>
      <c r="E7" s="149">
        <v>13.071458420392812</v>
      </c>
      <c r="F7" s="150">
        <v>15.922252164440112</v>
      </c>
      <c r="G7" s="21">
        <f t="shared" si="0"/>
        <v>-2.8507937440472997</v>
      </c>
      <c r="H7" s="90" t="s">
        <v>38</v>
      </c>
    </row>
    <row r="8" spans="2:9" ht="23.25" customHeight="1">
      <c r="B8" s="78"/>
      <c r="C8" s="217"/>
      <c r="D8" s="30" t="s">
        <v>26</v>
      </c>
      <c r="E8" s="149">
        <v>10.940128649183572</v>
      </c>
      <c r="F8" s="150">
        <v>14.709332332379299</v>
      </c>
      <c r="G8" s="21">
        <f t="shared" si="0"/>
        <v>-3.7692036831957267</v>
      </c>
      <c r="H8" s="90" t="s">
        <v>38</v>
      </c>
    </row>
    <row r="9" spans="2:9" ht="21" customHeight="1">
      <c r="B9" s="83" t="s">
        <v>3</v>
      </c>
      <c r="C9" s="202" t="s">
        <v>62</v>
      </c>
      <c r="D9" s="30" t="s">
        <v>22</v>
      </c>
      <c r="E9" s="149">
        <v>7.5156041220507754</v>
      </c>
      <c r="F9" s="150">
        <v>7.1771114207640387</v>
      </c>
      <c r="G9" s="21">
        <f t="shared" si="0"/>
        <v>0.3384927012867367</v>
      </c>
      <c r="H9" s="90" t="s">
        <v>38</v>
      </c>
    </row>
    <row r="10" spans="2:9" ht="21" customHeight="1">
      <c r="B10" s="78"/>
      <c r="C10" s="199"/>
      <c r="D10" s="30" t="s">
        <v>21</v>
      </c>
      <c r="E10" s="149">
        <v>6.8350324374420763</v>
      </c>
      <c r="F10" s="150">
        <v>4.9735678066673863</v>
      </c>
      <c r="G10" s="21">
        <f t="shared" si="0"/>
        <v>1.86146463077469</v>
      </c>
      <c r="H10" s="90" t="s">
        <v>38</v>
      </c>
    </row>
    <row r="11" spans="2:9" ht="21" customHeight="1">
      <c r="B11" s="78"/>
      <c r="C11" s="199"/>
      <c r="D11" s="30" t="s">
        <v>9</v>
      </c>
      <c r="E11" s="149">
        <v>6.0256077515355999</v>
      </c>
      <c r="F11" s="150">
        <v>3.1497040685402093</v>
      </c>
      <c r="G11" s="21">
        <f t="shared" ref="G11:G36" si="1">E11-F11</f>
        <v>2.8759036829953906</v>
      </c>
      <c r="H11" s="90" t="s">
        <v>38</v>
      </c>
    </row>
    <row r="12" spans="2:9" ht="21" customHeight="1">
      <c r="B12" s="78"/>
      <c r="C12" s="11"/>
      <c r="D12" s="30" t="s">
        <v>30</v>
      </c>
      <c r="E12" s="149">
        <v>4.8085565342441132</v>
      </c>
      <c r="F12" s="150">
        <v>8.7119760937859176</v>
      </c>
      <c r="G12" s="21">
        <f t="shared" si="1"/>
        <v>-3.9034195595418044</v>
      </c>
      <c r="H12" s="90" t="s">
        <v>38</v>
      </c>
    </row>
    <row r="13" spans="2:9" ht="21" customHeight="1">
      <c r="B13" s="78"/>
      <c r="C13" s="11"/>
      <c r="D13" s="30" t="s">
        <v>8</v>
      </c>
      <c r="E13" s="149">
        <v>4.4346207538389946</v>
      </c>
      <c r="F13" s="150">
        <v>4.3317824482592648</v>
      </c>
      <c r="G13" s="21">
        <f t="shared" si="1"/>
        <v>0.10283830557972973</v>
      </c>
      <c r="H13" s="90" t="s">
        <v>38</v>
      </c>
    </row>
    <row r="14" spans="2:9" ht="21" customHeight="1">
      <c r="B14" s="78"/>
      <c r="C14" s="11"/>
      <c r="D14" s="30" t="s">
        <v>29</v>
      </c>
      <c r="E14" s="149">
        <v>4.2232908216600462</v>
      </c>
      <c r="F14" s="150">
        <v>6.8484464172479385</v>
      </c>
      <c r="G14" s="21">
        <f t="shared" si="1"/>
        <v>-2.6251555955878922</v>
      </c>
      <c r="H14" s="90" t="s">
        <v>38</v>
      </c>
    </row>
    <row r="15" spans="2:9" ht="21" customHeight="1">
      <c r="B15" s="41"/>
      <c r="C15" s="12"/>
      <c r="D15" s="30" t="s">
        <v>19</v>
      </c>
      <c r="E15" s="149">
        <v>3.0182232346241458</v>
      </c>
      <c r="F15" s="150">
        <v>3.9695745186593774</v>
      </c>
      <c r="G15" s="21">
        <f t="shared" si="1"/>
        <v>-0.95135128403523161</v>
      </c>
      <c r="H15" s="90" t="s">
        <v>38</v>
      </c>
    </row>
    <row r="16" spans="2:9" ht="21" customHeight="1">
      <c r="B16" s="41"/>
      <c r="C16" s="12"/>
      <c r="D16" s="30" t="s">
        <v>17</v>
      </c>
      <c r="E16" s="149">
        <v>2.9624074247679757</v>
      </c>
      <c r="F16" s="150">
        <v>2.2699278550061588</v>
      </c>
      <c r="G16" s="21">
        <f t="shared" si="1"/>
        <v>0.6924795697618169</v>
      </c>
      <c r="H16" s="90" t="s">
        <v>38</v>
      </c>
    </row>
    <row r="17" spans="2:8" ht="21" customHeight="1">
      <c r="B17" s="41"/>
      <c r="C17" s="12"/>
      <c r="D17" s="30" t="s">
        <v>6</v>
      </c>
      <c r="E17" s="149">
        <v>1.8496878234449601</v>
      </c>
      <c r="F17" s="150">
        <v>0.91705726513144481</v>
      </c>
      <c r="G17" s="21">
        <f t="shared" si="1"/>
        <v>0.93263055831351527</v>
      </c>
      <c r="H17" s="90" t="s">
        <v>68</v>
      </c>
    </row>
    <row r="18" spans="2:8" ht="21" customHeight="1">
      <c r="B18" s="41"/>
      <c r="C18" s="12"/>
      <c r="D18" s="30" t="s">
        <v>16</v>
      </c>
      <c r="E18" s="149">
        <v>1.0985116938341601</v>
      </c>
      <c r="F18" s="150">
        <v>0.71047957371225579</v>
      </c>
      <c r="G18" s="21">
        <f t="shared" si="1"/>
        <v>0.38803212012190436</v>
      </c>
      <c r="H18" s="90" t="s">
        <v>68</v>
      </c>
    </row>
    <row r="19" spans="2:8" ht="21" customHeight="1">
      <c r="B19" s="202" t="s">
        <v>67</v>
      </c>
      <c r="C19" s="202" t="s">
        <v>65</v>
      </c>
      <c r="D19" s="30" t="s">
        <v>28</v>
      </c>
      <c r="E19" s="149">
        <v>0.57992939989914272</v>
      </c>
      <c r="F19" s="150">
        <v>0.46209386281588449</v>
      </c>
      <c r="G19" s="21">
        <f t="shared" si="1"/>
        <v>0.11783553708325822</v>
      </c>
      <c r="H19" s="90" t="s">
        <v>38</v>
      </c>
    </row>
    <row r="20" spans="2:8" ht="21" customHeight="1">
      <c r="B20" s="199"/>
      <c r="C20" s="199"/>
      <c r="D20" s="30" t="s">
        <v>13</v>
      </c>
      <c r="E20" s="149">
        <v>0.55292259083728279</v>
      </c>
      <c r="F20" s="150">
        <v>0.28337337522331052</v>
      </c>
      <c r="G20" s="21">
        <f t="shared" si="1"/>
        <v>0.26954921561397227</v>
      </c>
      <c r="H20" s="90" t="s">
        <v>38</v>
      </c>
    </row>
    <row r="21" spans="2:8" ht="21" customHeight="1">
      <c r="B21" s="78"/>
      <c r="C21" s="11"/>
      <c r="D21" s="30" t="s">
        <v>14</v>
      </c>
      <c r="E21" s="149">
        <v>0.41904761904761906</v>
      </c>
      <c r="F21" s="150">
        <v>7.0175438596491224E-2</v>
      </c>
      <c r="G21" s="21">
        <f t="shared" ref="G21:G34" si="2">E21-F21</f>
        <v>0.34887218045112783</v>
      </c>
      <c r="H21" s="90" t="s">
        <v>38</v>
      </c>
    </row>
    <row r="22" spans="2:8" ht="21" customHeight="1">
      <c r="B22" s="78"/>
      <c r="C22" s="11"/>
      <c r="D22" s="30" t="s">
        <v>32</v>
      </c>
      <c r="E22" s="149">
        <v>0.28469600792931105</v>
      </c>
      <c r="F22" s="150">
        <v>0.19435234937692925</v>
      </c>
      <c r="G22" s="21">
        <f t="shared" si="2"/>
        <v>9.03436585523818E-2</v>
      </c>
      <c r="H22" s="90" t="s">
        <v>38</v>
      </c>
    </row>
    <row r="23" spans="2:8" ht="21" customHeight="1">
      <c r="B23" s="78"/>
      <c r="C23" s="11"/>
      <c r="D23" s="30" t="s">
        <v>31</v>
      </c>
      <c r="E23" s="149">
        <v>0.24583084180453124</v>
      </c>
      <c r="F23" s="150">
        <v>0.34637588197562541</v>
      </c>
      <c r="G23" s="21">
        <f t="shared" si="2"/>
        <v>-0.10054504017109417</v>
      </c>
      <c r="H23" s="90" t="s">
        <v>38</v>
      </c>
    </row>
    <row r="24" spans="2:8" ht="21" customHeight="1">
      <c r="B24" s="78"/>
      <c r="C24" s="11"/>
      <c r="D24" s="30" t="s">
        <v>2</v>
      </c>
      <c r="E24" s="149">
        <v>0.18875534403484714</v>
      </c>
      <c r="F24" s="150">
        <v>0.1929473426543219</v>
      </c>
      <c r="G24" s="21">
        <f t="shared" si="2"/>
        <v>-4.1919986194747516E-3</v>
      </c>
      <c r="H24" s="90" t="s">
        <v>38</v>
      </c>
    </row>
    <row r="25" spans="2:8" ht="21" customHeight="1">
      <c r="B25" s="78"/>
      <c r="C25" s="11"/>
      <c r="D25" s="30" t="s">
        <v>12</v>
      </c>
      <c r="E25" s="149">
        <v>0.15395547134059687</v>
      </c>
      <c r="F25" s="150">
        <v>0</v>
      </c>
      <c r="G25" s="21">
        <f t="shared" si="2"/>
        <v>0.15395547134059687</v>
      </c>
      <c r="H25" s="90" t="s">
        <v>38</v>
      </c>
    </row>
    <row r="26" spans="2:8" ht="21" customHeight="1">
      <c r="B26" s="78"/>
      <c r="C26" s="11"/>
      <c r="D26" s="30" t="s">
        <v>0</v>
      </c>
      <c r="E26" s="149">
        <v>9.171717757605638E-2</v>
      </c>
      <c r="F26" s="150">
        <v>7.7289121934955893E-2</v>
      </c>
      <c r="G26" s="21">
        <f t="shared" si="2"/>
        <v>1.4428055641100487E-2</v>
      </c>
      <c r="H26" s="90" t="s">
        <v>38</v>
      </c>
    </row>
    <row r="27" spans="2:8" ht="21" customHeight="1">
      <c r="B27" s="78"/>
      <c r="C27" s="11"/>
      <c r="D27" s="30" t="s">
        <v>20</v>
      </c>
      <c r="E27" s="149">
        <v>8.0705907672441624E-2</v>
      </c>
      <c r="F27" s="150">
        <v>0</v>
      </c>
      <c r="G27" s="21">
        <f t="shared" si="2"/>
        <v>8.0705907672441624E-2</v>
      </c>
      <c r="H27" s="90" t="s">
        <v>38</v>
      </c>
    </row>
    <row r="28" spans="2:8" ht="21" customHeight="1">
      <c r="B28" s="78"/>
      <c r="C28" s="11"/>
      <c r="D28" s="30" t="s">
        <v>25</v>
      </c>
      <c r="E28" s="149">
        <v>7.6613675541084086E-2</v>
      </c>
      <c r="F28" s="150">
        <v>0</v>
      </c>
      <c r="G28" s="21">
        <f t="shared" si="2"/>
        <v>7.6613675541084086E-2</v>
      </c>
      <c r="H28" s="90" t="s">
        <v>38</v>
      </c>
    </row>
    <row r="29" spans="2:8" ht="21" customHeight="1">
      <c r="B29" s="78"/>
      <c r="C29" s="11"/>
      <c r="D29" s="30" t="s">
        <v>4</v>
      </c>
      <c r="E29" s="149">
        <v>4.9508092668993968E-2</v>
      </c>
      <c r="F29" s="150">
        <v>5.184088023698688E-2</v>
      </c>
      <c r="G29" s="21">
        <f t="shared" si="2"/>
        <v>-2.3327875679929125E-3</v>
      </c>
      <c r="H29" s="90" t="s">
        <v>38</v>
      </c>
    </row>
    <row r="30" spans="2:8" ht="21" customHeight="1">
      <c r="B30" s="78"/>
      <c r="C30" s="11"/>
      <c r="D30" s="30" t="s">
        <v>23</v>
      </c>
      <c r="E30" s="149">
        <v>4.6963055729492796E-2</v>
      </c>
      <c r="F30" s="150">
        <v>0</v>
      </c>
      <c r="G30" s="21">
        <f t="shared" si="2"/>
        <v>4.6963055729492796E-2</v>
      </c>
      <c r="H30" s="90" t="s">
        <v>38</v>
      </c>
    </row>
    <row r="31" spans="2:8" ht="21" customHeight="1">
      <c r="B31" s="78"/>
      <c r="C31" s="11"/>
      <c r="D31" s="30" t="s">
        <v>11</v>
      </c>
      <c r="E31" s="149">
        <v>3.5718537921181091E-2</v>
      </c>
      <c r="F31" s="150">
        <v>0</v>
      </c>
      <c r="G31" s="21">
        <f t="shared" si="2"/>
        <v>3.5718537921181091E-2</v>
      </c>
      <c r="H31" s="90" t="s">
        <v>38</v>
      </c>
    </row>
    <row r="32" spans="2:8" ht="21" customHeight="1">
      <c r="B32" s="78"/>
      <c r="C32" s="11"/>
      <c r="D32" s="30" t="s">
        <v>7</v>
      </c>
      <c r="E32" s="149">
        <v>3.5158653423573882E-2</v>
      </c>
      <c r="F32" s="150">
        <v>0</v>
      </c>
      <c r="G32" s="21">
        <f t="shared" si="2"/>
        <v>3.5158653423573882E-2</v>
      </c>
      <c r="H32" s="90" t="s">
        <v>38</v>
      </c>
    </row>
    <row r="33" spans="2:8" ht="21" customHeight="1">
      <c r="B33" s="78"/>
      <c r="C33" s="11"/>
      <c r="D33" s="30" t="s">
        <v>10</v>
      </c>
      <c r="E33" s="149">
        <v>2.2974421810384438E-2</v>
      </c>
      <c r="F33" s="150">
        <v>0</v>
      </c>
      <c r="G33" s="21">
        <f t="shared" si="2"/>
        <v>2.2974421810384438E-2</v>
      </c>
      <c r="H33" s="90" t="s">
        <v>38</v>
      </c>
    </row>
    <row r="34" spans="2:8" ht="21" customHeight="1" thickBot="1">
      <c r="B34" s="91"/>
      <c r="C34" s="35"/>
      <c r="D34" s="36" t="s">
        <v>5</v>
      </c>
      <c r="E34" s="152">
        <v>2.2500562514062853E-2</v>
      </c>
      <c r="F34" s="153">
        <v>1.2698412698412698E-2</v>
      </c>
      <c r="G34" s="22">
        <f t="shared" si="2"/>
        <v>9.8021498156501546E-3</v>
      </c>
      <c r="H34" s="92" t="s">
        <v>38</v>
      </c>
    </row>
    <row r="35" spans="2:8" ht="20.100000000000001" customHeight="1" thickTop="1">
      <c r="B35" s="188" t="s">
        <v>48</v>
      </c>
      <c r="C35" s="218"/>
      <c r="D35" s="23"/>
      <c r="E35" s="148">
        <f>SUM(E4:E34)</f>
        <v>214.83603205548113</v>
      </c>
      <c r="F35" s="154">
        <f>SUM(F4:F34)</f>
        <v>223.06982150093958</v>
      </c>
      <c r="G35" s="24">
        <f t="shared" si="1"/>
        <v>-8.2337894454584557</v>
      </c>
      <c r="H35" s="89"/>
    </row>
    <row r="36" spans="2:8" ht="20.100000000000001" customHeight="1">
      <c r="B36" s="219" t="s">
        <v>49</v>
      </c>
      <c r="C36" s="220"/>
      <c r="D36" s="72"/>
      <c r="E36" s="151">
        <f>E35/4900*100</f>
        <v>4.384408817458799</v>
      </c>
      <c r="F36" s="155">
        <f>F35/4900*100</f>
        <v>4.5524453367538698</v>
      </c>
      <c r="G36" s="93">
        <f t="shared" si="1"/>
        <v>-0.1680365192950708</v>
      </c>
      <c r="H36" s="90"/>
    </row>
  </sheetData>
  <mergeCells count="8">
    <mergeCell ref="B3:C3"/>
    <mergeCell ref="B4:C4"/>
    <mergeCell ref="C7:C8"/>
    <mergeCell ref="B35:C35"/>
    <mergeCell ref="B36:C36"/>
    <mergeCell ref="C9:C11"/>
    <mergeCell ref="C19:C20"/>
    <mergeCell ref="B19:B20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"/>
  <sheetViews>
    <sheetView tabSelected="1" topLeftCell="K1" workbookViewId="0">
      <pane ySplit="5415" topLeftCell="A38"/>
      <selection activeCell="O2" sqref="O2:AB48"/>
      <selection pane="bottomLeft" activeCell="B32" sqref="B32"/>
    </sheetView>
  </sheetViews>
  <sheetFormatPr defaultRowHeight="13.5"/>
  <cols>
    <col min="1" max="1" width="9" style="66"/>
    <col min="2" max="2" width="13.625" style="65" customWidth="1"/>
    <col min="3" max="3" width="12.625" style="66" customWidth="1"/>
    <col min="4" max="4" width="5.625" style="66" customWidth="1"/>
    <col min="5" max="5" width="12.625" style="66" customWidth="1"/>
    <col min="6" max="6" width="5.625" style="66" customWidth="1"/>
    <col min="7" max="7" width="12.625" style="66" customWidth="1"/>
    <col min="8" max="8" width="5.625" style="66" customWidth="1"/>
    <col min="9" max="9" width="12.625" style="66" customWidth="1"/>
    <col min="10" max="10" width="5.625" style="66" customWidth="1"/>
    <col min="11" max="11" width="12.625" style="66" customWidth="1"/>
    <col min="12" max="12" width="5.625" style="66" customWidth="1"/>
    <col min="13" max="13" width="12.625" style="66" customWidth="1"/>
    <col min="14" max="14" width="5.625" style="66" customWidth="1"/>
    <col min="15" max="15" width="12.625" style="66" customWidth="1"/>
    <col min="16" max="16" width="5.625" style="66" customWidth="1"/>
    <col min="17" max="17" width="12.625" style="66" customWidth="1"/>
    <col min="18" max="18" width="5.625" style="66" customWidth="1"/>
    <col min="19" max="19" width="12.625" style="66" customWidth="1"/>
    <col min="20" max="20" width="5.625" style="66" customWidth="1"/>
    <col min="21" max="21" width="12.625" style="66" customWidth="1"/>
    <col min="22" max="22" width="5.625" style="66" customWidth="1"/>
    <col min="23" max="23" width="12.625" style="66" customWidth="1"/>
    <col min="24" max="24" width="5.625" style="66" customWidth="1"/>
    <col min="25" max="25" width="12.625" style="66" customWidth="1"/>
    <col min="26" max="26" width="5.625" style="66" customWidth="1"/>
    <col min="27" max="27" width="12.625" style="66" customWidth="1"/>
    <col min="28" max="28" width="5.625" style="66" customWidth="1"/>
    <col min="29" max="257" width="9" style="66"/>
    <col min="258" max="258" width="13.625" style="66" customWidth="1"/>
    <col min="259" max="259" width="12.625" style="66" customWidth="1"/>
    <col min="260" max="260" width="5.625" style="66" customWidth="1"/>
    <col min="261" max="261" width="12.625" style="66" customWidth="1"/>
    <col min="262" max="262" width="5.625" style="66" customWidth="1"/>
    <col min="263" max="263" width="12.625" style="66" customWidth="1"/>
    <col min="264" max="264" width="5.625" style="66" customWidth="1"/>
    <col min="265" max="265" width="12.625" style="66" customWidth="1"/>
    <col min="266" max="266" width="5.625" style="66" customWidth="1"/>
    <col min="267" max="267" width="12.625" style="66" customWidth="1"/>
    <col min="268" max="268" width="5.625" style="66" customWidth="1"/>
    <col min="269" max="269" width="12.625" style="66" customWidth="1"/>
    <col min="270" max="270" width="5.625" style="66" customWidth="1"/>
    <col min="271" max="271" width="12.625" style="66" customWidth="1"/>
    <col min="272" max="272" width="5.625" style="66" customWidth="1"/>
    <col min="273" max="273" width="12.625" style="66" customWidth="1"/>
    <col min="274" max="274" width="5.625" style="66" customWidth="1"/>
    <col min="275" max="275" width="12.625" style="66" customWidth="1"/>
    <col min="276" max="276" width="5.625" style="66" customWidth="1"/>
    <col min="277" max="277" width="12.625" style="66" customWidth="1"/>
    <col min="278" max="278" width="5.625" style="66" customWidth="1"/>
    <col min="279" max="279" width="12.625" style="66" customWidth="1"/>
    <col min="280" max="280" width="5.625" style="66" customWidth="1"/>
    <col min="281" max="281" width="12.625" style="66" customWidth="1"/>
    <col min="282" max="282" width="5.625" style="66" customWidth="1"/>
    <col min="283" max="283" width="12.625" style="66" customWidth="1"/>
    <col min="284" max="284" width="5.625" style="66" customWidth="1"/>
    <col min="285" max="513" width="9" style="66"/>
    <col min="514" max="514" width="13.625" style="66" customWidth="1"/>
    <col min="515" max="515" width="12.625" style="66" customWidth="1"/>
    <col min="516" max="516" width="5.625" style="66" customWidth="1"/>
    <col min="517" max="517" width="12.625" style="66" customWidth="1"/>
    <col min="518" max="518" width="5.625" style="66" customWidth="1"/>
    <col min="519" max="519" width="12.625" style="66" customWidth="1"/>
    <col min="520" max="520" width="5.625" style="66" customWidth="1"/>
    <col min="521" max="521" width="12.625" style="66" customWidth="1"/>
    <col min="522" max="522" width="5.625" style="66" customWidth="1"/>
    <col min="523" max="523" width="12.625" style="66" customWidth="1"/>
    <col min="524" max="524" width="5.625" style="66" customWidth="1"/>
    <col min="525" max="525" width="12.625" style="66" customWidth="1"/>
    <col min="526" max="526" width="5.625" style="66" customWidth="1"/>
    <col min="527" max="527" width="12.625" style="66" customWidth="1"/>
    <col min="528" max="528" width="5.625" style="66" customWidth="1"/>
    <col min="529" max="529" width="12.625" style="66" customWidth="1"/>
    <col min="530" max="530" width="5.625" style="66" customWidth="1"/>
    <col min="531" max="531" width="12.625" style="66" customWidth="1"/>
    <col min="532" max="532" width="5.625" style="66" customWidth="1"/>
    <col min="533" max="533" width="12.625" style="66" customWidth="1"/>
    <col min="534" max="534" width="5.625" style="66" customWidth="1"/>
    <col min="535" max="535" width="12.625" style="66" customWidth="1"/>
    <col min="536" max="536" width="5.625" style="66" customWidth="1"/>
    <col min="537" max="537" width="12.625" style="66" customWidth="1"/>
    <col min="538" max="538" width="5.625" style="66" customWidth="1"/>
    <col min="539" max="539" width="12.625" style="66" customWidth="1"/>
    <col min="540" max="540" width="5.625" style="66" customWidth="1"/>
    <col min="541" max="769" width="9" style="66"/>
    <col min="770" max="770" width="13.625" style="66" customWidth="1"/>
    <col min="771" max="771" width="12.625" style="66" customWidth="1"/>
    <col min="772" max="772" width="5.625" style="66" customWidth="1"/>
    <col min="773" max="773" width="12.625" style="66" customWidth="1"/>
    <col min="774" max="774" width="5.625" style="66" customWidth="1"/>
    <col min="775" max="775" width="12.625" style="66" customWidth="1"/>
    <col min="776" max="776" width="5.625" style="66" customWidth="1"/>
    <col min="777" max="777" width="12.625" style="66" customWidth="1"/>
    <col min="778" max="778" width="5.625" style="66" customWidth="1"/>
    <col min="779" max="779" width="12.625" style="66" customWidth="1"/>
    <col min="780" max="780" width="5.625" style="66" customWidth="1"/>
    <col min="781" max="781" width="12.625" style="66" customWidth="1"/>
    <col min="782" max="782" width="5.625" style="66" customWidth="1"/>
    <col min="783" max="783" width="12.625" style="66" customWidth="1"/>
    <col min="784" max="784" width="5.625" style="66" customWidth="1"/>
    <col min="785" max="785" width="12.625" style="66" customWidth="1"/>
    <col min="786" max="786" width="5.625" style="66" customWidth="1"/>
    <col min="787" max="787" width="12.625" style="66" customWidth="1"/>
    <col min="788" max="788" width="5.625" style="66" customWidth="1"/>
    <col min="789" max="789" width="12.625" style="66" customWidth="1"/>
    <col min="790" max="790" width="5.625" style="66" customWidth="1"/>
    <col min="791" max="791" width="12.625" style="66" customWidth="1"/>
    <col min="792" max="792" width="5.625" style="66" customWidth="1"/>
    <col min="793" max="793" width="12.625" style="66" customWidth="1"/>
    <col min="794" max="794" width="5.625" style="66" customWidth="1"/>
    <col min="795" max="795" width="12.625" style="66" customWidth="1"/>
    <col min="796" max="796" width="5.625" style="66" customWidth="1"/>
    <col min="797" max="1025" width="9" style="66"/>
    <col min="1026" max="1026" width="13.625" style="66" customWidth="1"/>
    <col min="1027" max="1027" width="12.625" style="66" customWidth="1"/>
    <col min="1028" max="1028" width="5.625" style="66" customWidth="1"/>
    <col min="1029" max="1029" width="12.625" style="66" customWidth="1"/>
    <col min="1030" max="1030" width="5.625" style="66" customWidth="1"/>
    <col min="1031" max="1031" width="12.625" style="66" customWidth="1"/>
    <col min="1032" max="1032" width="5.625" style="66" customWidth="1"/>
    <col min="1033" max="1033" width="12.625" style="66" customWidth="1"/>
    <col min="1034" max="1034" width="5.625" style="66" customWidth="1"/>
    <col min="1035" max="1035" width="12.625" style="66" customWidth="1"/>
    <col min="1036" max="1036" width="5.625" style="66" customWidth="1"/>
    <col min="1037" max="1037" width="12.625" style="66" customWidth="1"/>
    <col min="1038" max="1038" width="5.625" style="66" customWidth="1"/>
    <col min="1039" max="1039" width="12.625" style="66" customWidth="1"/>
    <col min="1040" max="1040" width="5.625" style="66" customWidth="1"/>
    <col min="1041" max="1041" width="12.625" style="66" customWidth="1"/>
    <col min="1042" max="1042" width="5.625" style="66" customWidth="1"/>
    <col min="1043" max="1043" width="12.625" style="66" customWidth="1"/>
    <col min="1044" max="1044" width="5.625" style="66" customWidth="1"/>
    <col min="1045" max="1045" width="12.625" style="66" customWidth="1"/>
    <col min="1046" max="1046" width="5.625" style="66" customWidth="1"/>
    <col min="1047" max="1047" width="12.625" style="66" customWidth="1"/>
    <col min="1048" max="1048" width="5.625" style="66" customWidth="1"/>
    <col min="1049" max="1049" width="12.625" style="66" customWidth="1"/>
    <col min="1050" max="1050" width="5.625" style="66" customWidth="1"/>
    <col min="1051" max="1051" width="12.625" style="66" customWidth="1"/>
    <col min="1052" max="1052" width="5.625" style="66" customWidth="1"/>
    <col min="1053" max="1281" width="9" style="66"/>
    <col min="1282" max="1282" width="13.625" style="66" customWidth="1"/>
    <col min="1283" max="1283" width="12.625" style="66" customWidth="1"/>
    <col min="1284" max="1284" width="5.625" style="66" customWidth="1"/>
    <col min="1285" max="1285" width="12.625" style="66" customWidth="1"/>
    <col min="1286" max="1286" width="5.625" style="66" customWidth="1"/>
    <col min="1287" max="1287" width="12.625" style="66" customWidth="1"/>
    <col min="1288" max="1288" width="5.625" style="66" customWidth="1"/>
    <col min="1289" max="1289" width="12.625" style="66" customWidth="1"/>
    <col min="1290" max="1290" width="5.625" style="66" customWidth="1"/>
    <col min="1291" max="1291" width="12.625" style="66" customWidth="1"/>
    <col min="1292" max="1292" width="5.625" style="66" customWidth="1"/>
    <col min="1293" max="1293" width="12.625" style="66" customWidth="1"/>
    <col min="1294" max="1294" width="5.625" style="66" customWidth="1"/>
    <col min="1295" max="1295" width="12.625" style="66" customWidth="1"/>
    <col min="1296" max="1296" width="5.625" style="66" customWidth="1"/>
    <col min="1297" max="1297" width="12.625" style="66" customWidth="1"/>
    <col min="1298" max="1298" width="5.625" style="66" customWidth="1"/>
    <col min="1299" max="1299" width="12.625" style="66" customWidth="1"/>
    <col min="1300" max="1300" width="5.625" style="66" customWidth="1"/>
    <col min="1301" max="1301" width="12.625" style="66" customWidth="1"/>
    <col min="1302" max="1302" width="5.625" style="66" customWidth="1"/>
    <col min="1303" max="1303" width="12.625" style="66" customWidth="1"/>
    <col min="1304" max="1304" width="5.625" style="66" customWidth="1"/>
    <col min="1305" max="1305" width="12.625" style="66" customWidth="1"/>
    <col min="1306" max="1306" width="5.625" style="66" customWidth="1"/>
    <col min="1307" max="1307" width="12.625" style="66" customWidth="1"/>
    <col min="1308" max="1308" width="5.625" style="66" customWidth="1"/>
    <col min="1309" max="1537" width="9" style="66"/>
    <col min="1538" max="1538" width="13.625" style="66" customWidth="1"/>
    <col min="1539" max="1539" width="12.625" style="66" customWidth="1"/>
    <col min="1540" max="1540" width="5.625" style="66" customWidth="1"/>
    <col min="1541" max="1541" width="12.625" style="66" customWidth="1"/>
    <col min="1542" max="1542" width="5.625" style="66" customWidth="1"/>
    <col min="1543" max="1543" width="12.625" style="66" customWidth="1"/>
    <col min="1544" max="1544" width="5.625" style="66" customWidth="1"/>
    <col min="1545" max="1545" width="12.625" style="66" customWidth="1"/>
    <col min="1546" max="1546" width="5.625" style="66" customWidth="1"/>
    <col min="1547" max="1547" width="12.625" style="66" customWidth="1"/>
    <col min="1548" max="1548" width="5.625" style="66" customWidth="1"/>
    <col min="1549" max="1549" width="12.625" style="66" customWidth="1"/>
    <col min="1550" max="1550" width="5.625" style="66" customWidth="1"/>
    <col min="1551" max="1551" width="12.625" style="66" customWidth="1"/>
    <col min="1552" max="1552" width="5.625" style="66" customWidth="1"/>
    <col min="1553" max="1553" width="12.625" style="66" customWidth="1"/>
    <col min="1554" max="1554" width="5.625" style="66" customWidth="1"/>
    <col min="1555" max="1555" width="12.625" style="66" customWidth="1"/>
    <col min="1556" max="1556" width="5.625" style="66" customWidth="1"/>
    <col min="1557" max="1557" width="12.625" style="66" customWidth="1"/>
    <col min="1558" max="1558" width="5.625" style="66" customWidth="1"/>
    <col min="1559" max="1559" width="12.625" style="66" customWidth="1"/>
    <col min="1560" max="1560" width="5.625" style="66" customWidth="1"/>
    <col min="1561" max="1561" width="12.625" style="66" customWidth="1"/>
    <col min="1562" max="1562" width="5.625" style="66" customWidth="1"/>
    <col min="1563" max="1563" width="12.625" style="66" customWidth="1"/>
    <col min="1564" max="1564" width="5.625" style="66" customWidth="1"/>
    <col min="1565" max="1793" width="9" style="66"/>
    <col min="1794" max="1794" width="13.625" style="66" customWidth="1"/>
    <col min="1795" max="1795" width="12.625" style="66" customWidth="1"/>
    <col min="1796" max="1796" width="5.625" style="66" customWidth="1"/>
    <col min="1797" max="1797" width="12.625" style="66" customWidth="1"/>
    <col min="1798" max="1798" width="5.625" style="66" customWidth="1"/>
    <col min="1799" max="1799" width="12.625" style="66" customWidth="1"/>
    <col min="1800" max="1800" width="5.625" style="66" customWidth="1"/>
    <col min="1801" max="1801" width="12.625" style="66" customWidth="1"/>
    <col min="1802" max="1802" width="5.625" style="66" customWidth="1"/>
    <col min="1803" max="1803" width="12.625" style="66" customWidth="1"/>
    <col min="1804" max="1804" width="5.625" style="66" customWidth="1"/>
    <col min="1805" max="1805" width="12.625" style="66" customWidth="1"/>
    <col min="1806" max="1806" width="5.625" style="66" customWidth="1"/>
    <col min="1807" max="1807" width="12.625" style="66" customWidth="1"/>
    <col min="1808" max="1808" width="5.625" style="66" customWidth="1"/>
    <col min="1809" max="1809" width="12.625" style="66" customWidth="1"/>
    <col min="1810" max="1810" width="5.625" style="66" customWidth="1"/>
    <col min="1811" max="1811" width="12.625" style="66" customWidth="1"/>
    <col min="1812" max="1812" width="5.625" style="66" customWidth="1"/>
    <col min="1813" max="1813" width="12.625" style="66" customWidth="1"/>
    <col min="1814" max="1814" width="5.625" style="66" customWidth="1"/>
    <col min="1815" max="1815" width="12.625" style="66" customWidth="1"/>
    <col min="1816" max="1816" width="5.625" style="66" customWidth="1"/>
    <col min="1817" max="1817" width="12.625" style="66" customWidth="1"/>
    <col min="1818" max="1818" width="5.625" style="66" customWidth="1"/>
    <col min="1819" max="1819" width="12.625" style="66" customWidth="1"/>
    <col min="1820" max="1820" width="5.625" style="66" customWidth="1"/>
    <col min="1821" max="2049" width="9" style="66"/>
    <col min="2050" max="2050" width="13.625" style="66" customWidth="1"/>
    <col min="2051" max="2051" width="12.625" style="66" customWidth="1"/>
    <col min="2052" max="2052" width="5.625" style="66" customWidth="1"/>
    <col min="2053" max="2053" width="12.625" style="66" customWidth="1"/>
    <col min="2054" max="2054" width="5.625" style="66" customWidth="1"/>
    <col min="2055" max="2055" width="12.625" style="66" customWidth="1"/>
    <col min="2056" max="2056" width="5.625" style="66" customWidth="1"/>
    <col min="2057" max="2057" width="12.625" style="66" customWidth="1"/>
    <col min="2058" max="2058" width="5.625" style="66" customWidth="1"/>
    <col min="2059" max="2059" width="12.625" style="66" customWidth="1"/>
    <col min="2060" max="2060" width="5.625" style="66" customWidth="1"/>
    <col min="2061" max="2061" width="12.625" style="66" customWidth="1"/>
    <col min="2062" max="2062" width="5.625" style="66" customWidth="1"/>
    <col min="2063" max="2063" width="12.625" style="66" customWidth="1"/>
    <col min="2064" max="2064" width="5.625" style="66" customWidth="1"/>
    <col min="2065" max="2065" width="12.625" style="66" customWidth="1"/>
    <col min="2066" max="2066" width="5.625" style="66" customWidth="1"/>
    <col min="2067" max="2067" width="12.625" style="66" customWidth="1"/>
    <col min="2068" max="2068" width="5.625" style="66" customWidth="1"/>
    <col min="2069" max="2069" width="12.625" style="66" customWidth="1"/>
    <col min="2070" max="2070" width="5.625" style="66" customWidth="1"/>
    <col min="2071" max="2071" width="12.625" style="66" customWidth="1"/>
    <col min="2072" max="2072" width="5.625" style="66" customWidth="1"/>
    <col min="2073" max="2073" width="12.625" style="66" customWidth="1"/>
    <col min="2074" max="2074" width="5.625" style="66" customWidth="1"/>
    <col min="2075" max="2075" width="12.625" style="66" customWidth="1"/>
    <col min="2076" max="2076" width="5.625" style="66" customWidth="1"/>
    <col min="2077" max="2305" width="9" style="66"/>
    <col min="2306" max="2306" width="13.625" style="66" customWidth="1"/>
    <col min="2307" max="2307" width="12.625" style="66" customWidth="1"/>
    <col min="2308" max="2308" width="5.625" style="66" customWidth="1"/>
    <col min="2309" max="2309" width="12.625" style="66" customWidth="1"/>
    <col min="2310" max="2310" width="5.625" style="66" customWidth="1"/>
    <col min="2311" max="2311" width="12.625" style="66" customWidth="1"/>
    <col min="2312" max="2312" width="5.625" style="66" customWidth="1"/>
    <col min="2313" max="2313" width="12.625" style="66" customWidth="1"/>
    <col min="2314" max="2314" width="5.625" style="66" customWidth="1"/>
    <col min="2315" max="2315" width="12.625" style="66" customWidth="1"/>
    <col min="2316" max="2316" width="5.625" style="66" customWidth="1"/>
    <col min="2317" max="2317" width="12.625" style="66" customWidth="1"/>
    <col min="2318" max="2318" width="5.625" style="66" customWidth="1"/>
    <col min="2319" max="2319" width="12.625" style="66" customWidth="1"/>
    <col min="2320" max="2320" width="5.625" style="66" customWidth="1"/>
    <col min="2321" max="2321" width="12.625" style="66" customWidth="1"/>
    <col min="2322" max="2322" width="5.625" style="66" customWidth="1"/>
    <col min="2323" max="2323" width="12.625" style="66" customWidth="1"/>
    <col min="2324" max="2324" width="5.625" style="66" customWidth="1"/>
    <col min="2325" max="2325" width="12.625" style="66" customWidth="1"/>
    <col min="2326" max="2326" width="5.625" style="66" customWidth="1"/>
    <col min="2327" max="2327" width="12.625" style="66" customWidth="1"/>
    <col min="2328" max="2328" width="5.625" style="66" customWidth="1"/>
    <col min="2329" max="2329" width="12.625" style="66" customWidth="1"/>
    <col min="2330" max="2330" width="5.625" style="66" customWidth="1"/>
    <col min="2331" max="2331" width="12.625" style="66" customWidth="1"/>
    <col min="2332" max="2332" width="5.625" style="66" customWidth="1"/>
    <col min="2333" max="2561" width="9" style="66"/>
    <col min="2562" max="2562" width="13.625" style="66" customWidth="1"/>
    <col min="2563" max="2563" width="12.625" style="66" customWidth="1"/>
    <col min="2564" max="2564" width="5.625" style="66" customWidth="1"/>
    <col min="2565" max="2565" width="12.625" style="66" customWidth="1"/>
    <col min="2566" max="2566" width="5.625" style="66" customWidth="1"/>
    <col min="2567" max="2567" width="12.625" style="66" customWidth="1"/>
    <col min="2568" max="2568" width="5.625" style="66" customWidth="1"/>
    <col min="2569" max="2569" width="12.625" style="66" customWidth="1"/>
    <col min="2570" max="2570" width="5.625" style="66" customWidth="1"/>
    <col min="2571" max="2571" width="12.625" style="66" customWidth="1"/>
    <col min="2572" max="2572" width="5.625" style="66" customWidth="1"/>
    <col min="2573" max="2573" width="12.625" style="66" customWidth="1"/>
    <col min="2574" max="2574" width="5.625" style="66" customWidth="1"/>
    <col min="2575" max="2575" width="12.625" style="66" customWidth="1"/>
    <col min="2576" max="2576" width="5.625" style="66" customWidth="1"/>
    <col min="2577" max="2577" width="12.625" style="66" customWidth="1"/>
    <col min="2578" max="2578" width="5.625" style="66" customWidth="1"/>
    <col min="2579" max="2579" width="12.625" style="66" customWidth="1"/>
    <col min="2580" max="2580" width="5.625" style="66" customWidth="1"/>
    <col min="2581" max="2581" width="12.625" style="66" customWidth="1"/>
    <col min="2582" max="2582" width="5.625" style="66" customWidth="1"/>
    <col min="2583" max="2583" width="12.625" style="66" customWidth="1"/>
    <col min="2584" max="2584" width="5.625" style="66" customWidth="1"/>
    <col min="2585" max="2585" width="12.625" style="66" customWidth="1"/>
    <col min="2586" max="2586" width="5.625" style="66" customWidth="1"/>
    <col min="2587" max="2587" width="12.625" style="66" customWidth="1"/>
    <col min="2588" max="2588" width="5.625" style="66" customWidth="1"/>
    <col min="2589" max="2817" width="9" style="66"/>
    <col min="2818" max="2818" width="13.625" style="66" customWidth="1"/>
    <col min="2819" max="2819" width="12.625" style="66" customWidth="1"/>
    <col min="2820" max="2820" width="5.625" style="66" customWidth="1"/>
    <col min="2821" max="2821" width="12.625" style="66" customWidth="1"/>
    <col min="2822" max="2822" width="5.625" style="66" customWidth="1"/>
    <col min="2823" max="2823" width="12.625" style="66" customWidth="1"/>
    <col min="2824" max="2824" width="5.625" style="66" customWidth="1"/>
    <col min="2825" max="2825" width="12.625" style="66" customWidth="1"/>
    <col min="2826" max="2826" width="5.625" style="66" customWidth="1"/>
    <col min="2827" max="2827" width="12.625" style="66" customWidth="1"/>
    <col min="2828" max="2828" width="5.625" style="66" customWidth="1"/>
    <col min="2829" max="2829" width="12.625" style="66" customWidth="1"/>
    <col min="2830" max="2830" width="5.625" style="66" customWidth="1"/>
    <col min="2831" max="2831" width="12.625" style="66" customWidth="1"/>
    <col min="2832" max="2832" width="5.625" style="66" customWidth="1"/>
    <col min="2833" max="2833" width="12.625" style="66" customWidth="1"/>
    <col min="2834" max="2834" width="5.625" style="66" customWidth="1"/>
    <col min="2835" max="2835" width="12.625" style="66" customWidth="1"/>
    <col min="2836" max="2836" width="5.625" style="66" customWidth="1"/>
    <col min="2837" max="2837" width="12.625" style="66" customWidth="1"/>
    <col min="2838" max="2838" width="5.625" style="66" customWidth="1"/>
    <col min="2839" max="2839" width="12.625" style="66" customWidth="1"/>
    <col min="2840" max="2840" width="5.625" style="66" customWidth="1"/>
    <col min="2841" max="2841" width="12.625" style="66" customWidth="1"/>
    <col min="2842" max="2842" width="5.625" style="66" customWidth="1"/>
    <col min="2843" max="2843" width="12.625" style="66" customWidth="1"/>
    <col min="2844" max="2844" width="5.625" style="66" customWidth="1"/>
    <col min="2845" max="3073" width="9" style="66"/>
    <col min="3074" max="3074" width="13.625" style="66" customWidth="1"/>
    <col min="3075" max="3075" width="12.625" style="66" customWidth="1"/>
    <col min="3076" max="3076" width="5.625" style="66" customWidth="1"/>
    <col min="3077" max="3077" width="12.625" style="66" customWidth="1"/>
    <col min="3078" max="3078" width="5.625" style="66" customWidth="1"/>
    <col min="3079" max="3079" width="12.625" style="66" customWidth="1"/>
    <col min="3080" max="3080" width="5.625" style="66" customWidth="1"/>
    <col min="3081" max="3081" width="12.625" style="66" customWidth="1"/>
    <col min="3082" max="3082" width="5.625" style="66" customWidth="1"/>
    <col min="3083" max="3083" width="12.625" style="66" customWidth="1"/>
    <col min="3084" max="3084" width="5.625" style="66" customWidth="1"/>
    <col min="3085" max="3085" width="12.625" style="66" customWidth="1"/>
    <col min="3086" max="3086" width="5.625" style="66" customWidth="1"/>
    <col min="3087" max="3087" width="12.625" style="66" customWidth="1"/>
    <col min="3088" max="3088" width="5.625" style="66" customWidth="1"/>
    <col min="3089" max="3089" width="12.625" style="66" customWidth="1"/>
    <col min="3090" max="3090" width="5.625" style="66" customWidth="1"/>
    <col min="3091" max="3091" width="12.625" style="66" customWidth="1"/>
    <col min="3092" max="3092" width="5.625" style="66" customWidth="1"/>
    <col min="3093" max="3093" width="12.625" style="66" customWidth="1"/>
    <col min="3094" max="3094" width="5.625" style="66" customWidth="1"/>
    <col min="3095" max="3095" width="12.625" style="66" customWidth="1"/>
    <col min="3096" max="3096" width="5.625" style="66" customWidth="1"/>
    <col min="3097" max="3097" width="12.625" style="66" customWidth="1"/>
    <col min="3098" max="3098" width="5.625" style="66" customWidth="1"/>
    <col min="3099" max="3099" width="12.625" style="66" customWidth="1"/>
    <col min="3100" max="3100" width="5.625" style="66" customWidth="1"/>
    <col min="3101" max="3329" width="9" style="66"/>
    <col min="3330" max="3330" width="13.625" style="66" customWidth="1"/>
    <col min="3331" max="3331" width="12.625" style="66" customWidth="1"/>
    <col min="3332" max="3332" width="5.625" style="66" customWidth="1"/>
    <col min="3333" max="3333" width="12.625" style="66" customWidth="1"/>
    <col min="3334" max="3334" width="5.625" style="66" customWidth="1"/>
    <col min="3335" max="3335" width="12.625" style="66" customWidth="1"/>
    <col min="3336" max="3336" width="5.625" style="66" customWidth="1"/>
    <col min="3337" max="3337" width="12.625" style="66" customWidth="1"/>
    <col min="3338" max="3338" width="5.625" style="66" customWidth="1"/>
    <col min="3339" max="3339" width="12.625" style="66" customWidth="1"/>
    <col min="3340" max="3340" width="5.625" style="66" customWidth="1"/>
    <col min="3341" max="3341" width="12.625" style="66" customWidth="1"/>
    <col min="3342" max="3342" width="5.625" style="66" customWidth="1"/>
    <col min="3343" max="3343" width="12.625" style="66" customWidth="1"/>
    <col min="3344" max="3344" width="5.625" style="66" customWidth="1"/>
    <col min="3345" max="3345" width="12.625" style="66" customWidth="1"/>
    <col min="3346" max="3346" width="5.625" style="66" customWidth="1"/>
    <col min="3347" max="3347" width="12.625" style="66" customWidth="1"/>
    <col min="3348" max="3348" width="5.625" style="66" customWidth="1"/>
    <col min="3349" max="3349" width="12.625" style="66" customWidth="1"/>
    <col min="3350" max="3350" width="5.625" style="66" customWidth="1"/>
    <col min="3351" max="3351" width="12.625" style="66" customWidth="1"/>
    <col min="3352" max="3352" width="5.625" style="66" customWidth="1"/>
    <col min="3353" max="3353" width="12.625" style="66" customWidth="1"/>
    <col min="3354" max="3354" width="5.625" style="66" customWidth="1"/>
    <col min="3355" max="3355" width="12.625" style="66" customWidth="1"/>
    <col min="3356" max="3356" width="5.625" style="66" customWidth="1"/>
    <col min="3357" max="3585" width="9" style="66"/>
    <col min="3586" max="3586" width="13.625" style="66" customWidth="1"/>
    <col min="3587" max="3587" width="12.625" style="66" customWidth="1"/>
    <col min="3588" max="3588" width="5.625" style="66" customWidth="1"/>
    <col min="3589" max="3589" width="12.625" style="66" customWidth="1"/>
    <col min="3590" max="3590" width="5.625" style="66" customWidth="1"/>
    <col min="3591" max="3591" width="12.625" style="66" customWidth="1"/>
    <col min="3592" max="3592" width="5.625" style="66" customWidth="1"/>
    <col min="3593" max="3593" width="12.625" style="66" customWidth="1"/>
    <col min="3594" max="3594" width="5.625" style="66" customWidth="1"/>
    <col min="3595" max="3595" width="12.625" style="66" customWidth="1"/>
    <col min="3596" max="3596" width="5.625" style="66" customWidth="1"/>
    <col min="3597" max="3597" width="12.625" style="66" customWidth="1"/>
    <col min="3598" max="3598" width="5.625" style="66" customWidth="1"/>
    <col min="3599" max="3599" width="12.625" style="66" customWidth="1"/>
    <col min="3600" max="3600" width="5.625" style="66" customWidth="1"/>
    <col min="3601" max="3601" width="12.625" style="66" customWidth="1"/>
    <col min="3602" max="3602" width="5.625" style="66" customWidth="1"/>
    <col min="3603" max="3603" width="12.625" style="66" customWidth="1"/>
    <col min="3604" max="3604" width="5.625" style="66" customWidth="1"/>
    <col min="3605" max="3605" width="12.625" style="66" customWidth="1"/>
    <col min="3606" max="3606" width="5.625" style="66" customWidth="1"/>
    <col min="3607" max="3607" width="12.625" style="66" customWidth="1"/>
    <col min="3608" max="3608" width="5.625" style="66" customWidth="1"/>
    <col min="3609" max="3609" width="12.625" style="66" customWidth="1"/>
    <col min="3610" max="3610" width="5.625" style="66" customWidth="1"/>
    <col min="3611" max="3611" width="12.625" style="66" customWidth="1"/>
    <col min="3612" max="3612" width="5.625" style="66" customWidth="1"/>
    <col min="3613" max="3841" width="9" style="66"/>
    <col min="3842" max="3842" width="13.625" style="66" customWidth="1"/>
    <col min="3843" max="3843" width="12.625" style="66" customWidth="1"/>
    <col min="3844" max="3844" width="5.625" style="66" customWidth="1"/>
    <col min="3845" max="3845" width="12.625" style="66" customWidth="1"/>
    <col min="3846" max="3846" width="5.625" style="66" customWidth="1"/>
    <col min="3847" max="3847" width="12.625" style="66" customWidth="1"/>
    <col min="3848" max="3848" width="5.625" style="66" customWidth="1"/>
    <col min="3849" max="3849" width="12.625" style="66" customWidth="1"/>
    <col min="3850" max="3850" width="5.625" style="66" customWidth="1"/>
    <col min="3851" max="3851" width="12.625" style="66" customWidth="1"/>
    <col min="3852" max="3852" width="5.625" style="66" customWidth="1"/>
    <col min="3853" max="3853" width="12.625" style="66" customWidth="1"/>
    <col min="3854" max="3854" width="5.625" style="66" customWidth="1"/>
    <col min="3855" max="3855" width="12.625" style="66" customWidth="1"/>
    <col min="3856" max="3856" width="5.625" style="66" customWidth="1"/>
    <col min="3857" max="3857" width="12.625" style="66" customWidth="1"/>
    <col min="3858" max="3858" width="5.625" style="66" customWidth="1"/>
    <col min="3859" max="3859" width="12.625" style="66" customWidth="1"/>
    <col min="3860" max="3860" width="5.625" style="66" customWidth="1"/>
    <col min="3861" max="3861" width="12.625" style="66" customWidth="1"/>
    <col min="3862" max="3862" width="5.625" style="66" customWidth="1"/>
    <col min="3863" max="3863" width="12.625" style="66" customWidth="1"/>
    <col min="3864" max="3864" width="5.625" style="66" customWidth="1"/>
    <col min="3865" max="3865" width="12.625" style="66" customWidth="1"/>
    <col min="3866" max="3866" width="5.625" style="66" customWidth="1"/>
    <col min="3867" max="3867" width="12.625" style="66" customWidth="1"/>
    <col min="3868" max="3868" width="5.625" style="66" customWidth="1"/>
    <col min="3869" max="4097" width="9" style="66"/>
    <col min="4098" max="4098" width="13.625" style="66" customWidth="1"/>
    <col min="4099" max="4099" width="12.625" style="66" customWidth="1"/>
    <col min="4100" max="4100" width="5.625" style="66" customWidth="1"/>
    <col min="4101" max="4101" width="12.625" style="66" customWidth="1"/>
    <col min="4102" max="4102" width="5.625" style="66" customWidth="1"/>
    <col min="4103" max="4103" width="12.625" style="66" customWidth="1"/>
    <col min="4104" max="4104" width="5.625" style="66" customWidth="1"/>
    <col min="4105" max="4105" width="12.625" style="66" customWidth="1"/>
    <col min="4106" max="4106" width="5.625" style="66" customWidth="1"/>
    <col min="4107" max="4107" width="12.625" style="66" customWidth="1"/>
    <col min="4108" max="4108" width="5.625" style="66" customWidth="1"/>
    <col min="4109" max="4109" width="12.625" style="66" customWidth="1"/>
    <col min="4110" max="4110" width="5.625" style="66" customWidth="1"/>
    <col min="4111" max="4111" width="12.625" style="66" customWidth="1"/>
    <col min="4112" max="4112" width="5.625" style="66" customWidth="1"/>
    <col min="4113" max="4113" width="12.625" style="66" customWidth="1"/>
    <col min="4114" max="4114" width="5.625" style="66" customWidth="1"/>
    <col min="4115" max="4115" width="12.625" style="66" customWidth="1"/>
    <col min="4116" max="4116" width="5.625" style="66" customWidth="1"/>
    <col min="4117" max="4117" width="12.625" style="66" customWidth="1"/>
    <col min="4118" max="4118" width="5.625" style="66" customWidth="1"/>
    <col min="4119" max="4119" width="12.625" style="66" customWidth="1"/>
    <col min="4120" max="4120" width="5.625" style="66" customWidth="1"/>
    <col min="4121" max="4121" width="12.625" style="66" customWidth="1"/>
    <col min="4122" max="4122" width="5.625" style="66" customWidth="1"/>
    <col min="4123" max="4123" width="12.625" style="66" customWidth="1"/>
    <col min="4124" max="4124" width="5.625" style="66" customWidth="1"/>
    <col min="4125" max="4353" width="9" style="66"/>
    <col min="4354" max="4354" width="13.625" style="66" customWidth="1"/>
    <col min="4355" max="4355" width="12.625" style="66" customWidth="1"/>
    <col min="4356" max="4356" width="5.625" style="66" customWidth="1"/>
    <col min="4357" max="4357" width="12.625" style="66" customWidth="1"/>
    <col min="4358" max="4358" width="5.625" style="66" customWidth="1"/>
    <col min="4359" max="4359" width="12.625" style="66" customWidth="1"/>
    <col min="4360" max="4360" width="5.625" style="66" customWidth="1"/>
    <col min="4361" max="4361" width="12.625" style="66" customWidth="1"/>
    <col min="4362" max="4362" width="5.625" style="66" customWidth="1"/>
    <col min="4363" max="4363" width="12.625" style="66" customWidth="1"/>
    <col min="4364" max="4364" width="5.625" style="66" customWidth="1"/>
    <col min="4365" max="4365" width="12.625" style="66" customWidth="1"/>
    <col min="4366" max="4366" width="5.625" style="66" customWidth="1"/>
    <col min="4367" max="4367" width="12.625" style="66" customWidth="1"/>
    <col min="4368" max="4368" width="5.625" style="66" customWidth="1"/>
    <col min="4369" max="4369" width="12.625" style="66" customWidth="1"/>
    <col min="4370" max="4370" width="5.625" style="66" customWidth="1"/>
    <col min="4371" max="4371" width="12.625" style="66" customWidth="1"/>
    <col min="4372" max="4372" width="5.625" style="66" customWidth="1"/>
    <col min="4373" max="4373" width="12.625" style="66" customWidth="1"/>
    <col min="4374" max="4374" width="5.625" style="66" customWidth="1"/>
    <col min="4375" max="4375" width="12.625" style="66" customWidth="1"/>
    <col min="4376" max="4376" width="5.625" style="66" customWidth="1"/>
    <col min="4377" max="4377" width="12.625" style="66" customWidth="1"/>
    <col min="4378" max="4378" width="5.625" style="66" customWidth="1"/>
    <col min="4379" max="4379" width="12.625" style="66" customWidth="1"/>
    <col min="4380" max="4380" width="5.625" style="66" customWidth="1"/>
    <col min="4381" max="4609" width="9" style="66"/>
    <col min="4610" max="4610" width="13.625" style="66" customWidth="1"/>
    <col min="4611" max="4611" width="12.625" style="66" customWidth="1"/>
    <col min="4612" max="4612" width="5.625" style="66" customWidth="1"/>
    <col min="4613" max="4613" width="12.625" style="66" customWidth="1"/>
    <col min="4614" max="4614" width="5.625" style="66" customWidth="1"/>
    <col min="4615" max="4615" width="12.625" style="66" customWidth="1"/>
    <col min="4616" max="4616" width="5.625" style="66" customWidth="1"/>
    <col min="4617" max="4617" width="12.625" style="66" customWidth="1"/>
    <col min="4618" max="4618" width="5.625" style="66" customWidth="1"/>
    <col min="4619" max="4619" width="12.625" style="66" customWidth="1"/>
    <col min="4620" max="4620" width="5.625" style="66" customWidth="1"/>
    <col min="4621" max="4621" width="12.625" style="66" customWidth="1"/>
    <col min="4622" max="4622" width="5.625" style="66" customWidth="1"/>
    <col min="4623" max="4623" width="12.625" style="66" customWidth="1"/>
    <col min="4624" max="4624" width="5.625" style="66" customWidth="1"/>
    <col min="4625" max="4625" width="12.625" style="66" customWidth="1"/>
    <col min="4626" max="4626" width="5.625" style="66" customWidth="1"/>
    <col min="4627" max="4627" width="12.625" style="66" customWidth="1"/>
    <col min="4628" max="4628" width="5.625" style="66" customWidth="1"/>
    <col min="4629" max="4629" width="12.625" style="66" customWidth="1"/>
    <col min="4630" max="4630" width="5.625" style="66" customWidth="1"/>
    <col min="4631" max="4631" width="12.625" style="66" customWidth="1"/>
    <col min="4632" max="4632" width="5.625" style="66" customWidth="1"/>
    <col min="4633" max="4633" width="12.625" style="66" customWidth="1"/>
    <col min="4634" max="4634" width="5.625" style="66" customWidth="1"/>
    <col min="4635" max="4635" width="12.625" style="66" customWidth="1"/>
    <col min="4636" max="4636" width="5.625" style="66" customWidth="1"/>
    <col min="4637" max="4865" width="9" style="66"/>
    <col min="4866" max="4866" width="13.625" style="66" customWidth="1"/>
    <col min="4867" max="4867" width="12.625" style="66" customWidth="1"/>
    <col min="4868" max="4868" width="5.625" style="66" customWidth="1"/>
    <col min="4869" max="4869" width="12.625" style="66" customWidth="1"/>
    <col min="4870" max="4870" width="5.625" style="66" customWidth="1"/>
    <col min="4871" max="4871" width="12.625" style="66" customWidth="1"/>
    <col min="4872" max="4872" width="5.625" style="66" customWidth="1"/>
    <col min="4873" max="4873" width="12.625" style="66" customWidth="1"/>
    <col min="4874" max="4874" width="5.625" style="66" customWidth="1"/>
    <col min="4875" max="4875" width="12.625" style="66" customWidth="1"/>
    <col min="4876" max="4876" width="5.625" style="66" customWidth="1"/>
    <col min="4877" max="4877" width="12.625" style="66" customWidth="1"/>
    <col min="4878" max="4878" width="5.625" style="66" customWidth="1"/>
    <col min="4879" max="4879" width="12.625" style="66" customWidth="1"/>
    <col min="4880" max="4880" width="5.625" style="66" customWidth="1"/>
    <col min="4881" max="4881" width="12.625" style="66" customWidth="1"/>
    <col min="4882" max="4882" width="5.625" style="66" customWidth="1"/>
    <col min="4883" max="4883" width="12.625" style="66" customWidth="1"/>
    <col min="4884" max="4884" width="5.625" style="66" customWidth="1"/>
    <col min="4885" max="4885" width="12.625" style="66" customWidth="1"/>
    <col min="4886" max="4886" width="5.625" style="66" customWidth="1"/>
    <col min="4887" max="4887" width="12.625" style="66" customWidth="1"/>
    <col min="4888" max="4888" width="5.625" style="66" customWidth="1"/>
    <col min="4889" max="4889" width="12.625" style="66" customWidth="1"/>
    <col min="4890" max="4890" width="5.625" style="66" customWidth="1"/>
    <col min="4891" max="4891" width="12.625" style="66" customWidth="1"/>
    <col min="4892" max="4892" width="5.625" style="66" customWidth="1"/>
    <col min="4893" max="5121" width="9" style="66"/>
    <col min="5122" max="5122" width="13.625" style="66" customWidth="1"/>
    <col min="5123" max="5123" width="12.625" style="66" customWidth="1"/>
    <col min="5124" max="5124" width="5.625" style="66" customWidth="1"/>
    <col min="5125" max="5125" width="12.625" style="66" customWidth="1"/>
    <col min="5126" max="5126" width="5.625" style="66" customWidth="1"/>
    <col min="5127" max="5127" width="12.625" style="66" customWidth="1"/>
    <col min="5128" max="5128" width="5.625" style="66" customWidth="1"/>
    <col min="5129" max="5129" width="12.625" style="66" customWidth="1"/>
    <col min="5130" max="5130" width="5.625" style="66" customWidth="1"/>
    <col min="5131" max="5131" width="12.625" style="66" customWidth="1"/>
    <col min="5132" max="5132" width="5.625" style="66" customWidth="1"/>
    <col min="5133" max="5133" width="12.625" style="66" customWidth="1"/>
    <col min="5134" max="5134" width="5.625" style="66" customWidth="1"/>
    <col min="5135" max="5135" width="12.625" style="66" customWidth="1"/>
    <col min="5136" max="5136" width="5.625" style="66" customWidth="1"/>
    <col min="5137" max="5137" width="12.625" style="66" customWidth="1"/>
    <col min="5138" max="5138" width="5.625" style="66" customWidth="1"/>
    <col min="5139" max="5139" width="12.625" style="66" customWidth="1"/>
    <col min="5140" max="5140" width="5.625" style="66" customWidth="1"/>
    <col min="5141" max="5141" width="12.625" style="66" customWidth="1"/>
    <col min="5142" max="5142" width="5.625" style="66" customWidth="1"/>
    <col min="5143" max="5143" width="12.625" style="66" customWidth="1"/>
    <col min="5144" max="5144" width="5.625" style="66" customWidth="1"/>
    <col min="5145" max="5145" width="12.625" style="66" customWidth="1"/>
    <col min="5146" max="5146" width="5.625" style="66" customWidth="1"/>
    <col min="5147" max="5147" width="12.625" style="66" customWidth="1"/>
    <col min="5148" max="5148" width="5.625" style="66" customWidth="1"/>
    <col min="5149" max="5377" width="9" style="66"/>
    <col min="5378" max="5378" width="13.625" style="66" customWidth="1"/>
    <col min="5379" max="5379" width="12.625" style="66" customWidth="1"/>
    <col min="5380" max="5380" width="5.625" style="66" customWidth="1"/>
    <col min="5381" max="5381" width="12.625" style="66" customWidth="1"/>
    <col min="5382" max="5382" width="5.625" style="66" customWidth="1"/>
    <col min="5383" max="5383" width="12.625" style="66" customWidth="1"/>
    <col min="5384" max="5384" width="5.625" style="66" customWidth="1"/>
    <col min="5385" max="5385" width="12.625" style="66" customWidth="1"/>
    <col min="5386" max="5386" width="5.625" style="66" customWidth="1"/>
    <col min="5387" max="5387" width="12.625" style="66" customWidth="1"/>
    <col min="5388" max="5388" width="5.625" style="66" customWidth="1"/>
    <col min="5389" max="5389" width="12.625" style="66" customWidth="1"/>
    <col min="5390" max="5390" width="5.625" style="66" customWidth="1"/>
    <col min="5391" max="5391" width="12.625" style="66" customWidth="1"/>
    <col min="5392" max="5392" width="5.625" style="66" customWidth="1"/>
    <col min="5393" max="5393" width="12.625" style="66" customWidth="1"/>
    <col min="5394" max="5394" width="5.625" style="66" customWidth="1"/>
    <col min="5395" max="5395" width="12.625" style="66" customWidth="1"/>
    <col min="5396" max="5396" width="5.625" style="66" customWidth="1"/>
    <col min="5397" max="5397" width="12.625" style="66" customWidth="1"/>
    <col min="5398" max="5398" width="5.625" style="66" customWidth="1"/>
    <col min="5399" max="5399" width="12.625" style="66" customWidth="1"/>
    <col min="5400" max="5400" width="5.625" style="66" customWidth="1"/>
    <col min="5401" max="5401" width="12.625" style="66" customWidth="1"/>
    <col min="5402" max="5402" width="5.625" style="66" customWidth="1"/>
    <col min="5403" max="5403" width="12.625" style="66" customWidth="1"/>
    <col min="5404" max="5404" width="5.625" style="66" customWidth="1"/>
    <col min="5405" max="5633" width="9" style="66"/>
    <col min="5634" max="5634" width="13.625" style="66" customWidth="1"/>
    <col min="5635" max="5635" width="12.625" style="66" customWidth="1"/>
    <col min="5636" max="5636" width="5.625" style="66" customWidth="1"/>
    <col min="5637" max="5637" width="12.625" style="66" customWidth="1"/>
    <col min="5638" max="5638" width="5.625" style="66" customWidth="1"/>
    <col min="5639" max="5639" width="12.625" style="66" customWidth="1"/>
    <col min="5640" max="5640" width="5.625" style="66" customWidth="1"/>
    <col min="5641" max="5641" width="12.625" style="66" customWidth="1"/>
    <col min="5642" max="5642" width="5.625" style="66" customWidth="1"/>
    <col min="5643" max="5643" width="12.625" style="66" customWidth="1"/>
    <col min="5644" max="5644" width="5.625" style="66" customWidth="1"/>
    <col min="5645" max="5645" width="12.625" style="66" customWidth="1"/>
    <col min="5646" max="5646" width="5.625" style="66" customWidth="1"/>
    <col min="5647" max="5647" width="12.625" style="66" customWidth="1"/>
    <col min="5648" max="5648" width="5.625" style="66" customWidth="1"/>
    <col min="5649" max="5649" width="12.625" style="66" customWidth="1"/>
    <col min="5650" max="5650" width="5.625" style="66" customWidth="1"/>
    <col min="5651" max="5651" width="12.625" style="66" customWidth="1"/>
    <col min="5652" max="5652" width="5.625" style="66" customWidth="1"/>
    <col min="5653" max="5653" width="12.625" style="66" customWidth="1"/>
    <col min="5654" max="5654" width="5.625" style="66" customWidth="1"/>
    <col min="5655" max="5655" width="12.625" style="66" customWidth="1"/>
    <col min="5656" max="5656" width="5.625" style="66" customWidth="1"/>
    <col min="5657" max="5657" width="12.625" style="66" customWidth="1"/>
    <col min="5658" max="5658" width="5.625" style="66" customWidth="1"/>
    <col min="5659" max="5659" width="12.625" style="66" customWidth="1"/>
    <col min="5660" max="5660" width="5.625" style="66" customWidth="1"/>
    <col min="5661" max="5889" width="9" style="66"/>
    <col min="5890" max="5890" width="13.625" style="66" customWidth="1"/>
    <col min="5891" max="5891" width="12.625" style="66" customWidth="1"/>
    <col min="5892" max="5892" width="5.625" style="66" customWidth="1"/>
    <col min="5893" max="5893" width="12.625" style="66" customWidth="1"/>
    <col min="5894" max="5894" width="5.625" style="66" customWidth="1"/>
    <col min="5895" max="5895" width="12.625" style="66" customWidth="1"/>
    <col min="5896" max="5896" width="5.625" style="66" customWidth="1"/>
    <col min="5897" max="5897" width="12.625" style="66" customWidth="1"/>
    <col min="5898" max="5898" width="5.625" style="66" customWidth="1"/>
    <col min="5899" max="5899" width="12.625" style="66" customWidth="1"/>
    <col min="5900" max="5900" width="5.625" style="66" customWidth="1"/>
    <col min="5901" max="5901" width="12.625" style="66" customWidth="1"/>
    <col min="5902" max="5902" width="5.625" style="66" customWidth="1"/>
    <col min="5903" max="5903" width="12.625" style="66" customWidth="1"/>
    <col min="5904" max="5904" width="5.625" style="66" customWidth="1"/>
    <col min="5905" max="5905" width="12.625" style="66" customWidth="1"/>
    <col min="5906" max="5906" width="5.625" style="66" customWidth="1"/>
    <col min="5907" max="5907" width="12.625" style="66" customWidth="1"/>
    <col min="5908" max="5908" width="5.625" style="66" customWidth="1"/>
    <col min="5909" max="5909" width="12.625" style="66" customWidth="1"/>
    <col min="5910" max="5910" width="5.625" style="66" customWidth="1"/>
    <col min="5911" max="5911" width="12.625" style="66" customWidth="1"/>
    <col min="5912" max="5912" width="5.625" style="66" customWidth="1"/>
    <col min="5913" max="5913" width="12.625" style="66" customWidth="1"/>
    <col min="5914" max="5914" width="5.625" style="66" customWidth="1"/>
    <col min="5915" max="5915" width="12.625" style="66" customWidth="1"/>
    <col min="5916" max="5916" width="5.625" style="66" customWidth="1"/>
    <col min="5917" max="6145" width="9" style="66"/>
    <col min="6146" max="6146" width="13.625" style="66" customWidth="1"/>
    <col min="6147" max="6147" width="12.625" style="66" customWidth="1"/>
    <col min="6148" max="6148" width="5.625" style="66" customWidth="1"/>
    <col min="6149" max="6149" width="12.625" style="66" customWidth="1"/>
    <col min="6150" max="6150" width="5.625" style="66" customWidth="1"/>
    <col min="6151" max="6151" width="12.625" style="66" customWidth="1"/>
    <col min="6152" max="6152" width="5.625" style="66" customWidth="1"/>
    <col min="6153" max="6153" width="12.625" style="66" customWidth="1"/>
    <col min="6154" max="6154" width="5.625" style="66" customWidth="1"/>
    <col min="6155" max="6155" width="12.625" style="66" customWidth="1"/>
    <col min="6156" max="6156" width="5.625" style="66" customWidth="1"/>
    <col min="6157" max="6157" width="12.625" style="66" customWidth="1"/>
    <col min="6158" max="6158" width="5.625" style="66" customWidth="1"/>
    <col min="6159" max="6159" width="12.625" style="66" customWidth="1"/>
    <col min="6160" max="6160" width="5.625" style="66" customWidth="1"/>
    <col min="6161" max="6161" width="12.625" style="66" customWidth="1"/>
    <col min="6162" max="6162" width="5.625" style="66" customWidth="1"/>
    <col min="6163" max="6163" width="12.625" style="66" customWidth="1"/>
    <col min="6164" max="6164" width="5.625" style="66" customWidth="1"/>
    <col min="6165" max="6165" width="12.625" style="66" customWidth="1"/>
    <col min="6166" max="6166" width="5.625" style="66" customWidth="1"/>
    <col min="6167" max="6167" width="12.625" style="66" customWidth="1"/>
    <col min="6168" max="6168" width="5.625" style="66" customWidth="1"/>
    <col min="6169" max="6169" width="12.625" style="66" customWidth="1"/>
    <col min="6170" max="6170" width="5.625" style="66" customWidth="1"/>
    <col min="6171" max="6171" width="12.625" style="66" customWidth="1"/>
    <col min="6172" max="6172" width="5.625" style="66" customWidth="1"/>
    <col min="6173" max="6401" width="9" style="66"/>
    <col min="6402" max="6402" width="13.625" style="66" customWidth="1"/>
    <col min="6403" max="6403" width="12.625" style="66" customWidth="1"/>
    <col min="6404" max="6404" width="5.625" style="66" customWidth="1"/>
    <col min="6405" max="6405" width="12.625" style="66" customWidth="1"/>
    <col min="6406" max="6406" width="5.625" style="66" customWidth="1"/>
    <col min="6407" max="6407" width="12.625" style="66" customWidth="1"/>
    <col min="6408" max="6408" width="5.625" style="66" customWidth="1"/>
    <col min="6409" max="6409" width="12.625" style="66" customWidth="1"/>
    <col min="6410" max="6410" width="5.625" style="66" customWidth="1"/>
    <col min="6411" max="6411" width="12.625" style="66" customWidth="1"/>
    <col min="6412" max="6412" width="5.625" style="66" customWidth="1"/>
    <col min="6413" max="6413" width="12.625" style="66" customWidth="1"/>
    <col min="6414" max="6414" width="5.625" style="66" customWidth="1"/>
    <col min="6415" max="6415" width="12.625" style="66" customWidth="1"/>
    <col min="6416" max="6416" width="5.625" style="66" customWidth="1"/>
    <col min="6417" max="6417" width="12.625" style="66" customWidth="1"/>
    <col min="6418" max="6418" width="5.625" style="66" customWidth="1"/>
    <col min="6419" max="6419" width="12.625" style="66" customWidth="1"/>
    <col min="6420" max="6420" width="5.625" style="66" customWidth="1"/>
    <col min="6421" max="6421" width="12.625" style="66" customWidth="1"/>
    <col min="6422" max="6422" width="5.625" style="66" customWidth="1"/>
    <col min="6423" max="6423" width="12.625" style="66" customWidth="1"/>
    <col min="6424" max="6424" width="5.625" style="66" customWidth="1"/>
    <col min="6425" max="6425" width="12.625" style="66" customWidth="1"/>
    <col min="6426" max="6426" width="5.625" style="66" customWidth="1"/>
    <col min="6427" max="6427" width="12.625" style="66" customWidth="1"/>
    <col min="6428" max="6428" width="5.625" style="66" customWidth="1"/>
    <col min="6429" max="6657" width="9" style="66"/>
    <col min="6658" max="6658" width="13.625" style="66" customWidth="1"/>
    <col min="6659" max="6659" width="12.625" style="66" customWidth="1"/>
    <col min="6660" max="6660" width="5.625" style="66" customWidth="1"/>
    <col min="6661" max="6661" width="12.625" style="66" customWidth="1"/>
    <col min="6662" max="6662" width="5.625" style="66" customWidth="1"/>
    <col min="6663" max="6663" width="12.625" style="66" customWidth="1"/>
    <col min="6664" max="6664" width="5.625" style="66" customWidth="1"/>
    <col min="6665" max="6665" width="12.625" style="66" customWidth="1"/>
    <col min="6666" max="6666" width="5.625" style="66" customWidth="1"/>
    <col min="6667" max="6667" width="12.625" style="66" customWidth="1"/>
    <col min="6668" max="6668" width="5.625" style="66" customWidth="1"/>
    <col min="6669" max="6669" width="12.625" style="66" customWidth="1"/>
    <col min="6670" max="6670" width="5.625" style="66" customWidth="1"/>
    <col min="6671" max="6671" width="12.625" style="66" customWidth="1"/>
    <col min="6672" max="6672" width="5.625" style="66" customWidth="1"/>
    <col min="6673" max="6673" width="12.625" style="66" customWidth="1"/>
    <col min="6674" max="6674" width="5.625" style="66" customWidth="1"/>
    <col min="6675" max="6675" width="12.625" style="66" customWidth="1"/>
    <col min="6676" max="6676" width="5.625" style="66" customWidth="1"/>
    <col min="6677" max="6677" width="12.625" style="66" customWidth="1"/>
    <col min="6678" max="6678" width="5.625" style="66" customWidth="1"/>
    <col min="6679" max="6679" width="12.625" style="66" customWidth="1"/>
    <col min="6680" max="6680" width="5.625" style="66" customWidth="1"/>
    <col min="6681" max="6681" width="12.625" style="66" customWidth="1"/>
    <col min="6682" max="6682" width="5.625" style="66" customWidth="1"/>
    <col min="6683" max="6683" width="12.625" style="66" customWidth="1"/>
    <col min="6684" max="6684" width="5.625" style="66" customWidth="1"/>
    <col min="6685" max="6913" width="9" style="66"/>
    <col min="6914" max="6914" width="13.625" style="66" customWidth="1"/>
    <col min="6915" max="6915" width="12.625" style="66" customWidth="1"/>
    <col min="6916" max="6916" width="5.625" style="66" customWidth="1"/>
    <col min="6917" max="6917" width="12.625" style="66" customWidth="1"/>
    <col min="6918" max="6918" width="5.625" style="66" customWidth="1"/>
    <col min="6919" max="6919" width="12.625" style="66" customWidth="1"/>
    <col min="6920" max="6920" width="5.625" style="66" customWidth="1"/>
    <col min="6921" max="6921" width="12.625" style="66" customWidth="1"/>
    <col min="6922" max="6922" width="5.625" style="66" customWidth="1"/>
    <col min="6923" max="6923" width="12.625" style="66" customWidth="1"/>
    <col min="6924" max="6924" width="5.625" style="66" customWidth="1"/>
    <col min="6925" max="6925" width="12.625" style="66" customWidth="1"/>
    <col min="6926" max="6926" width="5.625" style="66" customWidth="1"/>
    <col min="6927" max="6927" width="12.625" style="66" customWidth="1"/>
    <col min="6928" max="6928" width="5.625" style="66" customWidth="1"/>
    <col min="6929" max="6929" width="12.625" style="66" customWidth="1"/>
    <col min="6930" max="6930" width="5.625" style="66" customWidth="1"/>
    <col min="6931" max="6931" width="12.625" style="66" customWidth="1"/>
    <col min="6932" max="6932" width="5.625" style="66" customWidth="1"/>
    <col min="6933" max="6933" width="12.625" style="66" customWidth="1"/>
    <col min="6934" max="6934" width="5.625" style="66" customWidth="1"/>
    <col min="6935" max="6935" width="12.625" style="66" customWidth="1"/>
    <col min="6936" max="6936" width="5.625" style="66" customWidth="1"/>
    <col min="6937" max="6937" width="12.625" style="66" customWidth="1"/>
    <col min="6938" max="6938" width="5.625" style="66" customWidth="1"/>
    <col min="6939" max="6939" width="12.625" style="66" customWidth="1"/>
    <col min="6940" max="6940" width="5.625" style="66" customWidth="1"/>
    <col min="6941" max="7169" width="9" style="66"/>
    <col min="7170" max="7170" width="13.625" style="66" customWidth="1"/>
    <col min="7171" max="7171" width="12.625" style="66" customWidth="1"/>
    <col min="7172" max="7172" width="5.625" style="66" customWidth="1"/>
    <col min="7173" max="7173" width="12.625" style="66" customWidth="1"/>
    <col min="7174" max="7174" width="5.625" style="66" customWidth="1"/>
    <col min="7175" max="7175" width="12.625" style="66" customWidth="1"/>
    <col min="7176" max="7176" width="5.625" style="66" customWidth="1"/>
    <col min="7177" max="7177" width="12.625" style="66" customWidth="1"/>
    <col min="7178" max="7178" width="5.625" style="66" customWidth="1"/>
    <col min="7179" max="7179" width="12.625" style="66" customWidth="1"/>
    <col min="7180" max="7180" width="5.625" style="66" customWidth="1"/>
    <col min="7181" max="7181" width="12.625" style="66" customWidth="1"/>
    <col min="7182" max="7182" width="5.625" style="66" customWidth="1"/>
    <col min="7183" max="7183" width="12.625" style="66" customWidth="1"/>
    <col min="7184" max="7184" width="5.625" style="66" customWidth="1"/>
    <col min="7185" max="7185" width="12.625" style="66" customWidth="1"/>
    <col min="7186" max="7186" width="5.625" style="66" customWidth="1"/>
    <col min="7187" max="7187" width="12.625" style="66" customWidth="1"/>
    <col min="7188" max="7188" width="5.625" style="66" customWidth="1"/>
    <col min="7189" max="7189" width="12.625" style="66" customWidth="1"/>
    <col min="7190" max="7190" width="5.625" style="66" customWidth="1"/>
    <col min="7191" max="7191" width="12.625" style="66" customWidth="1"/>
    <col min="7192" max="7192" width="5.625" style="66" customWidth="1"/>
    <col min="7193" max="7193" width="12.625" style="66" customWidth="1"/>
    <col min="7194" max="7194" width="5.625" style="66" customWidth="1"/>
    <col min="7195" max="7195" width="12.625" style="66" customWidth="1"/>
    <col min="7196" max="7196" width="5.625" style="66" customWidth="1"/>
    <col min="7197" max="7425" width="9" style="66"/>
    <col min="7426" max="7426" width="13.625" style="66" customWidth="1"/>
    <col min="7427" max="7427" width="12.625" style="66" customWidth="1"/>
    <col min="7428" max="7428" width="5.625" style="66" customWidth="1"/>
    <col min="7429" max="7429" width="12.625" style="66" customWidth="1"/>
    <col min="7430" max="7430" width="5.625" style="66" customWidth="1"/>
    <col min="7431" max="7431" width="12.625" style="66" customWidth="1"/>
    <col min="7432" max="7432" width="5.625" style="66" customWidth="1"/>
    <col min="7433" max="7433" width="12.625" style="66" customWidth="1"/>
    <col min="7434" max="7434" width="5.625" style="66" customWidth="1"/>
    <col min="7435" max="7435" width="12.625" style="66" customWidth="1"/>
    <col min="7436" max="7436" width="5.625" style="66" customWidth="1"/>
    <col min="7437" max="7437" width="12.625" style="66" customWidth="1"/>
    <col min="7438" max="7438" width="5.625" style="66" customWidth="1"/>
    <col min="7439" max="7439" width="12.625" style="66" customWidth="1"/>
    <col min="7440" max="7440" width="5.625" style="66" customWidth="1"/>
    <col min="7441" max="7441" width="12.625" style="66" customWidth="1"/>
    <col min="7442" max="7442" width="5.625" style="66" customWidth="1"/>
    <col min="7443" max="7443" width="12.625" style="66" customWidth="1"/>
    <col min="7444" max="7444" width="5.625" style="66" customWidth="1"/>
    <col min="7445" max="7445" width="12.625" style="66" customWidth="1"/>
    <col min="7446" max="7446" width="5.625" style="66" customWidth="1"/>
    <col min="7447" max="7447" width="12.625" style="66" customWidth="1"/>
    <col min="7448" max="7448" width="5.625" style="66" customWidth="1"/>
    <col min="7449" max="7449" width="12.625" style="66" customWidth="1"/>
    <col min="7450" max="7450" width="5.625" style="66" customWidth="1"/>
    <col min="7451" max="7451" width="12.625" style="66" customWidth="1"/>
    <col min="7452" max="7452" width="5.625" style="66" customWidth="1"/>
    <col min="7453" max="7681" width="9" style="66"/>
    <col min="7682" max="7682" width="13.625" style="66" customWidth="1"/>
    <col min="7683" max="7683" width="12.625" style="66" customWidth="1"/>
    <col min="7684" max="7684" width="5.625" style="66" customWidth="1"/>
    <col min="7685" max="7685" width="12.625" style="66" customWidth="1"/>
    <col min="7686" max="7686" width="5.625" style="66" customWidth="1"/>
    <col min="7687" max="7687" width="12.625" style="66" customWidth="1"/>
    <col min="7688" max="7688" width="5.625" style="66" customWidth="1"/>
    <col min="7689" max="7689" width="12.625" style="66" customWidth="1"/>
    <col min="7690" max="7690" width="5.625" style="66" customWidth="1"/>
    <col min="7691" max="7691" width="12.625" style="66" customWidth="1"/>
    <col min="7692" max="7692" width="5.625" style="66" customWidth="1"/>
    <col min="7693" max="7693" width="12.625" style="66" customWidth="1"/>
    <col min="7694" max="7694" width="5.625" style="66" customWidth="1"/>
    <col min="7695" max="7695" width="12.625" style="66" customWidth="1"/>
    <col min="7696" max="7696" width="5.625" style="66" customWidth="1"/>
    <col min="7697" max="7697" width="12.625" style="66" customWidth="1"/>
    <col min="7698" max="7698" width="5.625" style="66" customWidth="1"/>
    <col min="7699" max="7699" width="12.625" style="66" customWidth="1"/>
    <col min="7700" max="7700" width="5.625" style="66" customWidth="1"/>
    <col min="7701" max="7701" width="12.625" style="66" customWidth="1"/>
    <col min="7702" max="7702" width="5.625" style="66" customWidth="1"/>
    <col min="7703" max="7703" width="12.625" style="66" customWidth="1"/>
    <col min="7704" max="7704" width="5.625" style="66" customWidth="1"/>
    <col min="7705" max="7705" width="12.625" style="66" customWidth="1"/>
    <col min="7706" max="7706" width="5.625" style="66" customWidth="1"/>
    <col min="7707" max="7707" width="12.625" style="66" customWidth="1"/>
    <col min="7708" max="7708" width="5.625" style="66" customWidth="1"/>
    <col min="7709" max="7937" width="9" style="66"/>
    <col min="7938" max="7938" width="13.625" style="66" customWidth="1"/>
    <col min="7939" max="7939" width="12.625" style="66" customWidth="1"/>
    <col min="7940" max="7940" width="5.625" style="66" customWidth="1"/>
    <col min="7941" max="7941" width="12.625" style="66" customWidth="1"/>
    <col min="7942" max="7942" width="5.625" style="66" customWidth="1"/>
    <col min="7943" max="7943" width="12.625" style="66" customWidth="1"/>
    <col min="7944" max="7944" width="5.625" style="66" customWidth="1"/>
    <col min="7945" max="7945" width="12.625" style="66" customWidth="1"/>
    <col min="7946" max="7946" width="5.625" style="66" customWidth="1"/>
    <col min="7947" max="7947" width="12.625" style="66" customWidth="1"/>
    <col min="7948" max="7948" width="5.625" style="66" customWidth="1"/>
    <col min="7949" max="7949" width="12.625" style="66" customWidth="1"/>
    <col min="7950" max="7950" width="5.625" style="66" customWidth="1"/>
    <col min="7951" max="7951" width="12.625" style="66" customWidth="1"/>
    <col min="7952" max="7952" width="5.625" style="66" customWidth="1"/>
    <col min="7953" max="7953" width="12.625" style="66" customWidth="1"/>
    <col min="7954" max="7954" width="5.625" style="66" customWidth="1"/>
    <col min="7955" max="7955" width="12.625" style="66" customWidth="1"/>
    <col min="7956" max="7956" width="5.625" style="66" customWidth="1"/>
    <col min="7957" max="7957" width="12.625" style="66" customWidth="1"/>
    <col min="7958" max="7958" width="5.625" style="66" customWidth="1"/>
    <col min="7959" max="7959" width="12.625" style="66" customWidth="1"/>
    <col min="7960" max="7960" width="5.625" style="66" customWidth="1"/>
    <col min="7961" max="7961" width="12.625" style="66" customWidth="1"/>
    <col min="7962" max="7962" width="5.625" style="66" customWidth="1"/>
    <col min="7963" max="7963" width="12.625" style="66" customWidth="1"/>
    <col min="7964" max="7964" width="5.625" style="66" customWidth="1"/>
    <col min="7965" max="8193" width="9" style="66"/>
    <col min="8194" max="8194" width="13.625" style="66" customWidth="1"/>
    <col min="8195" max="8195" width="12.625" style="66" customWidth="1"/>
    <col min="8196" max="8196" width="5.625" style="66" customWidth="1"/>
    <col min="8197" max="8197" width="12.625" style="66" customWidth="1"/>
    <col min="8198" max="8198" width="5.625" style="66" customWidth="1"/>
    <col min="8199" max="8199" width="12.625" style="66" customWidth="1"/>
    <col min="8200" max="8200" width="5.625" style="66" customWidth="1"/>
    <col min="8201" max="8201" width="12.625" style="66" customWidth="1"/>
    <col min="8202" max="8202" width="5.625" style="66" customWidth="1"/>
    <col min="8203" max="8203" width="12.625" style="66" customWidth="1"/>
    <col min="8204" max="8204" width="5.625" style="66" customWidth="1"/>
    <col min="8205" max="8205" width="12.625" style="66" customWidth="1"/>
    <col min="8206" max="8206" width="5.625" style="66" customWidth="1"/>
    <col min="8207" max="8207" width="12.625" style="66" customWidth="1"/>
    <col min="8208" max="8208" width="5.625" style="66" customWidth="1"/>
    <col min="8209" max="8209" width="12.625" style="66" customWidth="1"/>
    <col min="8210" max="8210" width="5.625" style="66" customWidth="1"/>
    <col min="8211" max="8211" width="12.625" style="66" customWidth="1"/>
    <col min="8212" max="8212" width="5.625" style="66" customWidth="1"/>
    <col min="8213" max="8213" width="12.625" style="66" customWidth="1"/>
    <col min="8214" max="8214" width="5.625" style="66" customWidth="1"/>
    <col min="8215" max="8215" width="12.625" style="66" customWidth="1"/>
    <col min="8216" max="8216" width="5.625" style="66" customWidth="1"/>
    <col min="8217" max="8217" width="12.625" style="66" customWidth="1"/>
    <col min="8218" max="8218" width="5.625" style="66" customWidth="1"/>
    <col min="8219" max="8219" width="12.625" style="66" customWidth="1"/>
    <col min="8220" max="8220" width="5.625" style="66" customWidth="1"/>
    <col min="8221" max="8449" width="9" style="66"/>
    <col min="8450" max="8450" width="13.625" style="66" customWidth="1"/>
    <col min="8451" max="8451" width="12.625" style="66" customWidth="1"/>
    <col min="8452" max="8452" width="5.625" style="66" customWidth="1"/>
    <col min="8453" max="8453" width="12.625" style="66" customWidth="1"/>
    <col min="8454" max="8454" width="5.625" style="66" customWidth="1"/>
    <col min="8455" max="8455" width="12.625" style="66" customWidth="1"/>
    <col min="8456" max="8456" width="5.625" style="66" customWidth="1"/>
    <col min="8457" max="8457" width="12.625" style="66" customWidth="1"/>
    <col min="8458" max="8458" width="5.625" style="66" customWidth="1"/>
    <col min="8459" max="8459" width="12.625" style="66" customWidth="1"/>
    <col min="8460" max="8460" width="5.625" style="66" customWidth="1"/>
    <col min="8461" max="8461" width="12.625" style="66" customWidth="1"/>
    <col min="8462" max="8462" width="5.625" style="66" customWidth="1"/>
    <col min="8463" max="8463" width="12.625" style="66" customWidth="1"/>
    <col min="8464" max="8464" width="5.625" style="66" customWidth="1"/>
    <col min="8465" max="8465" width="12.625" style="66" customWidth="1"/>
    <col min="8466" max="8466" width="5.625" style="66" customWidth="1"/>
    <col min="8467" max="8467" width="12.625" style="66" customWidth="1"/>
    <col min="8468" max="8468" width="5.625" style="66" customWidth="1"/>
    <col min="8469" max="8469" width="12.625" style="66" customWidth="1"/>
    <col min="8470" max="8470" width="5.625" style="66" customWidth="1"/>
    <col min="8471" max="8471" width="12.625" style="66" customWidth="1"/>
    <col min="8472" max="8472" width="5.625" style="66" customWidth="1"/>
    <col min="8473" max="8473" width="12.625" style="66" customWidth="1"/>
    <col min="8474" max="8474" width="5.625" style="66" customWidth="1"/>
    <col min="8475" max="8475" width="12.625" style="66" customWidth="1"/>
    <col min="8476" max="8476" width="5.625" style="66" customWidth="1"/>
    <col min="8477" max="8705" width="9" style="66"/>
    <col min="8706" max="8706" width="13.625" style="66" customWidth="1"/>
    <col min="8707" max="8707" width="12.625" style="66" customWidth="1"/>
    <col min="8708" max="8708" width="5.625" style="66" customWidth="1"/>
    <col min="8709" max="8709" width="12.625" style="66" customWidth="1"/>
    <col min="8710" max="8710" width="5.625" style="66" customWidth="1"/>
    <col min="8711" max="8711" width="12.625" style="66" customWidth="1"/>
    <col min="8712" max="8712" width="5.625" style="66" customWidth="1"/>
    <col min="8713" max="8713" width="12.625" style="66" customWidth="1"/>
    <col min="8714" max="8714" width="5.625" style="66" customWidth="1"/>
    <col min="8715" max="8715" width="12.625" style="66" customWidth="1"/>
    <col min="8716" max="8716" width="5.625" style="66" customWidth="1"/>
    <col min="8717" max="8717" width="12.625" style="66" customWidth="1"/>
    <col min="8718" max="8718" width="5.625" style="66" customWidth="1"/>
    <col min="8719" max="8719" width="12.625" style="66" customWidth="1"/>
    <col min="8720" max="8720" width="5.625" style="66" customWidth="1"/>
    <col min="8721" max="8721" width="12.625" style="66" customWidth="1"/>
    <col min="8722" max="8722" width="5.625" style="66" customWidth="1"/>
    <col min="8723" max="8723" width="12.625" style="66" customWidth="1"/>
    <col min="8724" max="8724" width="5.625" style="66" customWidth="1"/>
    <col min="8725" max="8725" width="12.625" style="66" customWidth="1"/>
    <col min="8726" max="8726" width="5.625" style="66" customWidth="1"/>
    <col min="8727" max="8727" width="12.625" style="66" customWidth="1"/>
    <col min="8728" max="8728" width="5.625" style="66" customWidth="1"/>
    <col min="8729" max="8729" width="12.625" style="66" customWidth="1"/>
    <col min="8730" max="8730" width="5.625" style="66" customWidth="1"/>
    <col min="8731" max="8731" width="12.625" style="66" customWidth="1"/>
    <col min="8732" max="8732" width="5.625" style="66" customWidth="1"/>
    <col min="8733" max="8961" width="9" style="66"/>
    <col min="8962" max="8962" width="13.625" style="66" customWidth="1"/>
    <col min="8963" max="8963" width="12.625" style="66" customWidth="1"/>
    <col min="8964" max="8964" width="5.625" style="66" customWidth="1"/>
    <col min="8965" max="8965" width="12.625" style="66" customWidth="1"/>
    <col min="8966" max="8966" width="5.625" style="66" customWidth="1"/>
    <col min="8967" max="8967" width="12.625" style="66" customWidth="1"/>
    <col min="8968" max="8968" width="5.625" style="66" customWidth="1"/>
    <col min="8969" max="8969" width="12.625" style="66" customWidth="1"/>
    <col min="8970" max="8970" width="5.625" style="66" customWidth="1"/>
    <col min="8971" max="8971" width="12.625" style="66" customWidth="1"/>
    <col min="8972" max="8972" width="5.625" style="66" customWidth="1"/>
    <col min="8973" max="8973" width="12.625" style="66" customWidth="1"/>
    <col min="8974" max="8974" width="5.625" style="66" customWidth="1"/>
    <col min="8975" max="8975" width="12.625" style="66" customWidth="1"/>
    <col min="8976" max="8976" width="5.625" style="66" customWidth="1"/>
    <col min="8977" max="8977" width="12.625" style="66" customWidth="1"/>
    <col min="8978" max="8978" width="5.625" style="66" customWidth="1"/>
    <col min="8979" max="8979" width="12.625" style="66" customWidth="1"/>
    <col min="8980" max="8980" width="5.625" style="66" customWidth="1"/>
    <col min="8981" max="8981" width="12.625" style="66" customWidth="1"/>
    <col min="8982" max="8982" width="5.625" style="66" customWidth="1"/>
    <col min="8983" max="8983" width="12.625" style="66" customWidth="1"/>
    <col min="8984" max="8984" width="5.625" style="66" customWidth="1"/>
    <col min="8985" max="8985" width="12.625" style="66" customWidth="1"/>
    <col min="8986" max="8986" width="5.625" style="66" customWidth="1"/>
    <col min="8987" max="8987" width="12.625" style="66" customWidth="1"/>
    <col min="8988" max="8988" width="5.625" style="66" customWidth="1"/>
    <col min="8989" max="9217" width="9" style="66"/>
    <col min="9218" max="9218" width="13.625" style="66" customWidth="1"/>
    <col min="9219" max="9219" width="12.625" style="66" customWidth="1"/>
    <col min="9220" max="9220" width="5.625" style="66" customWidth="1"/>
    <col min="9221" max="9221" width="12.625" style="66" customWidth="1"/>
    <col min="9222" max="9222" width="5.625" style="66" customWidth="1"/>
    <col min="9223" max="9223" width="12.625" style="66" customWidth="1"/>
    <col min="9224" max="9224" width="5.625" style="66" customWidth="1"/>
    <col min="9225" max="9225" width="12.625" style="66" customWidth="1"/>
    <col min="9226" max="9226" width="5.625" style="66" customWidth="1"/>
    <col min="9227" max="9227" width="12.625" style="66" customWidth="1"/>
    <col min="9228" max="9228" width="5.625" style="66" customWidth="1"/>
    <col min="9229" max="9229" width="12.625" style="66" customWidth="1"/>
    <col min="9230" max="9230" width="5.625" style="66" customWidth="1"/>
    <col min="9231" max="9231" width="12.625" style="66" customWidth="1"/>
    <col min="9232" max="9232" width="5.625" style="66" customWidth="1"/>
    <col min="9233" max="9233" width="12.625" style="66" customWidth="1"/>
    <col min="9234" max="9234" width="5.625" style="66" customWidth="1"/>
    <col min="9235" max="9235" width="12.625" style="66" customWidth="1"/>
    <col min="9236" max="9236" width="5.625" style="66" customWidth="1"/>
    <col min="9237" max="9237" width="12.625" style="66" customWidth="1"/>
    <col min="9238" max="9238" width="5.625" style="66" customWidth="1"/>
    <col min="9239" max="9239" width="12.625" style="66" customWidth="1"/>
    <col min="9240" max="9240" width="5.625" style="66" customWidth="1"/>
    <col min="9241" max="9241" width="12.625" style="66" customWidth="1"/>
    <col min="9242" max="9242" width="5.625" style="66" customWidth="1"/>
    <col min="9243" max="9243" width="12.625" style="66" customWidth="1"/>
    <col min="9244" max="9244" width="5.625" style="66" customWidth="1"/>
    <col min="9245" max="9473" width="9" style="66"/>
    <col min="9474" max="9474" width="13.625" style="66" customWidth="1"/>
    <col min="9475" max="9475" width="12.625" style="66" customWidth="1"/>
    <col min="9476" max="9476" width="5.625" style="66" customWidth="1"/>
    <col min="9477" max="9477" width="12.625" style="66" customWidth="1"/>
    <col min="9478" max="9478" width="5.625" style="66" customWidth="1"/>
    <col min="9479" max="9479" width="12.625" style="66" customWidth="1"/>
    <col min="9480" max="9480" width="5.625" style="66" customWidth="1"/>
    <col min="9481" max="9481" width="12.625" style="66" customWidth="1"/>
    <col min="9482" max="9482" width="5.625" style="66" customWidth="1"/>
    <col min="9483" max="9483" width="12.625" style="66" customWidth="1"/>
    <col min="9484" max="9484" width="5.625" style="66" customWidth="1"/>
    <col min="9485" max="9485" width="12.625" style="66" customWidth="1"/>
    <col min="9486" max="9486" width="5.625" style="66" customWidth="1"/>
    <col min="9487" max="9487" width="12.625" style="66" customWidth="1"/>
    <col min="9488" max="9488" width="5.625" style="66" customWidth="1"/>
    <col min="9489" max="9489" width="12.625" style="66" customWidth="1"/>
    <col min="9490" max="9490" width="5.625" style="66" customWidth="1"/>
    <col min="9491" max="9491" width="12.625" style="66" customWidth="1"/>
    <col min="9492" max="9492" width="5.625" style="66" customWidth="1"/>
    <col min="9493" max="9493" width="12.625" style="66" customWidth="1"/>
    <col min="9494" max="9494" width="5.625" style="66" customWidth="1"/>
    <col min="9495" max="9495" width="12.625" style="66" customWidth="1"/>
    <col min="9496" max="9496" width="5.625" style="66" customWidth="1"/>
    <col min="9497" max="9497" width="12.625" style="66" customWidth="1"/>
    <col min="9498" max="9498" width="5.625" style="66" customWidth="1"/>
    <col min="9499" max="9499" width="12.625" style="66" customWidth="1"/>
    <col min="9500" max="9500" width="5.625" style="66" customWidth="1"/>
    <col min="9501" max="9729" width="9" style="66"/>
    <col min="9730" max="9730" width="13.625" style="66" customWidth="1"/>
    <col min="9731" max="9731" width="12.625" style="66" customWidth="1"/>
    <col min="9732" max="9732" width="5.625" style="66" customWidth="1"/>
    <col min="9733" max="9733" width="12.625" style="66" customWidth="1"/>
    <col min="9734" max="9734" width="5.625" style="66" customWidth="1"/>
    <col min="9735" max="9735" width="12.625" style="66" customWidth="1"/>
    <col min="9736" max="9736" width="5.625" style="66" customWidth="1"/>
    <col min="9737" max="9737" width="12.625" style="66" customWidth="1"/>
    <col min="9738" max="9738" width="5.625" style="66" customWidth="1"/>
    <col min="9739" max="9739" width="12.625" style="66" customWidth="1"/>
    <col min="9740" max="9740" width="5.625" style="66" customWidth="1"/>
    <col min="9741" max="9741" width="12.625" style="66" customWidth="1"/>
    <col min="9742" max="9742" width="5.625" style="66" customWidth="1"/>
    <col min="9743" max="9743" width="12.625" style="66" customWidth="1"/>
    <col min="9744" max="9744" width="5.625" style="66" customWidth="1"/>
    <col min="9745" max="9745" width="12.625" style="66" customWidth="1"/>
    <col min="9746" max="9746" width="5.625" style="66" customWidth="1"/>
    <col min="9747" max="9747" width="12.625" style="66" customWidth="1"/>
    <col min="9748" max="9748" width="5.625" style="66" customWidth="1"/>
    <col min="9749" max="9749" width="12.625" style="66" customWidth="1"/>
    <col min="9750" max="9750" width="5.625" style="66" customWidth="1"/>
    <col min="9751" max="9751" width="12.625" style="66" customWidth="1"/>
    <col min="9752" max="9752" width="5.625" style="66" customWidth="1"/>
    <col min="9753" max="9753" width="12.625" style="66" customWidth="1"/>
    <col min="9754" max="9754" width="5.625" style="66" customWidth="1"/>
    <col min="9755" max="9755" width="12.625" style="66" customWidth="1"/>
    <col min="9756" max="9756" width="5.625" style="66" customWidth="1"/>
    <col min="9757" max="9985" width="9" style="66"/>
    <col min="9986" max="9986" width="13.625" style="66" customWidth="1"/>
    <col min="9987" max="9987" width="12.625" style="66" customWidth="1"/>
    <col min="9988" max="9988" width="5.625" style="66" customWidth="1"/>
    <col min="9989" max="9989" width="12.625" style="66" customWidth="1"/>
    <col min="9990" max="9990" width="5.625" style="66" customWidth="1"/>
    <col min="9991" max="9991" width="12.625" style="66" customWidth="1"/>
    <col min="9992" max="9992" width="5.625" style="66" customWidth="1"/>
    <col min="9993" max="9993" width="12.625" style="66" customWidth="1"/>
    <col min="9994" max="9994" width="5.625" style="66" customWidth="1"/>
    <col min="9995" max="9995" width="12.625" style="66" customWidth="1"/>
    <col min="9996" max="9996" width="5.625" style="66" customWidth="1"/>
    <col min="9997" max="9997" width="12.625" style="66" customWidth="1"/>
    <col min="9998" max="9998" width="5.625" style="66" customWidth="1"/>
    <col min="9999" max="9999" width="12.625" style="66" customWidth="1"/>
    <col min="10000" max="10000" width="5.625" style="66" customWidth="1"/>
    <col min="10001" max="10001" width="12.625" style="66" customWidth="1"/>
    <col min="10002" max="10002" width="5.625" style="66" customWidth="1"/>
    <col min="10003" max="10003" width="12.625" style="66" customWidth="1"/>
    <col min="10004" max="10004" width="5.625" style="66" customWidth="1"/>
    <col min="10005" max="10005" width="12.625" style="66" customWidth="1"/>
    <col min="10006" max="10006" width="5.625" style="66" customWidth="1"/>
    <col min="10007" max="10007" width="12.625" style="66" customWidth="1"/>
    <col min="10008" max="10008" width="5.625" style="66" customWidth="1"/>
    <col min="10009" max="10009" width="12.625" style="66" customWidth="1"/>
    <col min="10010" max="10010" width="5.625" style="66" customWidth="1"/>
    <col min="10011" max="10011" width="12.625" style="66" customWidth="1"/>
    <col min="10012" max="10012" width="5.625" style="66" customWidth="1"/>
    <col min="10013" max="10241" width="9" style="66"/>
    <col min="10242" max="10242" width="13.625" style="66" customWidth="1"/>
    <col min="10243" max="10243" width="12.625" style="66" customWidth="1"/>
    <col min="10244" max="10244" width="5.625" style="66" customWidth="1"/>
    <col min="10245" max="10245" width="12.625" style="66" customWidth="1"/>
    <col min="10246" max="10246" width="5.625" style="66" customWidth="1"/>
    <col min="10247" max="10247" width="12.625" style="66" customWidth="1"/>
    <col min="10248" max="10248" width="5.625" style="66" customWidth="1"/>
    <col min="10249" max="10249" width="12.625" style="66" customWidth="1"/>
    <col min="10250" max="10250" width="5.625" style="66" customWidth="1"/>
    <col min="10251" max="10251" width="12.625" style="66" customWidth="1"/>
    <col min="10252" max="10252" width="5.625" style="66" customWidth="1"/>
    <col min="10253" max="10253" width="12.625" style="66" customWidth="1"/>
    <col min="10254" max="10254" width="5.625" style="66" customWidth="1"/>
    <col min="10255" max="10255" width="12.625" style="66" customWidth="1"/>
    <col min="10256" max="10256" width="5.625" style="66" customWidth="1"/>
    <col min="10257" max="10257" width="12.625" style="66" customWidth="1"/>
    <col min="10258" max="10258" width="5.625" style="66" customWidth="1"/>
    <col min="10259" max="10259" width="12.625" style="66" customWidth="1"/>
    <col min="10260" max="10260" width="5.625" style="66" customWidth="1"/>
    <col min="10261" max="10261" width="12.625" style="66" customWidth="1"/>
    <col min="10262" max="10262" width="5.625" style="66" customWidth="1"/>
    <col min="10263" max="10263" width="12.625" style="66" customWidth="1"/>
    <col min="10264" max="10264" width="5.625" style="66" customWidth="1"/>
    <col min="10265" max="10265" width="12.625" style="66" customWidth="1"/>
    <col min="10266" max="10266" width="5.625" style="66" customWidth="1"/>
    <col min="10267" max="10267" width="12.625" style="66" customWidth="1"/>
    <col min="10268" max="10268" width="5.625" style="66" customWidth="1"/>
    <col min="10269" max="10497" width="9" style="66"/>
    <col min="10498" max="10498" width="13.625" style="66" customWidth="1"/>
    <col min="10499" max="10499" width="12.625" style="66" customWidth="1"/>
    <col min="10500" max="10500" width="5.625" style="66" customWidth="1"/>
    <col min="10501" max="10501" width="12.625" style="66" customWidth="1"/>
    <col min="10502" max="10502" width="5.625" style="66" customWidth="1"/>
    <col min="10503" max="10503" width="12.625" style="66" customWidth="1"/>
    <col min="10504" max="10504" width="5.625" style="66" customWidth="1"/>
    <col min="10505" max="10505" width="12.625" style="66" customWidth="1"/>
    <col min="10506" max="10506" width="5.625" style="66" customWidth="1"/>
    <col min="10507" max="10507" width="12.625" style="66" customWidth="1"/>
    <col min="10508" max="10508" width="5.625" style="66" customWidth="1"/>
    <col min="10509" max="10509" width="12.625" style="66" customWidth="1"/>
    <col min="10510" max="10510" width="5.625" style="66" customWidth="1"/>
    <col min="10511" max="10511" width="12.625" style="66" customWidth="1"/>
    <col min="10512" max="10512" width="5.625" style="66" customWidth="1"/>
    <col min="10513" max="10513" width="12.625" style="66" customWidth="1"/>
    <col min="10514" max="10514" width="5.625" style="66" customWidth="1"/>
    <col min="10515" max="10515" width="12.625" style="66" customWidth="1"/>
    <col min="10516" max="10516" width="5.625" style="66" customWidth="1"/>
    <col min="10517" max="10517" width="12.625" style="66" customWidth="1"/>
    <col min="10518" max="10518" width="5.625" style="66" customWidth="1"/>
    <col min="10519" max="10519" width="12.625" style="66" customWidth="1"/>
    <col min="10520" max="10520" width="5.625" style="66" customWidth="1"/>
    <col min="10521" max="10521" width="12.625" style="66" customWidth="1"/>
    <col min="10522" max="10522" width="5.625" style="66" customWidth="1"/>
    <col min="10523" max="10523" width="12.625" style="66" customWidth="1"/>
    <col min="10524" max="10524" width="5.625" style="66" customWidth="1"/>
    <col min="10525" max="10753" width="9" style="66"/>
    <col min="10754" max="10754" width="13.625" style="66" customWidth="1"/>
    <col min="10755" max="10755" width="12.625" style="66" customWidth="1"/>
    <col min="10756" max="10756" width="5.625" style="66" customWidth="1"/>
    <col min="10757" max="10757" width="12.625" style="66" customWidth="1"/>
    <col min="10758" max="10758" width="5.625" style="66" customWidth="1"/>
    <col min="10759" max="10759" width="12.625" style="66" customWidth="1"/>
    <col min="10760" max="10760" width="5.625" style="66" customWidth="1"/>
    <col min="10761" max="10761" width="12.625" style="66" customWidth="1"/>
    <col min="10762" max="10762" width="5.625" style="66" customWidth="1"/>
    <col min="10763" max="10763" width="12.625" style="66" customWidth="1"/>
    <col min="10764" max="10764" width="5.625" style="66" customWidth="1"/>
    <col min="10765" max="10765" width="12.625" style="66" customWidth="1"/>
    <col min="10766" max="10766" width="5.625" style="66" customWidth="1"/>
    <col min="10767" max="10767" width="12.625" style="66" customWidth="1"/>
    <col min="10768" max="10768" width="5.625" style="66" customWidth="1"/>
    <col min="10769" max="10769" width="12.625" style="66" customWidth="1"/>
    <col min="10770" max="10770" width="5.625" style="66" customWidth="1"/>
    <col min="10771" max="10771" width="12.625" style="66" customWidth="1"/>
    <col min="10772" max="10772" width="5.625" style="66" customWidth="1"/>
    <col min="10773" max="10773" width="12.625" style="66" customWidth="1"/>
    <col min="10774" max="10774" width="5.625" style="66" customWidth="1"/>
    <col min="10775" max="10775" width="12.625" style="66" customWidth="1"/>
    <col min="10776" max="10776" width="5.625" style="66" customWidth="1"/>
    <col min="10777" max="10777" width="12.625" style="66" customWidth="1"/>
    <col min="10778" max="10778" width="5.625" style="66" customWidth="1"/>
    <col min="10779" max="10779" width="12.625" style="66" customWidth="1"/>
    <col min="10780" max="10780" width="5.625" style="66" customWidth="1"/>
    <col min="10781" max="11009" width="9" style="66"/>
    <col min="11010" max="11010" width="13.625" style="66" customWidth="1"/>
    <col min="11011" max="11011" width="12.625" style="66" customWidth="1"/>
    <col min="11012" max="11012" width="5.625" style="66" customWidth="1"/>
    <col min="11013" max="11013" width="12.625" style="66" customWidth="1"/>
    <col min="11014" max="11014" width="5.625" style="66" customWidth="1"/>
    <col min="11015" max="11015" width="12.625" style="66" customWidth="1"/>
    <col min="11016" max="11016" width="5.625" style="66" customWidth="1"/>
    <col min="11017" max="11017" width="12.625" style="66" customWidth="1"/>
    <col min="11018" max="11018" width="5.625" style="66" customWidth="1"/>
    <col min="11019" max="11019" width="12.625" style="66" customWidth="1"/>
    <col min="11020" max="11020" width="5.625" style="66" customWidth="1"/>
    <col min="11021" max="11021" width="12.625" style="66" customWidth="1"/>
    <col min="11022" max="11022" width="5.625" style="66" customWidth="1"/>
    <col min="11023" max="11023" width="12.625" style="66" customWidth="1"/>
    <col min="11024" max="11024" width="5.625" style="66" customWidth="1"/>
    <col min="11025" max="11025" width="12.625" style="66" customWidth="1"/>
    <col min="11026" max="11026" width="5.625" style="66" customWidth="1"/>
    <col min="11027" max="11027" width="12.625" style="66" customWidth="1"/>
    <col min="11028" max="11028" width="5.625" style="66" customWidth="1"/>
    <col min="11029" max="11029" width="12.625" style="66" customWidth="1"/>
    <col min="11030" max="11030" width="5.625" style="66" customWidth="1"/>
    <col min="11031" max="11031" width="12.625" style="66" customWidth="1"/>
    <col min="11032" max="11032" width="5.625" style="66" customWidth="1"/>
    <col min="11033" max="11033" width="12.625" style="66" customWidth="1"/>
    <col min="11034" max="11034" width="5.625" style="66" customWidth="1"/>
    <col min="11035" max="11035" width="12.625" style="66" customWidth="1"/>
    <col min="11036" max="11036" width="5.625" style="66" customWidth="1"/>
    <col min="11037" max="11265" width="9" style="66"/>
    <col min="11266" max="11266" width="13.625" style="66" customWidth="1"/>
    <col min="11267" max="11267" width="12.625" style="66" customWidth="1"/>
    <col min="11268" max="11268" width="5.625" style="66" customWidth="1"/>
    <col min="11269" max="11269" width="12.625" style="66" customWidth="1"/>
    <col min="11270" max="11270" width="5.625" style="66" customWidth="1"/>
    <col min="11271" max="11271" width="12.625" style="66" customWidth="1"/>
    <col min="11272" max="11272" width="5.625" style="66" customWidth="1"/>
    <col min="11273" max="11273" width="12.625" style="66" customWidth="1"/>
    <col min="11274" max="11274" width="5.625" style="66" customWidth="1"/>
    <col min="11275" max="11275" width="12.625" style="66" customWidth="1"/>
    <col min="11276" max="11276" width="5.625" style="66" customWidth="1"/>
    <col min="11277" max="11277" width="12.625" style="66" customWidth="1"/>
    <col min="11278" max="11278" width="5.625" style="66" customWidth="1"/>
    <col min="11279" max="11279" width="12.625" style="66" customWidth="1"/>
    <col min="11280" max="11280" width="5.625" style="66" customWidth="1"/>
    <col min="11281" max="11281" width="12.625" style="66" customWidth="1"/>
    <col min="11282" max="11282" width="5.625" style="66" customWidth="1"/>
    <col min="11283" max="11283" width="12.625" style="66" customWidth="1"/>
    <col min="11284" max="11284" width="5.625" style="66" customWidth="1"/>
    <col min="11285" max="11285" width="12.625" style="66" customWidth="1"/>
    <col min="11286" max="11286" width="5.625" style="66" customWidth="1"/>
    <col min="11287" max="11287" width="12.625" style="66" customWidth="1"/>
    <col min="11288" max="11288" width="5.625" style="66" customWidth="1"/>
    <col min="11289" max="11289" width="12.625" style="66" customWidth="1"/>
    <col min="11290" max="11290" width="5.625" style="66" customWidth="1"/>
    <col min="11291" max="11291" width="12.625" style="66" customWidth="1"/>
    <col min="11292" max="11292" width="5.625" style="66" customWidth="1"/>
    <col min="11293" max="11521" width="9" style="66"/>
    <col min="11522" max="11522" width="13.625" style="66" customWidth="1"/>
    <col min="11523" max="11523" width="12.625" style="66" customWidth="1"/>
    <col min="11524" max="11524" width="5.625" style="66" customWidth="1"/>
    <col min="11525" max="11525" width="12.625" style="66" customWidth="1"/>
    <col min="11526" max="11526" width="5.625" style="66" customWidth="1"/>
    <col min="11527" max="11527" width="12.625" style="66" customWidth="1"/>
    <col min="11528" max="11528" width="5.625" style="66" customWidth="1"/>
    <col min="11529" max="11529" width="12.625" style="66" customWidth="1"/>
    <col min="11530" max="11530" width="5.625" style="66" customWidth="1"/>
    <col min="11531" max="11531" width="12.625" style="66" customWidth="1"/>
    <col min="11532" max="11532" width="5.625" style="66" customWidth="1"/>
    <col min="11533" max="11533" width="12.625" style="66" customWidth="1"/>
    <col min="11534" max="11534" width="5.625" style="66" customWidth="1"/>
    <col min="11535" max="11535" width="12.625" style="66" customWidth="1"/>
    <col min="11536" max="11536" width="5.625" style="66" customWidth="1"/>
    <col min="11537" max="11537" width="12.625" style="66" customWidth="1"/>
    <col min="11538" max="11538" width="5.625" style="66" customWidth="1"/>
    <col min="11539" max="11539" width="12.625" style="66" customWidth="1"/>
    <col min="11540" max="11540" width="5.625" style="66" customWidth="1"/>
    <col min="11541" max="11541" width="12.625" style="66" customWidth="1"/>
    <col min="11542" max="11542" width="5.625" style="66" customWidth="1"/>
    <col min="11543" max="11543" width="12.625" style="66" customWidth="1"/>
    <col min="11544" max="11544" width="5.625" style="66" customWidth="1"/>
    <col min="11545" max="11545" width="12.625" style="66" customWidth="1"/>
    <col min="11546" max="11546" width="5.625" style="66" customWidth="1"/>
    <col min="11547" max="11547" width="12.625" style="66" customWidth="1"/>
    <col min="11548" max="11548" width="5.625" style="66" customWidth="1"/>
    <col min="11549" max="11777" width="9" style="66"/>
    <col min="11778" max="11778" width="13.625" style="66" customWidth="1"/>
    <col min="11779" max="11779" width="12.625" style="66" customWidth="1"/>
    <col min="11780" max="11780" width="5.625" style="66" customWidth="1"/>
    <col min="11781" max="11781" width="12.625" style="66" customWidth="1"/>
    <col min="11782" max="11782" width="5.625" style="66" customWidth="1"/>
    <col min="11783" max="11783" width="12.625" style="66" customWidth="1"/>
    <col min="11784" max="11784" width="5.625" style="66" customWidth="1"/>
    <col min="11785" max="11785" width="12.625" style="66" customWidth="1"/>
    <col min="11786" max="11786" width="5.625" style="66" customWidth="1"/>
    <col min="11787" max="11787" width="12.625" style="66" customWidth="1"/>
    <col min="11788" max="11788" width="5.625" style="66" customWidth="1"/>
    <col min="11789" max="11789" width="12.625" style="66" customWidth="1"/>
    <col min="11790" max="11790" width="5.625" style="66" customWidth="1"/>
    <col min="11791" max="11791" width="12.625" style="66" customWidth="1"/>
    <col min="11792" max="11792" width="5.625" style="66" customWidth="1"/>
    <col min="11793" max="11793" width="12.625" style="66" customWidth="1"/>
    <col min="11794" max="11794" width="5.625" style="66" customWidth="1"/>
    <col min="11795" max="11795" width="12.625" style="66" customWidth="1"/>
    <col min="11796" max="11796" width="5.625" style="66" customWidth="1"/>
    <col min="11797" max="11797" width="12.625" style="66" customWidth="1"/>
    <col min="11798" max="11798" width="5.625" style="66" customWidth="1"/>
    <col min="11799" max="11799" width="12.625" style="66" customWidth="1"/>
    <col min="11800" max="11800" width="5.625" style="66" customWidth="1"/>
    <col min="11801" max="11801" width="12.625" style="66" customWidth="1"/>
    <col min="11802" max="11802" width="5.625" style="66" customWidth="1"/>
    <col min="11803" max="11803" width="12.625" style="66" customWidth="1"/>
    <col min="11804" max="11804" width="5.625" style="66" customWidth="1"/>
    <col min="11805" max="12033" width="9" style="66"/>
    <col min="12034" max="12034" width="13.625" style="66" customWidth="1"/>
    <col min="12035" max="12035" width="12.625" style="66" customWidth="1"/>
    <col min="12036" max="12036" width="5.625" style="66" customWidth="1"/>
    <col min="12037" max="12037" width="12.625" style="66" customWidth="1"/>
    <col min="12038" max="12038" width="5.625" style="66" customWidth="1"/>
    <col min="12039" max="12039" width="12.625" style="66" customWidth="1"/>
    <col min="12040" max="12040" width="5.625" style="66" customWidth="1"/>
    <col min="12041" max="12041" width="12.625" style="66" customWidth="1"/>
    <col min="12042" max="12042" width="5.625" style="66" customWidth="1"/>
    <col min="12043" max="12043" width="12.625" style="66" customWidth="1"/>
    <col min="12044" max="12044" width="5.625" style="66" customWidth="1"/>
    <col min="12045" max="12045" width="12.625" style="66" customWidth="1"/>
    <col min="12046" max="12046" width="5.625" style="66" customWidth="1"/>
    <col min="12047" max="12047" width="12.625" style="66" customWidth="1"/>
    <col min="12048" max="12048" width="5.625" style="66" customWidth="1"/>
    <col min="12049" max="12049" width="12.625" style="66" customWidth="1"/>
    <col min="12050" max="12050" width="5.625" style="66" customWidth="1"/>
    <col min="12051" max="12051" width="12.625" style="66" customWidth="1"/>
    <col min="12052" max="12052" width="5.625" style="66" customWidth="1"/>
    <col min="12053" max="12053" width="12.625" style="66" customWidth="1"/>
    <col min="12054" max="12054" width="5.625" style="66" customWidth="1"/>
    <col min="12055" max="12055" width="12.625" style="66" customWidth="1"/>
    <col min="12056" max="12056" width="5.625" style="66" customWidth="1"/>
    <col min="12057" max="12057" width="12.625" style="66" customWidth="1"/>
    <col min="12058" max="12058" width="5.625" style="66" customWidth="1"/>
    <col min="12059" max="12059" width="12.625" style="66" customWidth="1"/>
    <col min="12060" max="12060" width="5.625" style="66" customWidth="1"/>
    <col min="12061" max="12289" width="9" style="66"/>
    <col min="12290" max="12290" width="13.625" style="66" customWidth="1"/>
    <col min="12291" max="12291" width="12.625" style="66" customWidth="1"/>
    <col min="12292" max="12292" width="5.625" style="66" customWidth="1"/>
    <col min="12293" max="12293" width="12.625" style="66" customWidth="1"/>
    <col min="12294" max="12294" width="5.625" style="66" customWidth="1"/>
    <col min="12295" max="12295" width="12.625" style="66" customWidth="1"/>
    <col min="12296" max="12296" width="5.625" style="66" customWidth="1"/>
    <col min="12297" max="12297" width="12.625" style="66" customWidth="1"/>
    <col min="12298" max="12298" width="5.625" style="66" customWidth="1"/>
    <col min="12299" max="12299" width="12.625" style="66" customWidth="1"/>
    <col min="12300" max="12300" width="5.625" style="66" customWidth="1"/>
    <col min="12301" max="12301" width="12.625" style="66" customWidth="1"/>
    <col min="12302" max="12302" width="5.625" style="66" customWidth="1"/>
    <col min="12303" max="12303" width="12.625" style="66" customWidth="1"/>
    <col min="12304" max="12304" width="5.625" style="66" customWidth="1"/>
    <col min="12305" max="12305" width="12.625" style="66" customWidth="1"/>
    <col min="12306" max="12306" width="5.625" style="66" customWidth="1"/>
    <col min="12307" max="12307" width="12.625" style="66" customWidth="1"/>
    <col min="12308" max="12308" width="5.625" style="66" customWidth="1"/>
    <col min="12309" max="12309" width="12.625" style="66" customWidth="1"/>
    <col min="12310" max="12310" width="5.625" style="66" customWidth="1"/>
    <col min="12311" max="12311" width="12.625" style="66" customWidth="1"/>
    <col min="12312" max="12312" width="5.625" style="66" customWidth="1"/>
    <col min="12313" max="12313" width="12.625" style="66" customWidth="1"/>
    <col min="12314" max="12314" width="5.625" style="66" customWidth="1"/>
    <col min="12315" max="12315" width="12.625" style="66" customWidth="1"/>
    <col min="12316" max="12316" width="5.625" style="66" customWidth="1"/>
    <col min="12317" max="12545" width="9" style="66"/>
    <col min="12546" max="12546" width="13.625" style="66" customWidth="1"/>
    <col min="12547" max="12547" width="12.625" style="66" customWidth="1"/>
    <col min="12548" max="12548" width="5.625" style="66" customWidth="1"/>
    <col min="12549" max="12549" width="12.625" style="66" customWidth="1"/>
    <col min="12550" max="12550" width="5.625" style="66" customWidth="1"/>
    <col min="12551" max="12551" width="12.625" style="66" customWidth="1"/>
    <col min="12552" max="12552" width="5.625" style="66" customWidth="1"/>
    <col min="12553" max="12553" width="12.625" style="66" customWidth="1"/>
    <col min="12554" max="12554" width="5.625" style="66" customWidth="1"/>
    <col min="12555" max="12555" width="12.625" style="66" customWidth="1"/>
    <col min="12556" max="12556" width="5.625" style="66" customWidth="1"/>
    <col min="12557" max="12557" width="12.625" style="66" customWidth="1"/>
    <col min="12558" max="12558" width="5.625" style="66" customWidth="1"/>
    <col min="12559" max="12559" width="12.625" style="66" customWidth="1"/>
    <col min="12560" max="12560" width="5.625" style="66" customWidth="1"/>
    <col min="12561" max="12561" width="12.625" style="66" customWidth="1"/>
    <col min="12562" max="12562" width="5.625" style="66" customWidth="1"/>
    <col min="12563" max="12563" width="12.625" style="66" customWidth="1"/>
    <col min="12564" max="12564" width="5.625" style="66" customWidth="1"/>
    <col min="12565" max="12565" width="12.625" style="66" customWidth="1"/>
    <col min="12566" max="12566" width="5.625" style="66" customWidth="1"/>
    <col min="12567" max="12567" width="12.625" style="66" customWidth="1"/>
    <col min="12568" max="12568" width="5.625" style="66" customWidth="1"/>
    <col min="12569" max="12569" width="12.625" style="66" customWidth="1"/>
    <col min="12570" max="12570" width="5.625" style="66" customWidth="1"/>
    <col min="12571" max="12571" width="12.625" style="66" customWidth="1"/>
    <col min="12572" max="12572" width="5.625" style="66" customWidth="1"/>
    <col min="12573" max="12801" width="9" style="66"/>
    <col min="12802" max="12802" width="13.625" style="66" customWidth="1"/>
    <col min="12803" max="12803" width="12.625" style="66" customWidth="1"/>
    <col min="12804" max="12804" width="5.625" style="66" customWidth="1"/>
    <col min="12805" max="12805" width="12.625" style="66" customWidth="1"/>
    <col min="12806" max="12806" width="5.625" style="66" customWidth="1"/>
    <col min="12807" max="12807" width="12.625" style="66" customWidth="1"/>
    <col min="12808" max="12808" width="5.625" style="66" customWidth="1"/>
    <col min="12809" max="12809" width="12.625" style="66" customWidth="1"/>
    <col min="12810" max="12810" width="5.625" style="66" customWidth="1"/>
    <col min="12811" max="12811" width="12.625" style="66" customWidth="1"/>
    <col min="12812" max="12812" width="5.625" style="66" customWidth="1"/>
    <col min="12813" max="12813" width="12.625" style="66" customWidth="1"/>
    <col min="12814" max="12814" width="5.625" style="66" customWidth="1"/>
    <col min="12815" max="12815" width="12.625" style="66" customWidth="1"/>
    <col min="12816" max="12816" width="5.625" style="66" customWidth="1"/>
    <col min="12817" max="12817" width="12.625" style="66" customWidth="1"/>
    <col min="12818" max="12818" width="5.625" style="66" customWidth="1"/>
    <col min="12819" max="12819" width="12.625" style="66" customWidth="1"/>
    <col min="12820" max="12820" width="5.625" style="66" customWidth="1"/>
    <col min="12821" max="12821" width="12.625" style="66" customWidth="1"/>
    <col min="12822" max="12822" width="5.625" style="66" customWidth="1"/>
    <col min="12823" max="12823" width="12.625" style="66" customWidth="1"/>
    <col min="12824" max="12824" width="5.625" style="66" customWidth="1"/>
    <col min="12825" max="12825" width="12.625" style="66" customWidth="1"/>
    <col min="12826" max="12826" width="5.625" style="66" customWidth="1"/>
    <col min="12827" max="12827" width="12.625" style="66" customWidth="1"/>
    <col min="12828" max="12828" width="5.625" style="66" customWidth="1"/>
    <col min="12829" max="13057" width="9" style="66"/>
    <col min="13058" max="13058" width="13.625" style="66" customWidth="1"/>
    <col min="13059" max="13059" width="12.625" style="66" customWidth="1"/>
    <col min="13060" max="13060" width="5.625" style="66" customWidth="1"/>
    <col min="13061" max="13061" width="12.625" style="66" customWidth="1"/>
    <col min="13062" max="13062" width="5.625" style="66" customWidth="1"/>
    <col min="13063" max="13063" width="12.625" style="66" customWidth="1"/>
    <col min="13064" max="13064" width="5.625" style="66" customWidth="1"/>
    <col min="13065" max="13065" width="12.625" style="66" customWidth="1"/>
    <col min="13066" max="13066" width="5.625" style="66" customWidth="1"/>
    <col min="13067" max="13067" width="12.625" style="66" customWidth="1"/>
    <col min="13068" max="13068" width="5.625" style="66" customWidth="1"/>
    <col min="13069" max="13069" width="12.625" style="66" customWidth="1"/>
    <col min="13070" max="13070" width="5.625" style="66" customWidth="1"/>
    <col min="13071" max="13071" width="12.625" style="66" customWidth="1"/>
    <col min="13072" max="13072" width="5.625" style="66" customWidth="1"/>
    <col min="13073" max="13073" width="12.625" style="66" customWidth="1"/>
    <col min="13074" max="13074" width="5.625" style="66" customWidth="1"/>
    <col min="13075" max="13075" width="12.625" style="66" customWidth="1"/>
    <col min="13076" max="13076" width="5.625" style="66" customWidth="1"/>
    <col min="13077" max="13077" width="12.625" style="66" customWidth="1"/>
    <col min="13078" max="13078" width="5.625" style="66" customWidth="1"/>
    <col min="13079" max="13079" width="12.625" style="66" customWidth="1"/>
    <col min="13080" max="13080" width="5.625" style="66" customWidth="1"/>
    <col min="13081" max="13081" width="12.625" style="66" customWidth="1"/>
    <col min="13082" max="13082" width="5.625" style="66" customWidth="1"/>
    <col min="13083" max="13083" width="12.625" style="66" customWidth="1"/>
    <col min="13084" max="13084" width="5.625" style="66" customWidth="1"/>
    <col min="13085" max="13313" width="9" style="66"/>
    <col min="13314" max="13314" width="13.625" style="66" customWidth="1"/>
    <col min="13315" max="13315" width="12.625" style="66" customWidth="1"/>
    <col min="13316" max="13316" width="5.625" style="66" customWidth="1"/>
    <col min="13317" max="13317" width="12.625" style="66" customWidth="1"/>
    <col min="13318" max="13318" width="5.625" style="66" customWidth="1"/>
    <col min="13319" max="13319" width="12.625" style="66" customWidth="1"/>
    <col min="13320" max="13320" width="5.625" style="66" customWidth="1"/>
    <col min="13321" max="13321" width="12.625" style="66" customWidth="1"/>
    <col min="13322" max="13322" width="5.625" style="66" customWidth="1"/>
    <col min="13323" max="13323" width="12.625" style="66" customWidth="1"/>
    <col min="13324" max="13324" width="5.625" style="66" customWidth="1"/>
    <col min="13325" max="13325" width="12.625" style="66" customWidth="1"/>
    <col min="13326" max="13326" width="5.625" style="66" customWidth="1"/>
    <col min="13327" max="13327" width="12.625" style="66" customWidth="1"/>
    <col min="13328" max="13328" width="5.625" style="66" customWidth="1"/>
    <col min="13329" max="13329" width="12.625" style="66" customWidth="1"/>
    <col min="13330" max="13330" width="5.625" style="66" customWidth="1"/>
    <col min="13331" max="13331" width="12.625" style="66" customWidth="1"/>
    <col min="13332" max="13332" width="5.625" style="66" customWidth="1"/>
    <col min="13333" max="13333" width="12.625" style="66" customWidth="1"/>
    <col min="13334" max="13334" width="5.625" style="66" customWidth="1"/>
    <col min="13335" max="13335" width="12.625" style="66" customWidth="1"/>
    <col min="13336" max="13336" width="5.625" style="66" customWidth="1"/>
    <col min="13337" max="13337" width="12.625" style="66" customWidth="1"/>
    <col min="13338" max="13338" width="5.625" style="66" customWidth="1"/>
    <col min="13339" max="13339" width="12.625" style="66" customWidth="1"/>
    <col min="13340" max="13340" width="5.625" style="66" customWidth="1"/>
    <col min="13341" max="13569" width="9" style="66"/>
    <col min="13570" max="13570" width="13.625" style="66" customWidth="1"/>
    <col min="13571" max="13571" width="12.625" style="66" customWidth="1"/>
    <col min="13572" max="13572" width="5.625" style="66" customWidth="1"/>
    <col min="13573" max="13573" width="12.625" style="66" customWidth="1"/>
    <col min="13574" max="13574" width="5.625" style="66" customWidth="1"/>
    <col min="13575" max="13575" width="12.625" style="66" customWidth="1"/>
    <col min="13576" max="13576" width="5.625" style="66" customWidth="1"/>
    <col min="13577" max="13577" width="12.625" style="66" customWidth="1"/>
    <col min="13578" max="13578" width="5.625" style="66" customWidth="1"/>
    <col min="13579" max="13579" width="12.625" style="66" customWidth="1"/>
    <col min="13580" max="13580" width="5.625" style="66" customWidth="1"/>
    <col min="13581" max="13581" width="12.625" style="66" customWidth="1"/>
    <col min="13582" max="13582" width="5.625" style="66" customWidth="1"/>
    <col min="13583" max="13583" width="12.625" style="66" customWidth="1"/>
    <col min="13584" max="13584" width="5.625" style="66" customWidth="1"/>
    <col min="13585" max="13585" width="12.625" style="66" customWidth="1"/>
    <col min="13586" max="13586" width="5.625" style="66" customWidth="1"/>
    <col min="13587" max="13587" width="12.625" style="66" customWidth="1"/>
    <col min="13588" max="13588" width="5.625" style="66" customWidth="1"/>
    <col min="13589" max="13589" width="12.625" style="66" customWidth="1"/>
    <col min="13590" max="13590" width="5.625" style="66" customWidth="1"/>
    <col min="13591" max="13591" width="12.625" style="66" customWidth="1"/>
    <col min="13592" max="13592" width="5.625" style="66" customWidth="1"/>
    <col min="13593" max="13593" width="12.625" style="66" customWidth="1"/>
    <col min="13594" max="13594" width="5.625" style="66" customWidth="1"/>
    <col min="13595" max="13595" width="12.625" style="66" customWidth="1"/>
    <col min="13596" max="13596" width="5.625" style="66" customWidth="1"/>
    <col min="13597" max="13825" width="9" style="66"/>
    <col min="13826" max="13826" width="13.625" style="66" customWidth="1"/>
    <col min="13827" max="13827" width="12.625" style="66" customWidth="1"/>
    <col min="13828" max="13828" width="5.625" style="66" customWidth="1"/>
    <col min="13829" max="13829" width="12.625" style="66" customWidth="1"/>
    <col min="13830" max="13830" width="5.625" style="66" customWidth="1"/>
    <col min="13831" max="13831" width="12.625" style="66" customWidth="1"/>
    <col min="13832" max="13832" width="5.625" style="66" customWidth="1"/>
    <col min="13833" max="13833" width="12.625" style="66" customWidth="1"/>
    <col min="13834" max="13834" width="5.625" style="66" customWidth="1"/>
    <col min="13835" max="13835" width="12.625" style="66" customWidth="1"/>
    <col min="13836" max="13836" width="5.625" style="66" customWidth="1"/>
    <col min="13837" max="13837" width="12.625" style="66" customWidth="1"/>
    <col min="13838" max="13838" width="5.625" style="66" customWidth="1"/>
    <col min="13839" max="13839" width="12.625" style="66" customWidth="1"/>
    <col min="13840" max="13840" width="5.625" style="66" customWidth="1"/>
    <col min="13841" max="13841" width="12.625" style="66" customWidth="1"/>
    <col min="13842" max="13842" width="5.625" style="66" customWidth="1"/>
    <col min="13843" max="13843" width="12.625" style="66" customWidth="1"/>
    <col min="13844" max="13844" width="5.625" style="66" customWidth="1"/>
    <col min="13845" max="13845" width="12.625" style="66" customWidth="1"/>
    <col min="13846" max="13846" width="5.625" style="66" customWidth="1"/>
    <col min="13847" max="13847" width="12.625" style="66" customWidth="1"/>
    <col min="13848" max="13848" width="5.625" style="66" customWidth="1"/>
    <col min="13849" max="13849" width="12.625" style="66" customWidth="1"/>
    <col min="13850" max="13850" width="5.625" style="66" customWidth="1"/>
    <col min="13851" max="13851" width="12.625" style="66" customWidth="1"/>
    <col min="13852" max="13852" width="5.625" style="66" customWidth="1"/>
    <col min="13853" max="14081" width="9" style="66"/>
    <col min="14082" max="14082" width="13.625" style="66" customWidth="1"/>
    <col min="14083" max="14083" width="12.625" style="66" customWidth="1"/>
    <col min="14084" max="14084" width="5.625" style="66" customWidth="1"/>
    <col min="14085" max="14085" width="12.625" style="66" customWidth="1"/>
    <col min="14086" max="14086" width="5.625" style="66" customWidth="1"/>
    <col min="14087" max="14087" width="12.625" style="66" customWidth="1"/>
    <col min="14088" max="14088" width="5.625" style="66" customWidth="1"/>
    <col min="14089" max="14089" width="12.625" style="66" customWidth="1"/>
    <col min="14090" max="14090" width="5.625" style="66" customWidth="1"/>
    <col min="14091" max="14091" width="12.625" style="66" customWidth="1"/>
    <col min="14092" max="14092" width="5.625" style="66" customWidth="1"/>
    <col min="14093" max="14093" width="12.625" style="66" customWidth="1"/>
    <col min="14094" max="14094" width="5.625" style="66" customWidth="1"/>
    <col min="14095" max="14095" width="12.625" style="66" customWidth="1"/>
    <col min="14096" max="14096" width="5.625" style="66" customWidth="1"/>
    <col min="14097" max="14097" width="12.625" style="66" customWidth="1"/>
    <col min="14098" max="14098" width="5.625" style="66" customWidth="1"/>
    <col min="14099" max="14099" width="12.625" style="66" customWidth="1"/>
    <col min="14100" max="14100" width="5.625" style="66" customWidth="1"/>
    <col min="14101" max="14101" width="12.625" style="66" customWidth="1"/>
    <col min="14102" max="14102" width="5.625" style="66" customWidth="1"/>
    <col min="14103" max="14103" width="12.625" style="66" customWidth="1"/>
    <col min="14104" max="14104" width="5.625" style="66" customWidth="1"/>
    <col min="14105" max="14105" width="12.625" style="66" customWidth="1"/>
    <col min="14106" max="14106" width="5.625" style="66" customWidth="1"/>
    <col min="14107" max="14107" width="12.625" style="66" customWidth="1"/>
    <col min="14108" max="14108" width="5.625" style="66" customWidth="1"/>
    <col min="14109" max="14337" width="9" style="66"/>
    <col min="14338" max="14338" width="13.625" style="66" customWidth="1"/>
    <col min="14339" max="14339" width="12.625" style="66" customWidth="1"/>
    <col min="14340" max="14340" width="5.625" style="66" customWidth="1"/>
    <col min="14341" max="14341" width="12.625" style="66" customWidth="1"/>
    <col min="14342" max="14342" width="5.625" style="66" customWidth="1"/>
    <col min="14343" max="14343" width="12.625" style="66" customWidth="1"/>
    <col min="14344" max="14344" width="5.625" style="66" customWidth="1"/>
    <col min="14345" max="14345" width="12.625" style="66" customWidth="1"/>
    <col min="14346" max="14346" width="5.625" style="66" customWidth="1"/>
    <col min="14347" max="14347" width="12.625" style="66" customWidth="1"/>
    <col min="14348" max="14348" width="5.625" style="66" customWidth="1"/>
    <col min="14349" max="14349" width="12.625" style="66" customWidth="1"/>
    <col min="14350" max="14350" width="5.625" style="66" customWidth="1"/>
    <col min="14351" max="14351" width="12.625" style="66" customWidth="1"/>
    <col min="14352" max="14352" width="5.625" style="66" customWidth="1"/>
    <col min="14353" max="14353" width="12.625" style="66" customWidth="1"/>
    <col min="14354" max="14354" width="5.625" style="66" customWidth="1"/>
    <col min="14355" max="14355" width="12.625" style="66" customWidth="1"/>
    <col min="14356" max="14356" width="5.625" style="66" customWidth="1"/>
    <col min="14357" max="14357" width="12.625" style="66" customWidth="1"/>
    <col min="14358" max="14358" width="5.625" style="66" customWidth="1"/>
    <col min="14359" max="14359" width="12.625" style="66" customWidth="1"/>
    <col min="14360" max="14360" width="5.625" style="66" customWidth="1"/>
    <col min="14361" max="14361" width="12.625" style="66" customWidth="1"/>
    <col min="14362" max="14362" width="5.625" style="66" customWidth="1"/>
    <col min="14363" max="14363" width="12.625" style="66" customWidth="1"/>
    <col min="14364" max="14364" width="5.625" style="66" customWidth="1"/>
    <col min="14365" max="14593" width="9" style="66"/>
    <col min="14594" max="14594" width="13.625" style="66" customWidth="1"/>
    <col min="14595" max="14595" width="12.625" style="66" customWidth="1"/>
    <col min="14596" max="14596" width="5.625" style="66" customWidth="1"/>
    <col min="14597" max="14597" width="12.625" style="66" customWidth="1"/>
    <col min="14598" max="14598" width="5.625" style="66" customWidth="1"/>
    <col min="14599" max="14599" width="12.625" style="66" customWidth="1"/>
    <col min="14600" max="14600" width="5.625" style="66" customWidth="1"/>
    <col min="14601" max="14601" width="12.625" style="66" customWidth="1"/>
    <col min="14602" max="14602" width="5.625" style="66" customWidth="1"/>
    <col min="14603" max="14603" width="12.625" style="66" customWidth="1"/>
    <col min="14604" max="14604" width="5.625" style="66" customWidth="1"/>
    <col min="14605" max="14605" width="12.625" style="66" customWidth="1"/>
    <col min="14606" max="14606" width="5.625" style="66" customWidth="1"/>
    <col min="14607" max="14607" width="12.625" style="66" customWidth="1"/>
    <col min="14608" max="14608" width="5.625" style="66" customWidth="1"/>
    <col min="14609" max="14609" width="12.625" style="66" customWidth="1"/>
    <col min="14610" max="14610" width="5.625" style="66" customWidth="1"/>
    <col min="14611" max="14611" width="12.625" style="66" customWidth="1"/>
    <col min="14612" max="14612" width="5.625" style="66" customWidth="1"/>
    <col min="14613" max="14613" width="12.625" style="66" customWidth="1"/>
    <col min="14614" max="14614" width="5.625" style="66" customWidth="1"/>
    <col min="14615" max="14615" width="12.625" style="66" customWidth="1"/>
    <col min="14616" max="14616" width="5.625" style="66" customWidth="1"/>
    <col min="14617" max="14617" width="12.625" style="66" customWidth="1"/>
    <col min="14618" max="14618" width="5.625" style="66" customWidth="1"/>
    <col min="14619" max="14619" width="12.625" style="66" customWidth="1"/>
    <col min="14620" max="14620" width="5.625" style="66" customWidth="1"/>
    <col min="14621" max="14849" width="9" style="66"/>
    <col min="14850" max="14850" width="13.625" style="66" customWidth="1"/>
    <col min="14851" max="14851" width="12.625" style="66" customWidth="1"/>
    <col min="14852" max="14852" width="5.625" style="66" customWidth="1"/>
    <col min="14853" max="14853" width="12.625" style="66" customWidth="1"/>
    <col min="14854" max="14854" width="5.625" style="66" customWidth="1"/>
    <col min="14855" max="14855" width="12.625" style="66" customWidth="1"/>
    <col min="14856" max="14856" width="5.625" style="66" customWidth="1"/>
    <col min="14857" max="14857" width="12.625" style="66" customWidth="1"/>
    <col min="14858" max="14858" width="5.625" style="66" customWidth="1"/>
    <col min="14859" max="14859" width="12.625" style="66" customWidth="1"/>
    <col min="14860" max="14860" width="5.625" style="66" customWidth="1"/>
    <col min="14861" max="14861" width="12.625" style="66" customWidth="1"/>
    <col min="14862" max="14862" width="5.625" style="66" customWidth="1"/>
    <col min="14863" max="14863" width="12.625" style="66" customWidth="1"/>
    <col min="14864" max="14864" width="5.625" style="66" customWidth="1"/>
    <col min="14865" max="14865" width="12.625" style="66" customWidth="1"/>
    <col min="14866" max="14866" width="5.625" style="66" customWidth="1"/>
    <col min="14867" max="14867" width="12.625" style="66" customWidth="1"/>
    <col min="14868" max="14868" width="5.625" style="66" customWidth="1"/>
    <col min="14869" max="14869" width="12.625" style="66" customWidth="1"/>
    <col min="14870" max="14870" width="5.625" style="66" customWidth="1"/>
    <col min="14871" max="14871" width="12.625" style="66" customWidth="1"/>
    <col min="14872" max="14872" width="5.625" style="66" customWidth="1"/>
    <col min="14873" max="14873" width="12.625" style="66" customWidth="1"/>
    <col min="14874" max="14874" width="5.625" style="66" customWidth="1"/>
    <col min="14875" max="14875" width="12.625" style="66" customWidth="1"/>
    <col min="14876" max="14876" width="5.625" style="66" customWidth="1"/>
    <col min="14877" max="15105" width="9" style="66"/>
    <col min="15106" max="15106" width="13.625" style="66" customWidth="1"/>
    <col min="15107" max="15107" width="12.625" style="66" customWidth="1"/>
    <col min="15108" max="15108" width="5.625" style="66" customWidth="1"/>
    <col min="15109" max="15109" width="12.625" style="66" customWidth="1"/>
    <col min="15110" max="15110" width="5.625" style="66" customWidth="1"/>
    <col min="15111" max="15111" width="12.625" style="66" customWidth="1"/>
    <col min="15112" max="15112" width="5.625" style="66" customWidth="1"/>
    <col min="15113" max="15113" width="12.625" style="66" customWidth="1"/>
    <col min="15114" max="15114" width="5.625" style="66" customWidth="1"/>
    <col min="15115" max="15115" width="12.625" style="66" customWidth="1"/>
    <col min="15116" max="15116" width="5.625" style="66" customWidth="1"/>
    <col min="15117" max="15117" width="12.625" style="66" customWidth="1"/>
    <col min="15118" max="15118" width="5.625" style="66" customWidth="1"/>
    <col min="15119" max="15119" width="12.625" style="66" customWidth="1"/>
    <col min="15120" max="15120" width="5.625" style="66" customWidth="1"/>
    <col min="15121" max="15121" width="12.625" style="66" customWidth="1"/>
    <col min="15122" max="15122" width="5.625" style="66" customWidth="1"/>
    <col min="15123" max="15123" width="12.625" style="66" customWidth="1"/>
    <col min="15124" max="15124" width="5.625" style="66" customWidth="1"/>
    <col min="15125" max="15125" width="12.625" style="66" customWidth="1"/>
    <col min="15126" max="15126" width="5.625" style="66" customWidth="1"/>
    <col min="15127" max="15127" width="12.625" style="66" customWidth="1"/>
    <col min="15128" max="15128" width="5.625" style="66" customWidth="1"/>
    <col min="15129" max="15129" width="12.625" style="66" customWidth="1"/>
    <col min="15130" max="15130" width="5.625" style="66" customWidth="1"/>
    <col min="15131" max="15131" width="12.625" style="66" customWidth="1"/>
    <col min="15132" max="15132" width="5.625" style="66" customWidth="1"/>
    <col min="15133" max="15361" width="9" style="66"/>
    <col min="15362" max="15362" width="13.625" style="66" customWidth="1"/>
    <col min="15363" max="15363" width="12.625" style="66" customWidth="1"/>
    <col min="15364" max="15364" width="5.625" style="66" customWidth="1"/>
    <col min="15365" max="15365" width="12.625" style="66" customWidth="1"/>
    <col min="15366" max="15366" width="5.625" style="66" customWidth="1"/>
    <col min="15367" max="15367" width="12.625" style="66" customWidth="1"/>
    <col min="15368" max="15368" width="5.625" style="66" customWidth="1"/>
    <col min="15369" max="15369" width="12.625" style="66" customWidth="1"/>
    <col min="15370" max="15370" width="5.625" style="66" customWidth="1"/>
    <col min="15371" max="15371" width="12.625" style="66" customWidth="1"/>
    <col min="15372" max="15372" width="5.625" style="66" customWidth="1"/>
    <col min="15373" max="15373" width="12.625" style="66" customWidth="1"/>
    <col min="15374" max="15374" width="5.625" style="66" customWidth="1"/>
    <col min="15375" max="15375" width="12.625" style="66" customWidth="1"/>
    <col min="15376" max="15376" width="5.625" style="66" customWidth="1"/>
    <col min="15377" max="15377" width="12.625" style="66" customWidth="1"/>
    <col min="15378" max="15378" width="5.625" style="66" customWidth="1"/>
    <col min="15379" max="15379" width="12.625" style="66" customWidth="1"/>
    <col min="15380" max="15380" width="5.625" style="66" customWidth="1"/>
    <col min="15381" max="15381" width="12.625" style="66" customWidth="1"/>
    <col min="15382" max="15382" width="5.625" style="66" customWidth="1"/>
    <col min="15383" max="15383" width="12.625" style="66" customWidth="1"/>
    <col min="15384" max="15384" width="5.625" style="66" customWidth="1"/>
    <col min="15385" max="15385" width="12.625" style="66" customWidth="1"/>
    <col min="15386" max="15386" width="5.625" style="66" customWidth="1"/>
    <col min="15387" max="15387" width="12.625" style="66" customWidth="1"/>
    <col min="15388" max="15388" width="5.625" style="66" customWidth="1"/>
    <col min="15389" max="15617" width="9" style="66"/>
    <col min="15618" max="15618" width="13.625" style="66" customWidth="1"/>
    <col min="15619" max="15619" width="12.625" style="66" customWidth="1"/>
    <col min="15620" max="15620" width="5.625" style="66" customWidth="1"/>
    <col min="15621" max="15621" width="12.625" style="66" customWidth="1"/>
    <col min="15622" max="15622" width="5.625" style="66" customWidth="1"/>
    <col min="15623" max="15623" width="12.625" style="66" customWidth="1"/>
    <col min="15624" max="15624" width="5.625" style="66" customWidth="1"/>
    <col min="15625" max="15625" width="12.625" style="66" customWidth="1"/>
    <col min="15626" max="15626" width="5.625" style="66" customWidth="1"/>
    <col min="15627" max="15627" width="12.625" style="66" customWidth="1"/>
    <col min="15628" max="15628" width="5.625" style="66" customWidth="1"/>
    <col min="15629" max="15629" width="12.625" style="66" customWidth="1"/>
    <col min="15630" max="15630" width="5.625" style="66" customWidth="1"/>
    <col min="15631" max="15631" width="12.625" style="66" customWidth="1"/>
    <col min="15632" max="15632" width="5.625" style="66" customWidth="1"/>
    <col min="15633" max="15633" width="12.625" style="66" customWidth="1"/>
    <col min="15634" max="15634" width="5.625" style="66" customWidth="1"/>
    <col min="15635" max="15635" width="12.625" style="66" customWidth="1"/>
    <col min="15636" max="15636" width="5.625" style="66" customWidth="1"/>
    <col min="15637" max="15637" width="12.625" style="66" customWidth="1"/>
    <col min="15638" max="15638" width="5.625" style="66" customWidth="1"/>
    <col min="15639" max="15639" width="12.625" style="66" customWidth="1"/>
    <col min="15640" max="15640" width="5.625" style="66" customWidth="1"/>
    <col min="15641" max="15641" width="12.625" style="66" customWidth="1"/>
    <col min="15642" max="15642" width="5.625" style="66" customWidth="1"/>
    <col min="15643" max="15643" width="12.625" style="66" customWidth="1"/>
    <col min="15644" max="15644" width="5.625" style="66" customWidth="1"/>
    <col min="15645" max="15873" width="9" style="66"/>
    <col min="15874" max="15874" width="13.625" style="66" customWidth="1"/>
    <col min="15875" max="15875" width="12.625" style="66" customWidth="1"/>
    <col min="15876" max="15876" width="5.625" style="66" customWidth="1"/>
    <col min="15877" max="15877" width="12.625" style="66" customWidth="1"/>
    <col min="15878" max="15878" width="5.625" style="66" customWidth="1"/>
    <col min="15879" max="15879" width="12.625" style="66" customWidth="1"/>
    <col min="15880" max="15880" width="5.625" style="66" customWidth="1"/>
    <col min="15881" max="15881" width="12.625" style="66" customWidth="1"/>
    <col min="15882" max="15882" width="5.625" style="66" customWidth="1"/>
    <col min="15883" max="15883" width="12.625" style="66" customWidth="1"/>
    <col min="15884" max="15884" width="5.625" style="66" customWidth="1"/>
    <col min="15885" max="15885" width="12.625" style="66" customWidth="1"/>
    <col min="15886" max="15886" width="5.625" style="66" customWidth="1"/>
    <col min="15887" max="15887" width="12.625" style="66" customWidth="1"/>
    <col min="15888" max="15888" width="5.625" style="66" customWidth="1"/>
    <col min="15889" max="15889" width="12.625" style="66" customWidth="1"/>
    <col min="15890" max="15890" width="5.625" style="66" customWidth="1"/>
    <col min="15891" max="15891" width="12.625" style="66" customWidth="1"/>
    <col min="15892" max="15892" width="5.625" style="66" customWidth="1"/>
    <col min="15893" max="15893" width="12.625" style="66" customWidth="1"/>
    <col min="15894" max="15894" width="5.625" style="66" customWidth="1"/>
    <col min="15895" max="15895" width="12.625" style="66" customWidth="1"/>
    <col min="15896" max="15896" width="5.625" style="66" customWidth="1"/>
    <col min="15897" max="15897" width="12.625" style="66" customWidth="1"/>
    <col min="15898" max="15898" width="5.625" style="66" customWidth="1"/>
    <col min="15899" max="15899" width="12.625" style="66" customWidth="1"/>
    <col min="15900" max="15900" width="5.625" style="66" customWidth="1"/>
    <col min="15901" max="16129" width="9" style="66"/>
    <col min="16130" max="16130" width="13.625" style="66" customWidth="1"/>
    <col min="16131" max="16131" width="12.625" style="66" customWidth="1"/>
    <col min="16132" max="16132" width="5.625" style="66" customWidth="1"/>
    <col min="16133" max="16133" width="12.625" style="66" customWidth="1"/>
    <col min="16134" max="16134" width="5.625" style="66" customWidth="1"/>
    <col min="16135" max="16135" width="12.625" style="66" customWidth="1"/>
    <col min="16136" max="16136" width="5.625" style="66" customWidth="1"/>
    <col min="16137" max="16137" width="12.625" style="66" customWidth="1"/>
    <col min="16138" max="16138" width="5.625" style="66" customWidth="1"/>
    <col min="16139" max="16139" width="12.625" style="66" customWidth="1"/>
    <col min="16140" max="16140" width="5.625" style="66" customWidth="1"/>
    <col min="16141" max="16141" width="12.625" style="66" customWidth="1"/>
    <col min="16142" max="16142" width="5.625" style="66" customWidth="1"/>
    <col min="16143" max="16143" width="12.625" style="66" customWidth="1"/>
    <col min="16144" max="16144" width="5.625" style="66" customWidth="1"/>
    <col min="16145" max="16145" width="12.625" style="66" customWidth="1"/>
    <col min="16146" max="16146" width="5.625" style="66" customWidth="1"/>
    <col min="16147" max="16147" width="12.625" style="66" customWidth="1"/>
    <col min="16148" max="16148" width="5.625" style="66" customWidth="1"/>
    <col min="16149" max="16149" width="12.625" style="66" customWidth="1"/>
    <col min="16150" max="16150" width="5.625" style="66" customWidth="1"/>
    <col min="16151" max="16151" width="12.625" style="66" customWidth="1"/>
    <col min="16152" max="16152" width="5.625" style="66" customWidth="1"/>
    <col min="16153" max="16153" width="12.625" style="66" customWidth="1"/>
    <col min="16154" max="16154" width="5.625" style="66" customWidth="1"/>
    <col min="16155" max="16155" width="12.625" style="66" customWidth="1"/>
    <col min="16156" max="16156" width="5.625" style="66" customWidth="1"/>
    <col min="16157" max="16384" width="9" style="66"/>
  </cols>
  <sheetData>
    <row r="1" spans="1:28">
      <c r="A1" s="66" t="s">
        <v>160</v>
      </c>
      <c r="B1" s="44" t="s">
        <v>161</v>
      </c>
    </row>
    <row r="2" spans="1:28" ht="30.75" customHeight="1">
      <c r="B2" s="229" t="s">
        <v>69</v>
      </c>
      <c r="C2" s="234" t="s">
        <v>71</v>
      </c>
      <c r="D2" s="231"/>
      <c r="E2" s="227" t="s">
        <v>88</v>
      </c>
      <c r="F2" s="231" t="s">
        <v>88</v>
      </c>
      <c r="G2" s="227" t="s">
        <v>89</v>
      </c>
      <c r="H2" s="231" t="s">
        <v>89</v>
      </c>
      <c r="I2" s="227" t="s">
        <v>90</v>
      </c>
      <c r="J2" s="231" t="s">
        <v>90</v>
      </c>
      <c r="K2" s="227" t="s">
        <v>91</v>
      </c>
      <c r="L2" s="231" t="s">
        <v>91</v>
      </c>
      <c r="M2" s="227" t="s">
        <v>92</v>
      </c>
      <c r="N2" s="231" t="s">
        <v>92</v>
      </c>
      <c r="O2" s="227" t="s">
        <v>162</v>
      </c>
      <c r="P2" s="228" t="s">
        <v>163</v>
      </c>
      <c r="Q2" s="232" t="s">
        <v>93</v>
      </c>
      <c r="R2" s="233"/>
      <c r="S2" s="227" t="s">
        <v>94</v>
      </c>
      <c r="T2" s="228"/>
      <c r="U2" s="232" t="s">
        <v>95</v>
      </c>
      <c r="V2" s="233"/>
      <c r="W2" s="227" t="s">
        <v>96</v>
      </c>
      <c r="X2" s="228"/>
      <c r="Y2" s="227" t="s">
        <v>97</v>
      </c>
      <c r="Z2" s="228"/>
      <c r="AA2" s="227" t="s">
        <v>70</v>
      </c>
      <c r="AB2" s="228"/>
    </row>
    <row r="3" spans="1:28" ht="56.25" customHeight="1" thickBot="1">
      <c r="B3" s="230"/>
      <c r="C3" s="70" t="s">
        <v>98</v>
      </c>
      <c r="D3" s="71" t="s">
        <v>99</v>
      </c>
      <c r="E3" s="70" t="s">
        <v>98</v>
      </c>
      <c r="F3" s="71" t="s">
        <v>99</v>
      </c>
      <c r="G3" s="70" t="s">
        <v>98</v>
      </c>
      <c r="H3" s="71" t="s">
        <v>99</v>
      </c>
      <c r="I3" s="70" t="s">
        <v>98</v>
      </c>
      <c r="J3" s="71" t="s">
        <v>99</v>
      </c>
      <c r="K3" s="70" t="s">
        <v>98</v>
      </c>
      <c r="L3" s="71" t="s">
        <v>99</v>
      </c>
      <c r="M3" s="70" t="s">
        <v>98</v>
      </c>
      <c r="N3" s="71" t="s">
        <v>99</v>
      </c>
      <c r="O3" s="70" t="s">
        <v>98</v>
      </c>
      <c r="P3" s="71" t="s">
        <v>99</v>
      </c>
      <c r="Q3" s="70" t="s">
        <v>98</v>
      </c>
      <c r="R3" s="71" t="s">
        <v>99</v>
      </c>
      <c r="S3" s="70" t="s">
        <v>98</v>
      </c>
      <c r="T3" s="71" t="s">
        <v>99</v>
      </c>
      <c r="U3" s="70" t="s">
        <v>98</v>
      </c>
      <c r="V3" s="71" t="s">
        <v>99</v>
      </c>
      <c r="W3" s="70" t="s">
        <v>98</v>
      </c>
      <c r="X3" s="71" t="s">
        <v>99</v>
      </c>
      <c r="Y3" s="70" t="s">
        <v>98</v>
      </c>
      <c r="Z3" s="71" t="s">
        <v>99</v>
      </c>
      <c r="AA3" s="70" t="s">
        <v>98</v>
      </c>
      <c r="AB3" s="71" t="s">
        <v>99</v>
      </c>
    </row>
    <row r="4" spans="1:28" ht="14.25" thickBot="1">
      <c r="B4" s="94" t="s">
        <v>72</v>
      </c>
      <c r="C4" s="45" t="s">
        <v>24</v>
      </c>
      <c r="D4" s="46">
        <v>84.61487950620527</v>
      </c>
      <c r="E4" s="47" t="s">
        <v>24</v>
      </c>
      <c r="F4" s="46">
        <v>87.451023073574234</v>
      </c>
      <c r="G4" s="47" t="s">
        <v>24</v>
      </c>
      <c r="H4" s="46">
        <v>92.800473653049139</v>
      </c>
      <c r="I4" s="47" t="s">
        <v>24</v>
      </c>
      <c r="J4" s="46">
        <v>88.557903244429042</v>
      </c>
      <c r="K4" s="47" t="s">
        <v>24</v>
      </c>
      <c r="L4" s="46">
        <v>91.010028653295123</v>
      </c>
      <c r="M4" s="47" t="s">
        <v>24</v>
      </c>
      <c r="N4" s="46">
        <v>82.788336678078139</v>
      </c>
      <c r="O4" s="47" t="s">
        <v>24</v>
      </c>
      <c r="P4" s="46">
        <v>69.819983085659061</v>
      </c>
      <c r="Q4" s="47" t="s">
        <v>24</v>
      </c>
      <c r="R4" s="46">
        <v>70.349434737923943</v>
      </c>
      <c r="S4" s="47" t="s">
        <v>24</v>
      </c>
      <c r="T4" s="46">
        <v>88.682879845894533</v>
      </c>
      <c r="U4" s="47" t="s">
        <v>24</v>
      </c>
      <c r="V4" s="46">
        <v>92.586311326468802</v>
      </c>
      <c r="W4" s="47" t="s">
        <v>24</v>
      </c>
      <c r="X4" s="46">
        <v>75.911924658442757</v>
      </c>
      <c r="Y4" s="47" t="s">
        <v>24</v>
      </c>
      <c r="Z4" s="46">
        <v>84.229670356053873</v>
      </c>
      <c r="AA4" s="47" t="s">
        <v>24</v>
      </c>
      <c r="AB4" s="46">
        <v>88.590188305252724</v>
      </c>
    </row>
    <row r="5" spans="1:28">
      <c r="B5" s="95" t="s">
        <v>73</v>
      </c>
      <c r="C5" s="48" t="s">
        <v>18</v>
      </c>
      <c r="D5" s="49">
        <v>36.498018896677841</v>
      </c>
      <c r="E5" s="50"/>
      <c r="F5" s="49"/>
      <c r="G5" s="50" t="s">
        <v>18</v>
      </c>
      <c r="H5" s="49">
        <v>78.862478777589132</v>
      </c>
      <c r="I5" s="50"/>
      <c r="J5" s="49"/>
      <c r="K5" s="50"/>
      <c r="L5" s="49"/>
      <c r="M5" s="50" t="s">
        <v>18</v>
      </c>
      <c r="N5" s="49">
        <v>38.752052545155998</v>
      </c>
      <c r="O5" s="50" t="s">
        <v>18</v>
      </c>
      <c r="P5" s="49">
        <v>40.619621342512907</v>
      </c>
      <c r="Q5" s="50" t="s">
        <v>18</v>
      </c>
      <c r="R5" s="49">
        <v>46.324180690876879</v>
      </c>
      <c r="S5" s="50"/>
      <c r="T5" s="49"/>
      <c r="U5" s="50" t="s">
        <v>18</v>
      </c>
      <c r="V5" s="49">
        <v>41.477749790092361</v>
      </c>
      <c r="W5" s="50" t="s">
        <v>18</v>
      </c>
      <c r="X5" s="49">
        <v>40.913242009132425</v>
      </c>
      <c r="Y5" s="50" t="s">
        <v>18</v>
      </c>
      <c r="Z5" s="49">
        <v>36.581509528168425</v>
      </c>
      <c r="AA5" s="50" t="s">
        <v>18</v>
      </c>
      <c r="AB5" s="49">
        <v>35.591689250225834</v>
      </c>
    </row>
    <row r="6" spans="1:28">
      <c r="B6" s="96" t="s">
        <v>74</v>
      </c>
      <c r="C6" s="51"/>
      <c r="D6" s="52"/>
      <c r="E6" s="53"/>
      <c r="F6" s="54"/>
      <c r="G6" s="53" t="s">
        <v>15</v>
      </c>
      <c r="H6" s="54">
        <v>52.693370165745854</v>
      </c>
      <c r="I6" s="53"/>
      <c r="J6" s="54"/>
      <c r="K6" s="53"/>
      <c r="L6" s="54"/>
      <c r="M6" s="53"/>
      <c r="N6" s="54"/>
      <c r="O6" s="53"/>
      <c r="P6" s="54"/>
      <c r="Q6" s="53" t="s">
        <v>15</v>
      </c>
      <c r="R6" s="54">
        <v>32.510885341074022</v>
      </c>
      <c r="S6" s="53"/>
      <c r="T6" s="54"/>
      <c r="U6" s="53" t="s">
        <v>15</v>
      </c>
      <c r="V6" s="54">
        <v>38.176638176638178</v>
      </c>
      <c r="W6" s="53"/>
      <c r="X6" s="54"/>
      <c r="Y6" s="53"/>
      <c r="Z6" s="54"/>
      <c r="AA6" s="53"/>
      <c r="AB6" s="54"/>
    </row>
    <row r="7" spans="1:28" ht="14.25" thickBot="1">
      <c r="B7" s="97" t="s">
        <v>75</v>
      </c>
      <c r="C7" s="55"/>
      <c r="D7" s="56"/>
      <c r="E7" s="57"/>
      <c r="F7" s="58"/>
      <c r="G7" s="57"/>
      <c r="H7" s="58"/>
      <c r="I7" s="57"/>
      <c r="J7" s="58"/>
      <c r="K7" s="57"/>
      <c r="L7" s="58"/>
      <c r="M7" s="57"/>
      <c r="N7" s="58"/>
      <c r="O7" s="57"/>
      <c r="P7" s="58"/>
      <c r="Q7" s="57"/>
      <c r="R7" s="58"/>
      <c r="S7" s="57"/>
      <c r="T7" s="58"/>
      <c r="U7" s="57" t="s">
        <v>27</v>
      </c>
      <c r="V7" s="58">
        <v>31.314072693383039</v>
      </c>
      <c r="W7" s="57"/>
      <c r="X7" s="58"/>
      <c r="Y7" s="57"/>
      <c r="Z7" s="58"/>
      <c r="AA7" s="57"/>
      <c r="AB7" s="58"/>
    </row>
    <row r="8" spans="1:28">
      <c r="B8" s="95" t="s">
        <v>76</v>
      </c>
      <c r="C8" s="48" t="s">
        <v>15</v>
      </c>
      <c r="D8" s="49">
        <v>24.053006625828228</v>
      </c>
      <c r="E8" s="50"/>
      <c r="F8" s="49"/>
      <c r="G8" s="50"/>
      <c r="H8" s="49"/>
      <c r="I8" s="50" t="s">
        <v>18</v>
      </c>
      <c r="J8" s="49">
        <v>24.46215139442231</v>
      </c>
      <c r="K8" s="50"/>
      <c r="L8" s="49"/>
      <c r="M8" s="50" t="s">
        <v>15</v>
      </c>
      <c r="N8" s="49">
        <v>28.990450204638474</v>
      </c>
      <c r="O8" s="50" t="s">
        <v>15</v>
      </c>
      <c r="P8" s="49">
        <v>27.576791808873718</v>
      </c>
      <c r="Q8" s="50"/>
      <c r="R8" s="49"/>
      <c r="S8" s="50" t="s">
        <v>18</v>
      </c>
      <c r="T8" s="49">
        <v>23.349834983498351</v>
      </c>
      <c r="U8" s="50" t="s">
        <v>30</v>
      </c>
      <c r="V8" s="49">
        <v>29.111842105263158</v>
      </c>
      <c r="W8" s="50" t="s">
        <v>15</v>
      </c>
      <c r="X8" s="49">
        <v>23.862788963460105</v>
      </c>
      <c r="Y8" s="50" t="s">
        <v>15</v>
      </c>
      <c r="Z8" s="49">
        <v>23.963766126818555</v>
      </c>
      <c r="AA8" s="50" t="s">
        <v>15</v>
      </c>
      <c r="AB8" s="49">
        <v>24.96493688639551</v>
      </c>
    </row>
    <row r="9" spans="1:28">
      <c r="B9" s="96" t="s">
        <v>74</v>
      </c>
      <c r="C9" s="51"/>
      <c r="D9" s="52"/>
      <c r="E9" s="53"/>
      <c r="F9" s="54"/>
      <c r="G9" s="53"/>
      <c r="H9" s="54"/>
      <c r="I9" s="53"/>
      <c r="J9" s="54"/>
      <c r="K9" s="53"/>
      <c r="L9" s="54"/>
      <c r="M9" s="53"/>
      <c r="N9" s="54"/>
      <c r="O9" s="53"/>
      <c r="P9" s="54"/>
      <c r="Q9" s="53"/>
      <c r="R9" s="54"/>
      <c r="S9" s="53"/>
      <c r="T9" s="54"/>
      <c r="U9" s="53" t="s">
        <v>29</v>
      </c>
      <c r="V9" s="54">
        <v>28.964059196617338</v>
      </c>
      <c r="W9" s="53"/>
      <c r="X9" s="54"/>
      <c r="Y9" s="53"/>
      <c r="Z9" s="54"/>
      <c r="AA9" s="53" t="s">
        <v>26</v>
      </c>
      <c r="AB9" s="54">
        <v>21.841052029731276</v>
      </c>
    </row>
    <row r="10" spans="1:28">
      <c r="B10" s="98" t="s">
        <v>77</v>
      </c>
      <c r="C10" s="51"/>
      <c r="D10" s="52"/>
      <c r="E10" s="53"/>
      <c r="F10" s="54"/>
      <c r="G10" s="53"/>
      <c r="H10" s="54"/>
      <c r="I10" s="53"/>
      <c r="J10" s="54"/>
      <c r="K10" s="53"/>
      <c r="L10" s="54"/>
      <c r="M10" s="53"/>
      <c r="N10" s="54"/>
      <c r="O10" s="53"/>
      <c r="P10" s="54"/>
      <c r="Q10" s="53"/>
      <c r="R10" s="54"/>
      <c r="S10" s="53"/>
      <c r="T10" s="54"/>
      <c r="U10" s="53" t="s">
        <v>21</v>
      </c>
      <c r="V10" s="54">
        <v>28.694158075601372</v>
      </c>
      <c r="W10" s="53"/>
      <c r="X10" s="54"/>
      <c r="Y10" s="53"/>
      <c r="Z10" s="54"/>
      <c r="AA10" s="53" t="s">
        <v>27</v>
      </c>
      <c r="AB10" s="54">
        <v>20.775623268698059</v>
      </c>
    </row>
    <row r="11" spans="1:28">
      <c r="B11" s="98" t="s">
        <v>78</v>
      </c>
      <c r="C11" s="51"/>
      <c r="D11" s="52"/>
      <c r="E11" s="53"/>
      <c r="F11" s="54"/>
      <c r="G11" s="53"/>
      <c r="H11" s="54"/>
      <c r="I11" s="53"/>
      <c r="J11" s="54"/>
      <c r="K11" s="53"/>
      <c r="L11" s="54"/>
      <c r="M11" s="53"/>
      <c r="N11" s="54"/>
      <c r="O11" s="53"/>
      <c r="P11" s="54"/>
      <c r="Q11" s="53"/>
      <c r="R11" s="54"/>
      <c r="S11" s="53"/>
      <c r="T11" s="54"/>
      <c r="U11" s="53" t="s">
        <v>26</v>
      </c>
      <c r="V11" s="54">
        <v>28.317272053372868</v>
      </c>
      <c r="W11" s="53"/>
      <c r="X11" s="54"/>
      <c r="Y11" s="53"/>
      <c r="Z11" s="54"/>
      <c r="AA11" s="53"/>
      <c r="AB11" s="54"/>
    </row>
    <row r="12" spans="1:28">
      <c r="B12" s="99"/>
      <c r="C12" s="51"/>
      <c r="D12" s="52"/>
      <c r="E12" s="53"/>
      <c r="F12" s="54"/>
      <c r="G12" s="53"/>
      <c r="H12" s="54"/>
      <c r="I12" s="53"/>
      <c r="J12" s="54"/>
      <c r="K12" s="53"/>
      <c r="L12" s="54"/>
      <c r="M12" s="53"/>
      <c r="N12" s="54"/>
      <c r="O12" s="53"/>
      <c r="P12" s="54"/>
      <c r="Q12" s="53"/>
      <c r="R12" s="54"/>
      <c r="S12" s="53"/>
      <c r="T12" s="54"/>
      <c r="U12" s="53" t="s">
        <v>9</v>
      </c>
      <c r="V12" s="54">
        <v>23.821591485048149</v>
      </c>
      <c r="W12" s="53"/>
      <c r="X12" s="54"/>
      <c r="Y12" s="53"/>
      <c r="Z12" s="54"/>
      <c r="AA12" s="53"/>
      <c r="AB12" s="54"/>
    </row>
    <row r="13" spans="1:28" ht="14.25" thickBot="1">
      <c r="B13" s="100"/>
      <c r="C13" s="55"/>
      <c r="D13" s="56"/>
      <c r="E13" s="57"/>
      <c r="F13" s="58"/>
      <c r="G13" s="57"/>
      <c r="H13" s="58"/>
      <c r="I13" s="57"/>
      <c r="J13" s="58"/>
      <c r="K13" s="57"/>
      <c r="L13" s="58"/>
      <c r="M13" s="57"/>
      <c r="N13" s="58"/>
      <c r="O13" s="57"/>
      <c r="P13" s="58"/>
      <c r="Q13" s="57"/>
      <c r="R13" s="58"/>
      <c r="S13" s="57"/>
      <c r="T13" s="58"/>
      <c r="U13" s="57" t="s">
        <v>22</v>
      </c>
      <c r="V13" s="58">
        <v>22.145328719723185</v>
      </c>
      <c r="W13" s="57"/>
      <c r="X13" s="58"/>
      <c r="Y13" s="57"/>
      <c r="Z13" s="58"/>
      <c r="AA13" s="57"/>
      <c r="AB13" s="58"/>
    </row>
    <row r="14" spans="1:28">
      <c r="B14" s="95" t="s">
        <v>79</v>
      </c>
      <c r="C14" s="48" t="s">
        <v>27</v>
      </c>
      <c r="D14" s="49">
        <v>13.071458420392812</v>
      </c>
      <c r="E14" s="50" t="s">
        <v>18</v>
      </c>
      <c r="F14" s="49">
        <v>17.374810318664643</v>
      </c>
      <c r="G14" s="50" t="s">
        <v>27</v>
      </c>
      <c r="H14" s="49">
        <v>13.435527502254283</v>
      </c>
      <c r="I14" s="50" t="s">
        <v>15</v>
      </c>
      <c r="J14" s="49">
        <v>11.881188118811881</v>
      </c>
      <c r="K14" s="50" t="s">
        <v>18</v>
      </c>
      <c r="L14" s="49">
        <v>18.98332009531374</v>
      </c>
      <c r="M14" s="50" t="s">
        <v>26</v>
      </c>
      <c r="N14" s="49">
        <v>16.864976720124158</v>
      </c>
      <c r="O14" s="50" t="s">
        <v>26</v>
      </c>
      <c r="P14" s="49">
        <v>17.060367454068242</v>
      </c>
      <c r="Q14" s="50" t="s">
        <v>26</v>
      </c>
      <c r="R14" s="49">
        <v>17.812669193286411</v>
      </c>
      <c r="S14" s="50" t="s">
        <v>15</v>
      </c>
      <c r="T14" s="49">
        <v>10.915254237288135</v>
      </c>
      <c r="U14" s="50" t="s">
        <v>19</v>
      </c>
      <c r="V14" s="49">
        <v>17.857142857142858</v>
      </c>
      <c r="W14" s="50" t="s">
        <v>27</v>
      </c>
      <c r="X14" s="49">
        <v>10.187110187110187</v>
      </c>
      <c r="Y14" s="50" t="s">
        <v>27</v>
      </c>
      <c r="Z14" s="49">
        <v>12.304723396434479</v>
      </c>
      <c r="AA14" s="50"/>
      <c r="AB14" s="49"/>
    </row>
    <row r="15" spans="1:28">
      <c r="B15" s="96" t="s">
        <v>74</v>
      </c>
      <c r="C15" s="59" t="s">
        <v>26</v>
      </c>
      <c r="D15" s="54">
        <v>10.940128649183572</v>
      </c>
      <c r="E15" s="53"/>
      <c r="F15" s="54"/>
      <c r="G15" s="53"/>
      <c r="H15" s="54"/>
      <c r="I15" s="53"/>
      <c r="J15" s="54"/>
      <c r="K15" s="53"/>
      <c r="L15" s="54"/>
      <c r="M15" s="53" t="s">
        <v>27</v>
      </c>
      <c r="N15" s="54">
        <v>13.387978142076504</v>
      </c>
      <c r="O15" s="53" t="s">
        <v>27</v>
      </c>
      <c r="P15" s="54">
        <v>15.441176470588236</v>
      </c>
      <c r="Q15" s="53" t="s">
        <v>27</v>
      </c>
      <c r="R15" s="54">
        <v>15.276381909547739</v>
      </c>
      <c r="S15" s="53"/>
      <c r="T15" s="54"/>
      <c r="U15" s="53" t="s">
        <v>8</v>
      </c>
      <c r="V15" s="54">
        <v>11.218464841653248</v>
      </c>
      <c r="W15" s="53"/>
      <c r="X15" s="54"/>
      <c r="Y15" s="53"/>
      <c r="Z15" s="54"/>
      <c r="AA15" s="53"/>
      <c r="AB15" s="54"/>
    </row>
    <row r="16" spans="1:28">
      <c r="B16" s="98" t="s">
        <v>80</v>
      </c>
      <c r="C16" s="51"/>
      <c r="D16" s="52"/>
      <c r="E16" s="53"/>
      <c r="F16" s="54"/>
      <c r="G16" s="53"/>
      <c r="H16" s="54"/>
      <c r="I16" s="53"/>
      <c r="J16" s="54"/>
      <c r="K16" s="53"/>
      <c r="L16" s="54"/>
      <c r="M16" s="53" t="s">
        <v>22</v>
      </c>
      <c r="N16" s="54">
        <v>10.50675014674232</v>
      </c>
      <c r="O16" s="53" t="s">
        <v>22</v>
      </c>
      <c r="P16" s="54">
        <v>15.214411591932642</v>
      </c>
      <c r="Q16" s="53" t="s">
        <v>22</v>
      </c>
      <c r="R16" s="54">
        <v>14.422057264050903</v>
      </c>
      <c r="S16" s="53"/>
      <c r="T16" s="54"/>
      <c r="U16" s="53"/>
      <c r="V16" s="54"/>
      <c r="W16" s="53"/>
      <c r="X16" s="54"/>
      <c r="Y16" s="53"/>
      <c r="Z16" s="54"/>
      <c r="AA16" s="53"/>
      <c r="AB16" s="54"/>
    </row>
    <row r="17" spans="2:28" ht="14.25" thickBot="1">
      <c r="B17" s="101" t="s">
        <v>81</v>
      </c>
      <c r="C17" s="55"/>
      <c r="D17" s="56"/>
      <c r="E17" s="57"/>
      <c r="F17" s="58"/>
      <c r="G17" s="57"/>
      <c r="H17" s="58"/>
      <c r="I17" s="57"/>
      <c r="J17" s="58"/>
      <c r="K17" s="57"/>
      <c r="L17" s="58"/>
      <c r="M17" s="57"/>
      <c r="N17" s="58"/>
      <c r="O17" s="57" t="s">
        <v>21</v>
      </c>
      <c r="P17" s="58">
        <v>12.484548825710753</v>
      </c>
      <c r="Q17" s="57" t="s">
        <v>21</v>
      </c>
      <c r="R17" s="58">
        <v>11.528497409326425</v>
      </c>
      <c r="S17" s="57"/>
      <c r="T17" s="58"/>
      <c r="U17" s="57"/>
      <c r="V17" s="58"/>
      <c r="W17" s="57"/>
      <c r="X17" s="58"/>
      <c r="Y17" s="57"/>
      <c r="Z17" s="58"/>
      <c r="AA17" s="57"/>
      <c r="AB17" s="58"/>
    </row>
    <row r="18" spans="2:28">
      <c r="B18" s="95" t="s">
        <v>82</v>
      </c>
      <c r="C18" s="48" t="s">
        <v>22</v>
      </c>
      <c r="D18" s="49">
        <v>7.5156041220507754</v>
      </c>
      <c r="E18" s="50" t="s">
        <v>15</v>
      </c>
      <c r="F18" s="49">
        <v>9.8350253807106611</v>
      </c>
      <c r="G18" s="50" t="s">
        <v>26</v>
      </c>
      <c r="H18" s="49">
        <v>8.4981293425975419</v>
      </c>
      <c r="I18" s="50" t="s">
        <v>27</v>
      </c>
      <c r="J18" s="49">
        <v>6.4056939501779357</v>
      </c>
      <c r="K18" s="50" t="s">
        <v>15</v>
      </c>
      <c r="L18" s="49">
        <v>6.6489361702127656</v>
      </c>
      <c r="M18" s="50" t="s">
        <v>21</v>
      </c>
      <c r="N18" s="49">
        <v>7.004830917874397</v>
      </c>
      <c r="O18" s="50" t="s">
        <v>9</v>
      </c>
      <c r="P18" s="49">
        <v>7.9637577491654747</v>
      </c>
      <c r="Q18" s="50" t="s">
        <v>9</v>
      </c>
      <c r="R18" s="49">
        <v>7.096774193548387</v>
      </c>
      <c r="S18" s="50" t="s">
        <v>27</v>
      </c>
      <c r="T18" s="49">
        <v>7.8804347826086962</v>
      </c>
      <c r="U18" s="50" t="s">
        <v>17</v>
      </c>
      <c r="V18" s="49">
        <v>9.0618336886993589</v>
      </c>
      <c r="W18" s="50" t="s">
        <v>26</v>
      </c>
      <c r="X18" s="49">
        <v>7.8255675029868579</v>
      </c>
      <c r="Y18" s="50" t="s">
        <v>26</v>
      </c>
      <c r="Z18" s="49">
        <v>9.9073722983587018</v>
      </c>
      <c r="AA18" s="50" t="s">
        <v>29</v>
      </c>
      <c r="AB18" s="49">
        <v>9.2614302461899189</v>
      </c>
    </row>
    <row r="19" spans="2:28">
      <c r="B19" s="96" t="s">
        <v>74</v>
      </c>
      <c r="C19" s="59" t="s">
        <v>21</v>
      </c>
      <c r="D19" s="54">
        <v>6.8350324374420763</v>
      </c>
      <c r="E19" s="53" t="s">
        <v>27</v>
      </c>
      <c r="F19" s="54">
        <v>7.2891072891072897</v>
      </c>
      <c r="G19" s="53" t="s">
        <v>9</v>
      </c>
      <c r="H19" s="54">
        <v>5.7388809182209473</v>
      </c>
      <c r="I19" s="53" t="s">
        <v>8</v>
      </c>
      <c r="J19" s="54">
        <v>3.0082484230955848</v>
      </c>
      <c r="K19" s="53" t="s">
        <v>27</v>
      </c>
      <c r="L19" s="54">
        <v>3.7003610108303246</v>
      </c>
      <c r="M19" s="53" t="s">
        <v>9</v>
      </c>
      <c r="N19" s="54">
        <v>6.123410268487989</v>
      </c>
      <c r="O19" s="53" t="s">
        <v>8</v>
      </c>
      <c r="P19" s="54">
        <v>6.808943089430894</v>
      </c>
      <c r="Q19" s="53" t="s">
        <v>30</v>
      </c>
      <c r="R19" s="54">
        <v>5.342741935483871</v>
      </c>
      <c r="S19" s="53" t="s">
        <v>21</v>
      </c>
      <c r="T19" s="54">
        <v>3.5758323057953145</v>
      </c>
      <c r="U19" s="53" t="s">
        <v>6</v>
      </c>
      <c r="V19" s="54">
        <v>3.7146009562339093</v>
      </c>
      <c r="W19" s="53" t="s">
        <v>21</v>
      </c>
      <c r="X19" s="54">
        <v>5.7667103538663174</v>
      </c>
      <c r="Y19" s="53" t="s">
        <v>22</v>
      </c>
      <c r="Z19" s="54">
        <v>7.4193872425916627</v>
      </c>
      <c r="AA19" s="53" t="s">
        <v>22</v>
      </c>
      <c r="AB19" s="54">
        <v>8.5014409221902021</v>
      </c>
    </row>
    <row r="20" spans="2:28">
      <c r="B20" s="98" t="s">
        <v>83</v>
      </c>
      <c r="C20" s="59" t="s">
        <v>9</v>
      </c>
      <c r="D20" s="54">
        <v>6.0256077515355999</v>
      </c>
      <c r="E20" s="53" t="s">
        <v>26</v>
      </c>
      <c r="F20" s="54">
        <v>1.8269230769230771</v>
      </c>
      <c r="G20" s="53" t="s">
        <v>22</v>
      </c>
      <c r="H20" s="54">
        <v>5.6538461538461533</v>
      </c>
      <c r="I20" s="53" t="s">
        <v>22</v>
      </c>
      <c r="J20" s="54">
        <v>2.2425714819659879</v>
      </c>
      <c r="K20" s="53" t="s">
        <v>8</v>
      </c>
      <c r="L20" s="54">
        <v>2.1945137157107233</v>
      </c>
      <c r="M20" s="53" t="s">
        <v>8</v>
      </c>
      <c r="N20" s="54">
        <v>4.8028311425682508</v>
      </c>
      <c r="O20" s="53" t="s">
        <v>29</v>
      </c>
      <c r="P20" s="54">
        <v>5.913978494623656</v>
      </c>
      <c r="Q20" s="53" t="s">
        <v>8</v>
      </c>
      <c r="R20" s="54">
        <v>5.3102291783119062</v>
      </c>
      <c r="S20" s="53" t="s">
        <v>26</v>
      </c>
      <c r="T20" s="54">
        <v>3.3960292580982236</v>
      </c>
      <c r="U20" s="53" t="s">
        <v>16</v>
      </c>
      <c r="V20" s="54">
        <v>2.880658436213992</v>
      </c>
      <c r="W20" s="53" t="s">
        <v>30</v>
      </c>
      <c r="X20" s="54">
        <v>4.2137718396711206</v>
      </c>
      <c r="Y20" s="53" t="s">
        <v>21</v>
      </c>
      <c r="Z20" s="54">
        <v>6.7459815213264145</v>
      </c>
      <c r="AA20" s="53" t="s">
        <v>21</v>
      </c>
      <c r="AB20" s="54">
        <v>7.7975376196990425</v>
      </c>
    </row>
    <row r="21" spans="2:28">
      <c r="B21" s="98" t="s">
        <v>84</v>
      </c>
      <c r="C21" s="59" t="s">
        <v>30</v>
      </c>
      <c r="D21" s="54">
        <v>4.8085565342441132</v>
      </c>
      <c r="E21" s="53" t="s">
        <v>22</v>
      </c>
      <c r="F21" s="54">
        <v>1.8060321473722232</v>
      </c>
      <c r="G21" s="53" t="s">
        <v>8</v>
      </c>
      <c r="H21" s="54">
        <v>5.005055611729019</v>
      </c>
      <c r="I21" s="53" t="s">
        <v>9</v>
      </c>
      <c r="J21" s="54">
        <v>2.2364217252396164</v>
      </c>
      <c r="K21" s="53" t="s">
        <v>17</v>
      </c>
      <c r="L21" s="54">
        <v>2.1484375</v>
      </c>
      <c r="M21" s="53" t="s">
        <v>29</v>
      </c>
      <c r="N21" s="54">
        <v>4.5951859956236323</v>
      </c>
      <c r="O21" s="53" t="s">
        <v>30</v>
      </c>
      <c r="P21" s="54">
        <v>5.3691275167785237</v>
      </c>
      <c r="Q21" s="53" t="s">
        <v>19</v>
      </c>
      <c r="R21" s="54">
        <v>5</v>
      </c>
      <c r="S21" s="53" t="s">
        <v>17</v>
      </c>
      <c r="T21" s="54">
        <v>2.8985507246376812</v>
      </c>
      <c r="U21" s="53" t="s">
        <v>28</v>
      </c>
      <c r="V21" s="54">
        <v>2.5</v>
      </c>
      <c r="W21" s="53" t="s">
        <v>22</v>
      </c>
      <c r="X21" s="54">
        <v>3.6228813559322033</v>
      </c>
      <c r="Y21" s="53" t="s">
        <v>9</v>
      </c>
      <c r="Z21" s="54">
        <v>6.055420885023052</v>
      </c>
      <c r="AA21" s="53" t="s">
        <v>30</v>
      </c>
      <c r="AB21" s="54">
        <v>6.2191510365251732</v>
      </c>
    </row>
    <row r="22" spans="2:28">
      <c r="B22" s="99"/>
      <c r="C22" s="59" t="s">
        <v>8</v>
      </c>
      <c r="D22" s="54">
        <v>4.4346207538389946</v>
      </c>
      <c r="E22" s="53" t="s">
        <v>9</v>
      </c>
      <c r="F22" s="54">
        <v>1.7429193899782136</v>
      </c>
      <c r="G22" s="53" t="s">
        <v>30</v>
      </c>
      <c r="H22" s="54">
        <v>3.133903133903134</v>
      </c>
      <c r="I22" s="53" t="s">
        <v>26</v>
      </c>
      <c r="J22" s="54">
        <v>2.1772151898734178</v>
      </c>
      <c r="K22" s="53" t="s">
        <v>9</v>
      </c>
      <c r="L22" s="54">
        <v>1.8518518518518516</v>
      </c>
      <c r="M22" s="53" t="s">
        <v>30</v>
      </c>
      <c r="N22" s="54">
        <v>4.225352112676056</v>
      </c>
      <c r="O22" s="53" t="s">
        <v>17</v>
      </c>
      <c r="P22" s="54">
        <v>5</v>
      </c>
      <c r="Q22" s="53" t="s">
        <v>29</v>
      </c>
      <c r="R22" s="54">
        <v>4.5990566037735849</v>
      </c>
      <c r="S22" s="53" t="s">
        <v>9</v>
      </c>
      <c r="T22" s="54">
        <v>2.2664199814986121</v>
      </c>
      <c r="U22" s="53" t="s">
        <v>32</v>
      </c>
      <c r="V22" s="54">
        <v>1.6198189614101954</v>
      </c>
      <c r="W22" s="53" t="s">
        <v>8</v>
      </c>
      <c r="X22" s="54">
        <v>3.4961154273029966</v>
      </c>
      <c r="Y22" s="53" t="s">
        <v>30</v>
      </c>
      <c r="Z22" s="54">
        <v>4.6672599624246018</v>
      </c>
      <c r="AA22" s="53" t="s">
        <v>9</v>
      </c>
      <c r="AB22" s="54">
        <v>5.7239057239057241</v>
      </c>
    </row>
    <row r="23" spans="2:28">
      <c r="B23" s="99"/>
      <c r="C23" s="59" t="s">
        <v>29</v>
      </c>
      <c r="D23" s="54">
        <v>4.2232908216600462</v>
      </c>
      <c r="E23" s="53" t="s">
        <v>8</v>
      </c>
      <c r="F23" s="54">
        <v>1.5799256505576207</v>
      </c>
      <c r="G23" s="53" t="s">
        <v>19</v>
      </c>
      <c r="H23" s="54">
        <v>2.8571428571428572</v>
      </c>
      <c r="I23" s="53" t="s">
        <v>21</v>
      </c>
      <c r="J23" s="54">
        <v>1.7878426698450536</v>
      </c>
      <c r="K23" s="53" t="s">
        <v>26</v>
      </c>
      <c r="L23" s="54">
        <v>1.6204913748039729</v>
      </c>
      <c r="M23" s="53" t="s">
        <v>19</v>
      </c>
      <c r="N23" s="54">
        <v>3.8961038961038961</v>
      </c>
      <c r="O23" s="53" t="s">
        <v>19</v>
      </c>
      <c r="P23" s="54">
        <v>3.939393939393939</v>
      </c>
      <c r="Q23" s="53" t="s">
        <v>17</v>
      </c>
      <c r="R23" s="54">
        <v>3.8506417736289387</v>
      </c>
      <c r="S23" s="53" t="s">
        <v>30</v>
      </c>
      <c r="T23" s="54">
        <v>2.2662889518413598</v>
      </c>
      <c r="U23" s="53" t="s">
        <v>13</v>
      </c>
      <c r="V23" s="54">
        <v>1.567047235280949</v>
      </c>
      <c r="W23" s="53" t="s">
        <v>9</v>
      </c>
      <c r="X23" s="54">
        <v>3.4161490683229814</v>
      </c>
      <c r="Y23" s="53" t="s">
        <v>8</v>
      </c>
      <c r="Z23" s="54">
        <v>4.4973138910207213</v>
      </c>
      <c r="AA23" s="53" t="s">
        <v>8</v>
      </c>
      <c r="AB23" s="54">
        <v>3.8046272493573263</v>
      </c>
    </row>
    <row r="24" spans="2:28">
      <c r="B24" s="99"/>
      <c r="C24" s="59" t="s">
        <v>19</v>
      </c>
      <c r="D24" s="54">
        <v>3.0182232346241458</v>
      </c>
      <c r="E24" s="53"/>
      <c r="F24" s="54"/>
      <c r="G24" s="53" t="s">
        <v>21</v>
      </c>
      <c r="H24" s="54">
        <v>2.4020227560050569</v>
      </c>
      <c r="I24" s="53" t="s">
        <v>30</v>
      </c>
      <c r="J24" s="54">
        <v>1.5426497277676952</v>
      </c>
      <c r="K24" s="53" t="s">
        <v>30</v>
      </c>
      <c r="L24" s="54">
        <v>1.6022620169651274</v>
      </c>
      <c r="M24" s="53" t="s">
        <v>17</v>
      </c>
      <c r="N24" s="54">
        <v>3.2955715756951593</v>
      </c>
      <c r="O24" s="53" t="s">
        <v>6</v>
      </c>
      <c r="P24" s="54">
        <v>2.8821597956950016</v>
      </c>
      <c r="Q24" s="53" t="s">
        <v>6</v>
      </c>
      <c r="R24" s="54">
        <v>1.9352437662820989</v>
      </c>
      <c r="S24" s="53" t="s">
        <v>8</v>
      </c>
      <c r="T24" s="54">
        <v>2.2575679835813234</v>
      </c>
      <c r="U24" s="53" t="s">
        <v>12</v>
      </c>
      <c r="V24" s="54">
        <v>1.5427769985974753</v>
      </c>
      <c r="W24" s="53" t="s">
        <v>17</v>
      </c>
      <c r="X24" s="54">
        <v>2.1324354657687992</v>
      </c>
      <c r="Y24" s="53" t="s">
        <v>29</v>
      </c>
      <c r="Z24" s="54">
        <v>3.7300585332262139</v>
      </c>
      <c r="AA24" s="53" t="s">
        <v>16</v>
      </c>
      <c r="AB24" s="54">
        <v>3.4482758620689653</v>
      </c>
    </row>
    <row r="25" spans="2:28">
      <c r="B25" s="99"/>
      <c r="C25" s="59" t="s">
        <v>17</v>
      </c>
      <c r="D25" s="54">
        <v>2.9624074247679757</v>
      </c>
      <c r="E25" s="53"/>
      <c r="F25" s="54"/>
      <c r="G25" s="53" t="s">
        <v>29</v>
      </c>
      <c r="H25" s="54">
        <v>2.0629750271444083</v>
      </c>
      <c r="I25" s="53" t="s">
        <v>29</v>
      </c>
      <c r="J25" s="54">
        <v>1.0427528675703857</v>
      </c>
      <c r="K25" s="53" t="s">
        <v>22</v>
      </c>
      <c r="L25" s="54">
        <v>1.385414662305176</v>
      </c>
      <c r="M25" s="53" t="s">
        <v>6</v>
      </c>
      <c r="N25" s="54">
        <v>2.7818448023426061</v>
      </c>
      <c r="O25" s="53" t="s">
        <v>13</v>
      </c>
      <c r="P25" s="54">
        <v>1.0157769613140264</v>
      </c>
      <c r="Q25" s="53" t="s">
        <v>28</v>
      </c>
      <c r="R25" s="54">
        <v>1.6666666666666667</v>
      </c>
      <c r="S25" s="53" t="s">
        <v>22</v>
      </c>
      <c r="T25" s="54">
        <v>2.1653543307086616</v>
      </c>
      <c r="U25" s="53"/>
      <c r="V25" s="54"/>
      <c r="W25" s="53" t="s">
        <v>6</v>
      </c>
      <c r="X25" s="54">
        <v>1.9900497512437811</v>
      </c>
      <c r="Y25" s="53" t="s">
        <v>19</v>
      </c>
      <c r="Z25" s="54">
        <v>3.0895334174022699</v>
      </c>
      <c r="AA25" s="53" t="s">
        <v>17</v>
      </c>
      <c r="AB25" s="54">
        <v>2.9442691903259726</v>
      </c>
    </row>
    <row r="26" spans="2:28">
      <c r="B26" s="99"/>
      <c r="C26" s="59" t="s">
        <v>6</v>
      </c>
      <c r="D26" s="54">
        <v>1.8496878234449601</v>
      </c>
      <c r="E26" s="53"/>
      <c r="F26" s="54"/>
      <c r="G26" s="53"/>
      <c r="H26" s="54"/>
      <c r="I26" s="53"/>
      <c r="J26" s="54"/>
      <c r="K26" s="53" t="s">
        <v>6</v>
      </c>
      <c r="L26" s="54">
        <v>1.1037527593818985</v>
      </c>
      <c r="M26" s="53" t="s">
        <v>16</v>
      </c>
      <c r="N26" s="54">
        <v>2.2556390977443606</v>
      </c>
      <c r="O26" s="53"/>
      <c r="P26" s="54"/>
      <c r="Q26" s="53" t="s">
        <v>16</v>
      </c>
      <c r="R26" s="54">
        <v>1.1904761904761905</v>
      </c>
      <c r="S26" s="53" t="s">
        <v>6</v>
      </c>
      <c r="T26" s="54">
        <v>1.5901698590531261</v>
      </c>
      <c r="U26" s="53"/>
      <c r="V26" s="54"/>
      <c r="W26" s="53" t="s">
        <v>29</v>
      </c>
      <c r="X26" s="54">
        <v>1.0050251256281406</v>
      </c>
      <c r="Y26" s="53" t="s">
        <v>17</v>
      </c>
      <c r="Z26" s="54">
        <v>2.9641827912721284</v>
      </c>
      <c r="AA26" s="53" t="s">
        <v>19</v>
      </c>
      <c r="AB26" s="54">
        <v>2.3529411764705883</v>
      </c>
    </row>
    <row r="27" spans="2:28">
      <c r="B27" s="99"/>
      <c r="C27" s="59" t="s">
        <v>16</v>
      </c>
      <c r="D27" s="54">
        <v>1.0985116938341601</v>
      </c>
      <c r="E27" s="53"/>
      <c r="F27" s="54"/>
      <c r="G27" s="53"/>
      <c r="H27" s="54"/>
      <c r="I27" s="53"/>
      <c r="J27" s="54"/>
      <c r="K27" s="53"/>
      <c r="L27" s="54"/>
      <c r="M27" s="53"/>
      <c r="N27" s="54"/>
      <c r="O27" s="53"/>
      <c r="P27" s="54"/>
      <c r="Q27" s="53" t="s">
        <v>13</v>
      </c>
      <c r="R27" s="54">
        <v>1.1194882339501941</v>
      </c>
      <c r="S27" s="53" t="s">
        <v>29</v>
      </c>
      <c r="T27" s="54">
        <v>1.4207650273224044</v>
      </c>
      <c r="U27" s="53"/>
      <c r="V27" s="54"/>
      <c r="W27" s="53"/>
      <c r="X27" s="54"/>
      <c r="Y27" s="53" t="s">
        <v>6</v>
      </c>
      <c r="Z27" s="54">
        <v>1.8626010286554004</v>
      </c>
      <c r="AA27" s="53" t="s">
        <v>6</v>
      </c>
      <c r="AB27" s="54">
        <v>1.720981325521787</v>
      </c>
    </row>
    <row r="28" spans="2:28">
      <c r="B28" s="99"/>
      <c r="C28" s="51"/>
      <c r="D28" s="52"/>
      <c r="E28" s="53"/>
      <c r="F28" s="54"/>
      <c r="G28" s="53"/>
      <c r="H28" s="54"/>
      <c r="I28" s="53"/>
      <c r="J28" s="54"/>
      <c r="K28" s="53"/>
      <c r="L28" s="54"/>
      <c r="M28" s="53"/>
      <c r="N28" s="54"/>
      <c r="O28" s="53"/>
      <c r="P28" s="54"/>
      <c r="Q28" s="53"/>
      <c r="R28" s="54"/>
      <c r="S28" s="53" t="s">
        <v>19</v>
      </c>
      <c r="T28" s="54">
        <v>1.1869436201780417</v>
      </c>
      <c r="U28" s="53"/>
      <c r="V28" s="54"/>
      <c r="W28" s="53"/>
      <c r="X28" s="54"/>
      <c r="Y28" s="53"/>
      <c r="Z28" s="54"/>
      <c r="AA28" s="53" t="s">
        <v>28</v>
      </c>
      <c r="AB28" s="54">
        <v>1.3586956521739131</v>
      </c>
    </row>
    <row r="29" spans="2:28" ht="14.25" thickBot="1">
      <c r="B29" s="97"/>
      <c r="C29" s="55"/>
      <c r="D29" s="56"/>
      <c r="E29" s="57"/>
      <c r="F29" s="58"/>
      <c r="G29" s="57"/>
      <c r="H29" s="58"/>
      <c r="I29" s="57"/>
      <c r="J29" s="58"/>
      <c r="K29" s="57"/>
      <c r="L29" s="58"/>
      <c r="M29" s="57"/>
      <c r="N29" s="58"/>
      <c r="O29" s="57"/>
      <c r="P29" s="58"/>
      <c r="Q29" s="57"/>
      <c r="R29" s="58"/>
      <c r="S29" s="57" t="s">
        <v>16</v>
      </c>
      <c r="T29" s="58">
        <v>1.1494252873563218</v>
      </c>
      <c r="U29" s="57"/>
      <c r="V29" s="58"/>
      <c r="W29" s="57"/>
      <c r="X29" s="58"/>
      <c r="Y29" s="57"/>
      <c r="Z29" s="58"/>
      <c r="AA29" s="57"/>
      <c r="AB29" s="58"/>
    </row>
    <row r="30" spans="2:28">
      <c r="B30" s="102" t="s">
        <v>85</v>
      </c>
      <c r="C30" s="60" t="s">
        <v>28</v>
      </c>
      <c r="D30" s="61">
        <v>0.57992939989914272</v>
      </c>
      <c r="E30" s="62" t="s">
        <v>21</v>
      </c>
      <c r="F30" s="61">
        <v>0.91743119266055051</v>
      </c>
      <c r="G30" s="62" t="s">
        <v>6</v>
      </c>
      <c r="H30" s="61">
        <v>0.80336648814078038</v>
      </c>
      <c r="I30" s="62" t="s">
        <v>17</v>
      </c>
      <c r="J30" s="61">
        <v>0.98522167487684731</v>
      </c>
      <c r="K30" s="62" t="s">
        <v>14</v>
      </c>
      <c r="L30" s="61">
        <v>0.75057736720554269</v>
      </c>
      <c r="M30" s="62" t="s">
        <v>14</v>
      </c>
      <c r="N30" s="61">
        <v>0.75406032482598606</v>
      </c>
      <c r="O30" s="62" t="s">
        <v>25</v>
      </c>
      <c r="P30" s="61">
        <v>0.91533180778032042</v>
      </c>
      <c r="Q30" s="62" t="s">
        <v>23</v>
      </c>
      <c r="R30" s="61">
        <v>0.38299502106472616</v>
      </c>
      <c r="S30" s="62" t="s">
        <v>2</v>
      </c>
      <c r="T30" s="61">
        <v>0.32640439786978181</v>
      </c>
      <c r="U30" s="62" t="s">
        <v>31</v>
      </c>
      <c r="V30" s="61">
        <v>0.66371681415929207</v>
      </c>
      <c r="W30" s="62" t="s">
        <v>19</v>
      </c>
      <c r="X30" s="61">
        <v>0.99009900990099009</v>
      </c>
      <c r="Y30" s="62" t="s">
        <v>16</v>
      </c>
      <c r="Z30" s="61">
        <v>0.85903943771964075</v>
      </c>
      <c r="AA30" s="62" t="s">
        <v>13</v>
      </c>
      <c r="AB30" s="61">
        <v>0.92238470191226096</v>
      </c>
    </row>
    <row r="31" spans="2:28">
      <c r="B31" s="103" t="s">
        <v>86</v>
      </c>
      <c r="C31" s="59" t="s">
        <v>13</v>
      </c>
      <c r="D31" s="54">
        <v>0.55292259083728279</v>
      </c>
      <c r="E31" s="53" t="s">
        <v>6</v>
      </c>
      <c r="F31" s="54">
        <v>0.87473757872638203</v>
      </c>
      <c r="G31" s="53" t="s">
        <v>2</v>
      </c>
      <c r="H31" s="54">
        <v>0.24479804161566704</v>
      </c>
      <c r="I31" s="53" t="s">
        <v>6</v>
      </c>
      <c r="J31" s="54">
        <v>0.9743774810537712</v>
      </c>
      <c r="K31" s="53" t="s">
        <v>21</v>
      </c>
      <c r="L31" s="54">
        <v>0.35971223021582738</v>
      </c>
      <c r="M31" s="53" t="s">
        <v>13</v>
      </c>
      <c r="N31" s="54">
        <v>0.64488392089423907</v>
      </c>
      <c r="O31" s="53" t="s">
        <v>16</v>
      </c>
      <c r="P31" s="54">
        <v>0.77220077220077221</v>
      </c>
      <c r="Q31" s="53" t="s">
        <v>31</v>
      </c>
      <c r="R31" s="54">
        <v>0.3115264797507788</v>
      </c>
      <c r="S31" s="53" t="s">
        <v>31</v>
      </c>
      <c r="T31" s="54">
        <v>0.14847809948032664</v>
      </c>
      <c r="U31" s="53" t="s">
        <v>14</v>
      </c>
      <c r="V31" s="54">
        <v>0.45016077170418006</v>
      </c>
      <c r="W31" s="53" t="s">
        <v>14</v>
      </c>
      <c r="X31" s="54">
        <v>0.65189048239895697</v>
      </c>
      <c r="Y31" s="53" t="s">
        <v>13</v>
      </c>
      <c r="Z31" s="54">
        <v>0.51737200995778765</v>
      </c>
      <c r="AA31" s="53" t="s">
        <v>31</v>
      </c>
      <c r="AB31" s="54">
        <v>0.60422960725075525</v>
      </c>
    </row>
    <row r="32" spans="2:28">
      <c r="B32" s="103" t="s">
        <v>108</v>
      </c>
      <c r="C32" s="59" t="s">
        <v>14</v>
      </c>
      <c r="D32" s="54">
        <v>0.41904761904761906</v>
      </c>
      <c r="E32" s="53" t="s">
        <v>30</v>
      </c>
      <c r="F32" s="54">
        <v>0.77787381158167668</v>
      </c>
      <c r="G32" s="53" t="s">
        <v>17</v>
      </c>
      <c r="H32" s="54">
        <v>0.21413276231263384</v>
      </c>
      <c r="I32" s="53" t="s">
        <v>19</v>
      </c>
      <c r="J32" s="54">
        <v>0.55555555555555558</v>
      </c>
      <c r="K32" s="53" t="s">
        <v>29</v>
      </c>
      <c r="L32" s="54">
        <v>0.21621621621621623</v>
      </c>
      <c r="M32" s="53" t="s">
        <v>32</v>
      </c>
      <c r="N32" s="54">
        <v>0.43468313886982385</v>
      </c>
      <c r="O32" s="53" t="s">
        <v>14</v>
      </c>
      <c r="P32" s="54">
        <v>0.70216500877706256</v>
      </c>
      <c r="Q32" s="53" t="s">
        <v>32</v>
      </c>
      <c r="R32" s="54">
        <v>0.26894865525672373</v>
      </c>
      <c r="S32" s="53" t="s">
        <v>7</v>
      </c>
      <c r="T32" s="54">
        <v>0.11299435028248588</v>
      </c>
      <c r="U32" s="53" t="s">
        <v>11</v>
      </c>
      <c r="V32" s="54">
        <v>0.39735099337748342</v>
      </c>
      <c r="W32" s="53" t="s">
        <v>13</v>
      </c>
      <c r="X32" s="54">
        <v>0.65116279069767447</v>
      </c>
      <c r="Y32" s="53" t="s">
        <v>28</v>
      </c>
      <c r="Z32" s="54">
        <v>0.50027793218454697</v>
      </c>
      <c r="AA32" s="53" t="s">
        <v>14</v>
      </c>
      <c r="AB32" s="54">
        <v>0.59136605558840927</v>
      </c>
    </row>
    <row r="33" spans="2:28">
      <c r="B33" s="99"/>
      <c r="C33" s="59" t="s">
        <v>32</v>
      </c>
      <c r="D33" s="54">
        <v>0.28469600792931105</v>
      </c>
      <c r="E33" s="53" t="s">
        <v>17</v>
      </c>
      <c r="F33" s="54">
        <v>0.70175438596491224</v>
      </c>
      <c r="G33" s="53" t="s">
        <v>32</v>
      </c>
      <c r="H33" s="54">
        <v>0.20901068276823037</v>
      </c>
      <c r="I33" s="53" t="s">
        <v>14</v>
      </c>
      <c r="J33" s="54">
        <v>0.27746947835738067</v>
      </c>
      <c r="K33" s="53" t="s">
        <v>31</v>
      </c>
      <c r="L33" s="54">
        <v>7.1275837491090524E-2</v>
      </c>
      <c r="M33" s="53" t="s">
        <v>20</v>
      </c>
      <c r="N33" s="54">
        <v>0.28935185185185186</v>
      </c>
      <c r="O33" s="53" t="s">
        <v>28</v>
      </c>
      <c r="P33" s="54">
        <v>0.55710306406685239</v>
      </c>
      <c r="Q33" s="53" t="s">
        <v>2</v>
      </c>
      <c r="R33" s="54">
        <v>0.22594614950103559</v>
      </c>
      <c r="S33" s="53" t="s">
        <v>0</v>
      </c>
      <c r="T33" s="54">
        <v>8.8035214085634264E-2</v>
      </c>
      <c r="U33" s="53" t="s">
        <v>20</v>
      </c>
      <c r="V33" s="54">
        <v>0.31328320802005011</v>
      </c>
      <c r="W33" s="53" t="s">
        <v>0</v>
      </c>
      <c r="X33" s="54">
        <v>0.10048568079048736</v>
      </c>
      <c r="Y33" s="53" t="s">
        <v>14</v>
      </c>
      <c r="Z33" s="54">
        <v>0.40158235435147444</v>
      </c>
      <c r="AA33" s="53" t="s">
        <v>2</v>
      </c>
      <c r="AB33" s="54">
        <v>0.30444126074498568</v>
      </c>
    </row>
    <row r="34" spans="2:28">
      <c r="B34" s="99"/>
      <c r="C34" s="59" t="s">
        <v>31</v>
      </c>
      <c r="D34" s="54">
        <v>0.24583084180453124</v>
      </c>
      <c r="E34" s="53" t="s">
        <v>16</v>
      </c>
      <c r="F34" s="54">
        <v>0.36231884057971014</v>
      </c>
      <c r="G34" s="53" t="s">
        <v>0</v>
      </c>
      <c r="H34" s="54">
        <v>0.13490457485220014</v>
      </c>
      <c r="I34" s="53" t="s">
        <v>31</v>
      </c>
      <c r="J34" s="54">
        <v>0.21660649819494585</v>
      </c>
      <c r="K34" s="53" t="s">
        <v>2</v>
      </c>
      <c r="L34" s="54">
        <v>6.9844595774401955E-2</v>
      </c>
      <c r="M34" s="53" t="s">
        <v>31</v>
      </c>
      <c r="N34" s="54">
        <v>0.28756290438533433</v>
      </c>
      <c r="O34" s="53" t="s">
        <v>32</v>
      </c>
      <c r="P34" s="54">
        <v>0.37330844610359309</v>
      </c>
      <c r="Q34" s="53" t="s">
        <v>0</v>
      </c>
      <c r="R34" s="54">
        <v>9.8818297854819451E-2</v>
      </c>
      <c r="S34" s="53" t="s">
        <v>13</v>
      </c>
      <c r="T34" s="54">
        <v>6.4949123186836974E-2</v>
      </c>
      <c r="U34" s="53" t="s">
        <v>2</v>
      </c>
      <c r="V34" s="54">
        <v>0.29379360998898274</v>
      </c>
      <c r="W34" s="53" t="s">
        <v>2</v>
      </c>
      <c r="X34" s="54">
        <v>1.9190174630589137E-2</v>
      </c>
      <c r="Y34" s="53" t="s">
        <v>32</v>
      </c>
      <c r="Z34" s="54">
        <v>0.29875633988744532</v>
      </c>
      <c r="AA34" s="53" t="s">
        <v>12</v>
      </c>
      <c r="AB34" s="54">
        <v>0.26954177897574128</v>
      </c>
    </row>
    <row r="35" spans="2:28">
      <c r="B35" s="99"/>
      <c r="C35" s="59" t="s">
        <v>2</v>
      </c>
      <c r="D35" s="54">
        <v>0.18875534403484714</v>
      </c>
      <c r="E35" s="53" t="s">
        <v>14</v>
      </c>
      <c r="F35" s="54">
        <v>0.26809651474530832</v>
      </c>
      <c r="G35" s="53" t="s">
        <v>14</v>
      </c>
      <c r="H35" s="54">
        <v>0.12570710245128849</v>
      </c>
      <c r="I35" s="53" t="s">
        <v>2</v>
      </c>
      <c r="J35" s="54">
        <v>8.5836909871244635E-2</v>
      </c>
      <c r="K35" s="53" t="s">
        <v>13</v>
      </c>
      <c r="L35" s="54">
        <v>6.42535874919683E-2</v>
      </c>
      <c r="M35" s="53" t="s">
        <v>28</v>
      </c>
      <c r="N35" s="54">
        <v>0.28735632183908044</v>
      </c>
      <c r="O35" s="53" t="s">
        <v>20</v>
      </c>
      <c r="P35" s="54">
        <v>0.30358227079538552</v>
      </c>
      <c r="Q35" s="53" t="s">
        <v>4</v>
      </c>
      <c r="R35" s="54">
        <v>7.303534910896875E-2</v>
      </c>
      <c r="S35" s="53" t="s">
        <v>4</v>
      </c>
      <c r="T35" s="54">
        <v>2.7207182696231805E-2</v>
      </c>
      <c r="U35" s="53" t="s">
        <v>10</v>
      </c>
      <c r="V35" s="54">
        <v>0.25706940874035988</v>
      </c>
      <c r="W35" s="63"/>
      <c r="X35" s="64"/>
      <c r="Y35" s="53" t="s">
        <v>31</v>
      </c>
      <c r="Z35" s="54">
        <v>0.21126247541341883</v>
      </c>
      <c r="AA35" s="53" t="s">
        <v>32</v>
      </c>
      <c r="AB35" s="54">
        <v>0.14150943396226415</v>
      </c>
    </row>
    <row r="36" spans="2:28">
      <c r="B36" s="99"/>
      <c r="C36" s="59" t="s">
        <v>12</v>
      </c>
      <c r="D36" s="54">
        <v>0.15395547134059687</v>
      </c>
      <c r="E36" s="53" t="s">
        <v>2</v>
      </c>
      <c r="F36" s="54">
        <v>0.16334531198954591</v>
      </c>
      <c r="G36" s="53" t="s">
        <v>13</v>
      </c>
      <c r="H36" s="54">
        <v>0.10862480990658267</v>
      </c>
      <c r="I36" s="53" t="s">
        <v>0</v>
      </c>
      <c r="J36" s="54">
        <v>4.2597684234984314E-2</v>
      </c>
      <c r="K36" s="53" t="s">
        <v>0</v>
      </c>
      <c r="L36" s="54">
        <v>3.9571049819951722E-2</v>
      </c>
      <c r="M36" s="53" t="s">
        <v>2</v>
      </c>
      <c r="N36" s="54">
        <v>0.14199503017394391</v>
      </c>
      <c r="O36" s="53" t="s">
        <v>31</v>
      </c>
      <c r="P36" s="54">
        <v>0.28839221341023791</v>
      </c>
      <c r="Q36" s="63"/>
      <c r="R36" s="64"/>
      <c r="S36" s="63"/>
      <c r="T36" s="64"/>
      <c r="U36" s="53" t="s">
        <v>4</v>
      </c>
      <c r="V36" s="54">
        <v>0.20318849640512662</v>
      </c>
      <c r="W36" s="63"/>
      <c r="X36" s="64"/>
      <c r="Y36" s="53" t="s">
        <v>2</v>
      </c>
      <c r="Z36" s="54">
        <v>0.17730182088970053</v>
      </c>
      <c r="AA36" s="53" t="s">
        <v>7</v>
      </c>
      <c r="AB36" s="54">
        <v>9.7751710654936458E-2</v>
      </c>
    </row>
    <row r="37" spans="2:28">
      <c r="B37" s="99"/>
      <c r="C37" s="59" t="s">
        <v>0</v>
      </c>
      <c r="D37" s="54">
        <v>9.171717757605638E-2</v>
      </c>
      <c r="E37" s="53" t="s">
        <v>32</v>
      </c>
      <c r="F37" s="54">
        <v>0.12958963282937366</v>
      </c>
      <c r="G37" s="53" t="s">
        <v>7</v>
      </c>
      <c r="H37" s="54">
        <v>9.3023255813953487E-2</v>
      </c>
      <c r="I37" s="63"/>
      <c r="J37" s="64"/>
      <c r="K37" s="63"/>
      <c r="L37" s="64"/>
      <c r="M37" s="53" t="s">
        <v>0</v>
      </c>
      <c r="N37" s="54">
        <v>0.12327024017814538</v>
      </c>
      <c r="O37" s="53" t="s">
        <v>2</v>
      </c>
      <c r="P37" s="54">
        <v>0.19695613249776184</v>
      </c>
      <c r="Q37" s="63"/>
      <c r="R37" s="64"/>
      <c r="S37" s="63"/>
      <c r="T37" s="64"/>
      <c r="U37" s="53" t="s">
        <v>23</v>
      </c>
      <c r="V37" s="54">
        <v>0.16249593760155995</v>
      </c>
      <c r="W37" s="63"/>
      <c r="X37" s="64"/>
      <c r="Y37" s="53" t="s">
        <v>12</v>
      </c>
      <c r="Z37" s="54">
        <v>0.14282004674110621</v>
      </c>
      <c r="AA37" s="53" t="s">
        <v>0</v>
      </c>
      <c r="AB37" s="54">
        <v>7.7270324128675433E-2</v>
      </c>
    </row>
    <row r="38" spans="2:28">
      <c r="B38" s="99"/>
      <c r="C38" s="59" t="s">
        <v>20</v>
      </c>
      <c r="D38" s="54">
        <v>8.0705907672441624E-2</v>
      </c>
      <c r="E38" s="53" t="s">
        <v>7</v>
      </c>
      <c r="F38" s="54">
        <v>9.0991810737033677E-2</v>
      </c>
      <c r="G38" s="53" t="s">
        <v>31</v>
      </c>
      <c r="H38" s="54">
        <v>7.1994240460763137E-2</v>
      </c>
      <c r="I38" s="63"/>
      <c r="J38" s="64"/>
      <c r="K38" s="63"/>
      <c r="L38" s="64"/>
      <c r="M38" s="53" t="s">
        <v>5</v>
      </c>
      <c r="N38" s="54">
        <v>0.12214983713355047</v>
      </c>
      <c r="O38" s="53" t="s">
        <v>0</v>
      </c>
      <c r="P38" s="54">
        <v>0.14264769980584063</v>
      </c>
      <c r="Q38" s="63"/>
      <c r="R38" s="64"/>
      <c r="S38" s="63"/>
      <c r="T38" s="64"/>
      <c r="U38" s="53" t="s">
        <v>0</v>
      </c>
      <c r="V38" s="54">
        <v>0.11341542449773169</v>
      </c>
      <c r="W38" s="63"/>
      <c r="X38" s="64"/>
      <c r="Y38" s="53" t="s">
        <v>0</v>
      </c>
      <c r="Z38" s="54">
        <v>9.3130992322663073E-2</v>
      </c>
      <c r="AA38" s="63"/>
      <c r="AB38" s="64"/>
    </row>
    <row r="39" spans="2:28">
      <c r="B39" s="99"/>
      <c r="C39" s="59" t="s">
        <v>25</v>
      </c>
      <c r="D39" s="54">
        <v>7.6613675541084086E-2</v>
      </c>
      <c r="E39" s="53" t="s">
        <v>13</v>
      </c>
      <c r="F39" s="54">
        <v>7.8323869199138432E-2</v>
      </c>
      <c r="G39" s="63"/>
      <c r="H39" s="64"/>
      <c r="I39" s="63"/>
      <c r="J39" s="64"/>
      <c r="K39" s="63"/>
      <c r="L39" s="64"/>
      <c r="M39" s="53" t="s">
        <v>4</v>
      </c>
      <c r="N39" s="54">
        <v>0.12186865267433987</v>
      </c>
      <c r="O39" s="53" t="s">
        <v>4</v>
      </c>
      <c r="P39" s="54">
        <v>0.13766519823788548</v>
      </c>
      <c r="Q39" s="63"/>
      <c r="R39" s="64"/>
      <c r="S39" s="63"/>
      <c r="T39" s="64"/>
      <c r="U39" s="63"/>
      <c r="V39" s="64"/>
      <c r="W39" s="63"/>
      <c r="X39" s="64"/>
      <c r="Y39" s="53" t="s">
        <v>20</v>
      </c>
      <c r="Z39" s="54">
        <v>8.8547815820543094E-2</v>
      </c>
      <c r="AA39" s="63"/>
      <c r="AB39" s="64"/>
    </row>
    <row r="40" spans="2:28">
      <c r="B40" s="99"/>
      <c r="C40" s="59" t="s">
        <v>4</v>
      </c>
      <c r="D40" s="54">
        <v>4.9508092668993968E-2</v>
      </c>
      <c r="E40" s="53" t="s">
        <v>31</v>
      </c>
      <c r="F40" s="54">
        <v>6.5274151436031339E-2</v>
      </c>
      <c r="G40" s="63"/>
      <c r="H40" s="64"/>
      <c r="I40" s="63"/>
      <c r="J40" s="64"/>
      <c r="K40" s="63"/>
      <c r="L40" s="64"/>
      <c r="M40" s="63"/>
      <c r="N40" s="64"/>
      <c r="O40" s="53" t="s">
        <v>5</v>
      </c>
      <c r="P40" s="54">
        <v>0.12249897917517355</v>
      </c>
      <c r="Q40" s="63"/>
      <c r="R40" s="64"/>
      <c r="S40" s="63"/>
      <c r="T40" s="64"/>
      <c r="U40" s="63"/>
      <c r="V40" s="64"/>
      <c r="W40" s="63"/>
      <c r="X40" s="64"/>
      <c r="Y40" s="53" t="s">
        <v>25</v>
      </c>
      <c r="Z40" s="54">
        <v>8.4104289318755257E-2</v>
      </c>
      <c r="AA40" s="63"/>
      <c r="AB40" s="64"/>
    </row>
    <row r="41" spans="2:28">
      <c r="B41" s="99"/>
      <c r="C41" s="59" t="s">
        <v>23</v>
      </c>
      <c r="D41" s="54">
        <v>4.6963055729492796E-2</v>
      </c>
      <c r="E41" s="53" t="s">
        <v>0</v>
      </c>
      <c r="F41" s="54">
        <v>5.2379527087698295E-2</v>
      </c>
      <c r="G41" s="63"/>
      <c r="H41" s="64"/>
      <c r="I41" s="63"/>
      <c r="J41" s="64"/>
      <c r="K41" s="63"/>
      <c r="L41" s="64"/>
      <c r="M41" s="63"/>
      <c r="N41" s="64"/>
      <c r="O41" s="63"/>
      <c r="P41" s="64"/>
      <c r="Q41" s="63"/>
      <c r="R41" s="64"/>
      <c r="S41" s="63"/>
      <c r="T41" s="64"/>
      <c r="U41" s="63"/>
      <c r="V41" s="64"/>
      <c r="W41" s="63"/>
      <c r="X41" s="64"/>
      <c r="Y41" s="53" t="s">
        <v>4</v>
      </c>
      <c r="Z41" s="54">
        <v>5.4387237128353881E-2</v>
      </c>
      <c r="AA41" s="63"/>
      <c r="AB41" s="64"/>
    </row>
    <row r="42" spans="2:28">
      <c r="B42" s="99"/>
      <c r="C42" s="59" t="s">
        <v>11</v>
      </c>
      <c r="D42" s="54">
        <v>3.5718537921181091E-2</v>
      </c>
      <c r="E42" s="63"/>
      <c r="F42" s="64"/>
      <c r="G42" s="63"/>
      <c r="H42" s="64"/>
      <c r="I42" s="63"/>
      <c r="J42" s="64"/>
      <c r="K42" s="63"/>
      <c r="L42" s="64"/>
      <c r="M42" s="63"/>
      <c r="N42" s="64"/>
      <c r="O42" s="63"/>
      <c r="P42" s="64"/>
      <c r="Q42" s="63"/>
      <c r="R42" s="64"/>
      <c r="S42" s="63"/>
      <c r="T42" s="64"/>
      <c r="U42" s="63"/>
      <c r="V42" s="64"/>
      <c r="W42" s="63"/>
      <c r="X42" s="64"/>
      <c r="Y42" s="53" t="s">
        <v>23</v>
      </c>
      <c r="Z42" s="54">
        <v>5.1426220515633572E-2</v>
      </c>
      <c r="AA42" s="63"/>
      <c r="AB42" s="64"/>
    </row>
    <row r="43" spans="2:28">
      <c r="B43" s="99"/>
      <c r="C43" s="59" t="s">
        <v>7</v>
      </c>
      <c r="D43" s="54">
        <v>3.5158653423573882E-2</v>
      </c>
      <c r="E43" s="63"/>
      <c r="F43" s="64"/>
      <c r="G43" s="63"/>
      <c r="H43" s="64"/>
      <c r="I43" s="63"/>
      <c r="J43" s="64"/>
      <c r="K43" s="63"/>
      <c r="L43" s="64"/>
      <c r="M43" s="63"/>
      <c r="N43" s="64"/>
      <c r="O43" s="63"/>
      <c r="P43" s="64"/>
      <c r="Q43" s="63"/>
      <c r="R43" s="64"/>
      <c r="S43" s="63"/>
      <c r="T43" s="64"/>
      <c r="U43" s="63"/>
      <c r="V43" s="64"/>
      <c r="W43" s="63"/>
      <c r="X43" s="64"/>
      <c r="Y43" s="53" t="s">
        <v>11</v>
      </c>
      <c r="Z43" s="54">
        <v>3.9303026333027645E-2</v>
      </c>
      <c r="AA43" s="63"/>
      <c r="AB43" s="64"/>
    </row>
    <row r="44" spans="2:28">
      <c r="B44" s="99"/>
      <c r="C44" s="59" t="s">
        <v>10</v>
      </c>
      <c r="D44" s="54">
        <v>2.2974421810384438E-2</v>
      </c>
      <c r="E44" s="63"/>
      <c r="F44" s="64"/>
      <c r="G44" s="63"/>
      <c r="H44" s="64"/>
      <c r="I44" s="63"/>
      <c r="J44" s="64"/>
      <c r="K44" s="63"/>
      <c r="L44" s="64"/>
      <c r="M44" s="63"/>
      <c r="N44" s="64"/>
      <c r="O44" s="63"/>
      <c r="P44" s="64"/>
      <c r="Q44" s="63"/>
      <c r="R44" s="64"/>
      <c r="S44" s="63"/>
      <c r="T44" s="64"/>
      <c r="U44" s="63"/>
      <c r="V44" s="64"/>
      <c r="W44" s="63"/>
      <c r="X44" s="64"/>
      <c r="Y44" s="53" t="s">
        <v>7</v>
      </c>
      <c r="Z44" s="54">
        <v>2.8974309445624877E-2</v>
      </c>
      <c r="AA44" s="63"/>
      <c r="AB44" s="64"/>
    </row>
    <row r="45" spans="2:28" ht="14.25" thickBot="1">
      <c r="B45" s="113"/>
      <c r="C45" s="114" t="s">
        <v>5</v>
      </c>
      <c r="D45" s="67">
        <v>2.2500562514062853E-2</v>
      </c>
      <c r="E45" s="115"/>
      <c r="F45" s="68"/>
      <c r="G45" s="115"/>
      <c r="H45" s="68"/>
      <c r="I45" s="115"/>
      <c r="J45" s="68"/>
      <c r="K45" s="115"/>
      <c r="L45" s="68"/>
      <c r="M45" s="115"/>
      <c r="N45" s="68"/>
      <c r="O45" s="115"/>
      <c r="P45" s="68"/>
      <c r="Q45" s="115"/>
      <c r="R45" s="68"/>
      <c r="S45" s="115"/>
      <c r="T45" s="68"/>
      <c r="U45" s="115"/>
      <c r="V45" s="68"/>
      <c r="W45" s="115"/>
      <c r="X45" s="68"/>
      <c r="Y45" s="116" t="s">
        <v>10</v>
      </c>
      <c r="Z45" s="67">
        <v>2.5159342502515933E-2</v>
      </c>
      <c r="AA45" s="115"/>
      <c r="AB45" s="68"/>
    </row>
    <row r="46" spans="2:28" ht="14.25" thickTop="1">
      <c r="B46" s="112" t="s">
        <v>103</v>
      </c>
      <c r="C46" s="226">
        <v>140157</v>
      </c>
      <c r="D46" s="225"/>
      <c r="E46" s="224">
        <v>144855</v>
      </c>
      <c r="F46" s="225"/>
      <c r="G46" s="224">
        <v>153716</v>
      </c>
      <c r="H46" s="225"/>
      <c r="I46" s="224">
        <v>146688</v>
      </c>
      <c r="J46" s="225"/>
      <c r="K46" s="224">
        <v>150750</v>
      </c>
      <c r="L46" s="225"/>
      <c r="M46" s="224">
        <v>137131</v>
      </c>
      <c r="N46" s="225"/>
      <c r="O46" s="224">
        <v>115651</v>
      </c>
      <c r="P46" s="225"/>
      <c r="Q46" s="224">
        <v>116528</v>
      </c>
      <c r="R46" s="225"/>
      <c r="S46" s="224">
        <v>146895</v>
      </c>
      <c r="T46" s="225"/>
      <c r="U46" s="224">
        <v>153361</v>
      </c>
      <c r="V46" s="225"/>
      <c r="W46" s="224">
        <v>125741</v>
      </c>
      <c r="X46" s="225"/>
      <c r="Y46" s="224">
        <v>139519</v>
      </c>
      <c r="Z46" s="225"/>
      <c r="AA46" s="224">
        <v>146742</v>
      </c>
      <c r="AB46" s="225"/>
    </row>
    <row r="47" spans="2:28">
      <c r="B47" s="108" t="s">
        <v>100</v>
      </c>
      <c r="C47" s="223">
        <v>33147</v>
      </c>
      <c r="D47" s="222"/>
      <c r="E47" s="221">
        <v>11476</v>
      </c>
      <c r="F47" s="222"/>
      <c r="G47" s="221">
        <v>42168</v>
      </c>
      <c r="H47" s="222"/>
      <c r="I47" s="221">
        <v>14197</v>
      </c>
      <c r="J47" s="222"/>
      <c r="K47" s="221">
        <v>10181</v>
      </c>
      <c r="L47" s="222"/>
      <c r="M47" s="221">
        <v>39948</v>
      </c>
      <c r="N47" s="222"/>
      <c r="O47" s="221">
        <v>47301</v>
      </c>
      <c r="P47" s="222"/>
      <c r="Q47" s="221">
        <v>47131</v>
      </c>
      <c r="R47" s="222"/>
      <c r="S47" s="221">
        <v>15851</v>
      </c>
      <c r="T47" s="222"/>
      <c r="U47" s="221">
        <v>84146</v>
      </c>
      <c r="V47" s="222"/>
      <c r="W47" s="221">
        <v>26211</v>
      </c>
      <c r="X47" s="222"/>
      <c r="Y47" s="221">
        <v>32422</v>
      </c>
      <c r="Z47" s="222"/>
      <c r="AA47" s="221">
        <v>40604</v>
      </c>
      <c r="AB47" s="222"/>
    </row>
    <row r="48" spans="2:28">
      <c r="B48" s="108" t="s">
        <v>104</v>
      </c>
      <c r="C48" s="223">
        <v>173304</v>
      </c>
      <c r="D48" s="222"/>
      <c r="E48" s="221">
        <v>156331</v>
      </c>
      <c r="F48" s="222"/>
      <c r="G48" s="221">
        <v>195884</v>
      </c>
      <c r="H48" s="222"/>
      <c r="I48" s="221">
        <v>160885</v>
      </c>
      <c r="J48" s="222"/>
      <c r="K48" s="221">
        <v>160931</v>
      </c>
      <c r="L48" s="222"/>
      <c r="M48" s="221">
        <v>177079</v>
      </c>
      <c r="N48" s="222"/>
      <c r="O48" s="221">
        <v>162952</v>
      </c>
      <c r="P48" s="222"/>
      <c r="Q48" s="221">
        <v>163659</v>
      </c>
      <c r="R48" s="222"/>
      <c r="S48" s="221">
        <v>162746</v>
      </c>
      <c r="T48" s="222"/>
      <c r="U48" s="221">
        <v>237507</v>
      </c>
      <c r="V48" s="222"/>
      <c r="W48" s="221">
        <v>151952</v>
      </c>
      <c r="X48" s="222"/>
      <c r="Y48" s="221">
        <v>171941</v>
      </c>
      <c r="Z48" s="222"/>
      <c r="AA48" s="221">
        <v>187346</v>
      </c>
      <c r="AB48" s="222"/>
    </row>
    <row r="50" spans="2:15">
      <c r="B50" s="109" t="s">
        <v>105</v>
      </c>
      <c r="C50" s="110">
        <v>140157</v>
      </c>
      <c r="D50" s="110">
        <v>144855</v>
      </c>
      <c r="E50" s="110">
        <v>153716</v>
      </c>
      <c r="F50" s="110">
        <v>146688</v>
      </c>
      <c r="G50" s="110">
        <v>150750</v>
      </c>
      <c r="H50" s="110">
        <v>137131</v>
      </c>
      <c r="I50" s="110">
        <v>115651</v>
      </c>
      <c r="J50" s="110">
        <v>116528</v>
      </c>
      <c r="K50" s="110">
        <v>146895</v>
      </c>
      <c r="L50" s="110">
        <v>153361</v>
      </c>
      <c r="M50" s="110">
        <v>125741</v>
      </c>
      <c r="N50" s="110">
        <v>139519</v>
      </c>
      <c r="O50" s="110">
        <v>146742</v>
      </c>
    </row>
    <row r="51" spans="2:15">
      <c r="B51" s="109" t="s">
        <v>105</v>
      </c>
      <c r="C51" s="110">
        <v>33147</v>
      </c>
      <c r="D51" s="111">
        <v>11476</v>
      </c>
      <c r="E51" s="110">
        <v>42168</v>
      </c>
      <c r="F51" s="110">
        <v>14197</v>
      </c>
      <c r="G51" s="110">
        <v>10181</v>
      </c>
      <c r="H51" s="110">
        <v>39948</v>
      </c>
      <c r="I51" s="110">
        <v>47301</v>
      </c>
      <c r="J51" s="110">
        <v>47131</v>
      </c>
      <c r="K51" s="110">
        <v>15851</v>
      </c>
      <c r="L51" s="110">
        <v>84146</v>
      </c>
      <c r="M51" s="110">
        <v>26211</v>
      </c>
      <c r="N51" s="110">
        <v>32422</v>
      </c>
      <c r="O51" s="110">
        <v>40604</v>
      </c>
    </row>
    <row r="52" spans="2:15">
      <c r="B52" s="109" t="s">
        <v>105</v>
      </c>
      <c r="C52" s="110">
        <v>173304</v>
      </c>
      <c r="D52" s="110">
        <v>156331</v>
      </c>
      <c r="E52" s="110">
        <v>195884</v>
      </c>
      <c r="F52" s="110">
        <v>160885</v>
      </c>
      <c r="G52" s="110">
        <v>160931</v>
      </c>
      <c r="H52" s="110">
        <v>177079</v>
      </c>
      <c r="I52" s="110">
        <v>162952</v>
      </c>
      <c r="J52" s="110">
        <v>163659</v>
      </c>
      <c r="K52" s="110">
        <v>162746</v>
      </c>
      <c r="L52" s="110">
        <v>237507</v>
      </c>
      <c r="M52" s="110">
        <v>151952</v>
      </c>
      <c r="N52" s="110">
        <v>171941</v>
      </c>
      <c r="O52" s="110">
        <v>187346</v>
      </c>
    </row>
  </sheetData>
  <mergeCells count="53">
    <mergeCell ref="W2:X2"/>
    <mergeCell ref="Y2:Z2"/>
    <mergeCell ref="AA2:AB2"/>
    <mergeCell ref="B2:B3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  <mergeCell ref="AA46:AB46"/>
    <mergeCell ref="O46:P46"/>
    <mergeCell ref="Q46:R46"/>
    <mergeCell ref="S46:T46"/>
    <mergeCell ref="U46:V46"/>
    <mergeCell ref="W46:X46"/>
    <mergeCell ref="Y46:Z46"/>
    <mergeCell ref="M46:N46"/>
    <mergeCell ref="C46:D46"/>
    <mergeCell ref="E46:F46"/>
    <mergeCell ref="G46:H46"/>
    <mergeCell ref="I46:J46"/>
    <mergeCell ref="K46:L46"/>
    <mergeCell ref="C47:D47"/>
    <mergeCell ref="E47:F47"/>
    <mergeCell ref="G47:H47"/>
    <mergeCell ref="I47:J47"/>
    <mergeCell ref="K47:L47"/>
    <mergeCell ref="M47:N47"/>
    <mergeCell ref="O47:P47"/>
    <mergeCell ref="Q47:R47"/>
    <mergeCell ref="S47:T47"/>
    <mergeCell ref="U47:V47"/>
    <mergeCell ref="W47:X47"/>
    <mergeCell ref="Y47:Z47"/>
    <mergeCell ref="AA47:AB47"/>
    <mergeCell ref="C48:D48"/>
    <mergeCell ref="E48:F48"/>
    <mergeCell ref="G48:H48"/>
    <mergeCell ref="I48:J48"/>
    <mergeCell ref="K48:L48"/>
    <mergeCell ref="M48:N48"/>
    <mergeCell ref="O48:P48"/>
    <mergeCell ref="Q48:R48"/>
    <mergeCell ref="S48:T48"/>
    <mergeCell ref="U48:V48"/>
    <mergeCell ref="W48:X48"/>
    <mergeCell ref="Y48:Z48"/>
    <mergeCell ref="AA48:AB48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図表107　地元購買</vt:lpstr>
      <vt:lpstr>図表108　流出人口　新</vt:lpstr>
      <vt:lpstr>図表109　商品別買物地区</vt:lpstr>
      <vt:lpstr>図表110　地元購買人口</vt:lpstr>
      <vt:lpstr>図表111　商圏</vt:lpstr>
      <vt:lpstr>図表112　商品別商圏　影響圏　吸収圏</vt:lpstr>
      <vt:lpstr>'図表110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2015-03-24T08:10:54Z</cp:lastPrinted>
  <dcterms:created xsi:type="dcterms:W3CDTF">2015-02-14T08:06:07Z</dcterms:created>
  <dcterms:modified xsi:type="dcterms:W3CDTF">2015-06-03T07:02:55Z</dcterms:modified>
</cp:coreProperties>
</file>