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3DEC75A7-1364-4710-92A9-379CD5F3923D}" xr6:coauthVersionLast="36" xr6:coauthVersionMax="36" xr10:uidLastSave="{00000000-0000-0000-0000-000000000000}"/>
  <workbookProtection workbookPassword="B501" lockStructure="1"/>
  <bookViews>
    <workbookView xWindow="240" yWindow="60" windowWidth="14940" windowHeight="7877"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<sst xmlns="http://schemas.openxmlformats.org/spreadsheetml/2006/main" count="221" uniqueCount="111">
  <si>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</si>
  <si>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</si>
  <si>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</si>
  <si>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</si>
  <si>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</si>
  <si>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</si>
  <si>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</si>
  <si>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</si>
  <si>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</si>
  <si>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</si>
  <si>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</si>
  <si>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</si>
  <si>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</si>
  <si>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</si>
  <si>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</si>
  <si>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</si>
  <si>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</si>
  <si>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</si>
  <si>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</si>
  <si>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</si>
  <si>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</si>
  <si>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</si>
  <si>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</si>
  <si>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</si>
  <si>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</si>
  <si>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</si>
  <si>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</si>
  <si>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</si>
  <si>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</si>
  <si>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</si>
  <si>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</si>
  <si>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</si>
  <si>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</si>
  <si>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</si>
  <si>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</si>
  <si>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</si>
  <si>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</si>
  <si>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</si>
  <si>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</si>
  <si>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</si>
  <si>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</si>
  <si>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</si>
  <si>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</si>
  <si>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</si>
  <si>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</si>
  <si>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</si>
  <si>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</si>
  <si>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</si>
  <si>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</si>
  <si>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</si>
  <si>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</si>
  <si>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</si>
  <si>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</si>
  <si>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</si>
  <si>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</si>
  <si>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</si>
  <si>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</si>
  <si>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</si>
  <si>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</si>
  <si>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</si>
  <si>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</si>
  <si>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</si>
  <si>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</si>
  <si>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</si>
  <si>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</si>
  <si>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</si>
  <si>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</si>
  <si>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</si>
  <si>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</si>
  <si>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</si>
  <si>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</si>
  <si>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</si>
  <si>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</si>
  <si>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</si>
  <si>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</si>
  <si>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</si>
  <si>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</si>
  <si>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</si>
  <si>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</si>
  <si>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</si>
  <si>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</si>
  <si>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</si>
  <si>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</si>
  <si>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</si>
  <si>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</si>
  <si>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</si>
  <si>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</si>
  <si>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</si>
  <si>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</si>
  <si>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</si>
  <si>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</si>
  <si>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</si>
  <si>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</si>
  <si>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</si>
  <si>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</si>
  <si>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</si>
  <si>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</si>
  <si>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</si>
  <si>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</si>
  <si>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</si>
  <si>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</si>
  <si>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</si>
  <si>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</si>
  <si>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</si>
  <si>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</si>
  <si>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</si>
  <si>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</si>
  <si>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</si>
  <si>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平成６年から下水道の使用が開始されたため、管渠は布設後２０年が経過しました。今後は機能診断を行い、長寿命化を図る必要があります。</t>
    <phoneticPr fontId="4"/>
  </si>
  <si>
    <t>平成２７年度から農村下水道の公共下水道への接続がはじまり、使用料収入が増えていくことが見込めますが、借金の返済が支出の３分の２を占めており、計画的に農村下水道の公共下水道への接続による管渠整備が進むと借入も毎年発生することから、今後も引き続き、水洗化率の向上や借金返済による将来世代の負担の増大を考慮し、健全経営を行う必要があります。</t>
    <phoneticPr fontId="4"/>
  </si>
  <si>
    <t>①100％未満であるため、毎年度の決算が赤字であることを示しています。当市の使用料単価は滋賀県内で高い水準にあり、収入の確保に努めてはおりますが、それ以上に下水道事業にかかった借金の返済が増加する一方でありますので、グラフは今後も右肩下がりとなることが予想されます。　　　　　　　　　　　　　　　　　　　　　　　　　　　　　　　　　　　　　　　　　　　　　　　　　　　　　　　　　　　　　　　④類似団体平均値と比較すると当該値は下回っており、借金の残高は減少していきますので、数年は右肩下がりとなることが予想されます。しかし、平成２７年度から農村下水道の公共下水道への接続がはじまり管渠整備拡大のための借入が大きく増加するとともに使用料も増加します。　　　　　　　　　　　　　⑤類似団体平均値と比較して当該値は上回っており、料金水準は適正であるといえます。平成２７年度から農村下水道の公共下水道への接続がはじまり、使用料収入の増加が見込めます。　　　　　　　　　　　　　　　　　　　　　　　　　　　　　　　　　　　　　　　　　　　　　　　　　　　　　　　⑥類似団体平均値と比較すると当該値は下回っており、今後も継続して費用を抑制していく必要があります。　　　　　　　　　　　　　　　　　　　　　　　　　　　　　　　　　　　　　　　　　　　　　　　⑧水洗化率は、微増ではありますが年々上がってきており、類似団体平均値と比較すると当該値は下回っております。平成２７年度から農村下水道の公共下水道への接続がはじまり、水洗化率は年々右肩上がりとなっていくことが予想されます。</t>
    <rPh sb="502" eb="504">
      <t>コンゴ</t>
    </rPh>
    <rPh sb="505" eb="50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</si>
</sst>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xr:uid="{00000000-0005-0000-0000-000001000000}"/>
    <cellStyle name="桁区切り 3" xfId="3" xr:uid="{00000000-0005-0000-0000-000002000000}"/>
    <cellStyle name="桁区切り 3 2"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2 2" xfId="14" xr:uid="{00000000-0005-0000-0000-00000E000000}"/>
    <cellStyle name="標準 3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37-4AB5-A91B-95E2C0D5CF55}"/>
            </c:ext>
          </c:extLst>
        </c:ser>
        <c:dLbls>
          <c:showLegendKey val="0"/>
          <c:showVal val="0"/>
          <c:showCatName val="0"/>
          <c:showSerName val="0"/>
          <c:showPercent val="0"/>
          <c:showBubbleSize val="0"/>
        </c:dLbls>
        <c:gapWidth val="150"/>
        <c:axId val="229725832"/>
        <c:axId val="22972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extLst>
            <c:ext xmlns:c16="http://schemas.microsoft.com/office/drawing/2014/chart" uri="{C3380CC4-5D6E-409C-BE32-E72D297353CC}">
              <c16:uniqueId val="{00000001-6037-4AB5-A91B-95E2C0D5CF55}"/>
            </c:ext>
          </c:extLst>
        </c:ser>
        <c:dLbls>
          <c:showLegendKey val="0"/>
          <c:showVal val="0"/>
          <c:showCatName val="0"/>
          <c:showSerName val="0"/>
          <c:showPercent val="0"/>
          <c:showBubbleSize val="0"/>
        </c:dLbls>
        <c:marker val="1"/>
        <c:smooth val="0"/>
        <c:axId val="229725832"/>
        <c:axId val="229728264"/>
      </c:lineChart>
      <c:dateAx>
        <c:axId val="229725832"/>
        <c:scaling>
          <c:orientation val="minMax"/>
        </c:scaling>
        <c:delete val="1"/>
        <c:axPos val="b"/>
        <c:numFmt formatCode="ge" sourceLinked="1"/>
        <c:majorTickMark val="none"/>
        <c:minorTickMark val="none"/>
        <c:tickLblPos val="none"/>
        <c:crossAx val="229728264"/>
        <c:crosses val="autoZero"/>
        <c:auto val="1"/>
        <c:lblOffset val="100"/>
        <c:baseTimeUnit val="years"/>
      </c:dateAx>
      <c:valAx>
        <c:axId val="2297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86.97</c:v>
                </c:pt>
                <c:pt idx="3">
                  <c:v>87.98</c:v>
                </c:pt>
                <c:pt idx="4">
                  <c:v>97.32</c:v>
                </c:pt>
              </c:numCache>
            </c:numRef>
          </c:val>
          <c:extLst>
            <c:ext xmlns:c16="http://schemas.microsoft.com/office/drawing/2014/chart" uri="{C3380CC4-5D6E-409C-BE32-E72D297353CC}">
              <c16:uniqueId val="{00000000-A4F3-4CAB-820A-C1FB9622728E}"/>
            </c:ext>
          </c:extLst>
        </c:ser>
        <c:dLbls>
          <c:showLegendKey val="0"/>
          <c:showVal val="0"/>
          <c:showCatName val="0"/>
          <c:showSerName val="0"/>
          <c:showPercent val="0"/>
          <c:showBubbleSize val="0"/>
        </c:dLbls>
        <c:gapWidth val="150"/>
        <c:axId val="230343760"/>
        <c:axId val="23034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extLst>
            <c:ext xmlns:c16="http://schemas.microsoft.com/office/drawing/2014/chart" uri="{C3380CC4-5D6E-409C-BE32-E72D297353CC}">
              <c16:uniqueId val="{00000001-A4F3-4CAB-820A-C1FB9622728E}"/>
            </c:ext>
          </c:extLst>
        </c:ser>
        <c:dLbls>
          <c:showLegendKey val="0"/>
          <c:showVal val="0"/>
          <c:showCatName val="0"/>
          <c:showSerName val="0"/>
          <c:showPercent val="0"/>
          <c:showBubbleSize val="0"/>
        </c:dLbls>
        <c:marker val="1"/>
        <c:smooth val="0"/>
        <c:axId val="230343760"/>
        <c:axId val="230344152"/>
      </c:lineChart>
      <c:dateAx>
        <c:axId val="230343760"/>
        <c:scaling>
          <c:orientation val="minMax"/>
        </c:scaling>
        <c:delete val="1"/>
        <c:axPos val="b"/>
        <c:numFmt formatCode="ge" sourceLinked="1"/>
        <c:majorTickMark val="none"/>
        <c:minorTickMark val="none"/>
        <c:tickLblPos val="none"/>
        <c:crossAx val="230344152"/>
        <c:crosses val="autoZero"/>
        <c:auto val="1"/>
        <c:lblOffset val="100"/>
        <c:baseTimeUnit val="years"/>
      </c:dateAx>
      <c:valAx>
        <c:axId val="23034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4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63.01</c:v>
                </c:pt>
                <c:pt idx="1">
                  <c:v>66.680000000000007</c:v>
                </c:pt>
                <c:pt idx="2">
                  <c:v>68.41</c:v>
                </c:pt>
                <c:pt idx="3">
                  <c:v>72.12</c:v>
                </c:pt>
                <c:pt idx="4">
                  <c:v>75.06</c:v>
                </c:pt>
              </c:numCache>
            </c:numRef>
          </c:val>
          <c:extLst>
            <c:ext xmlns:c16="http://schemas.microsoft.com/office/drawing/2014/chart" uri="{C3380CC4-5D6E-409C-BE32-E72D297353CC}">
              <c16:uniqueId val="{00000000-FA91-46B4-8380-66291EEBA418}"/>
            </c:ext>
          </c:extLst>
        </c:ser>
        <c:dLbls>
          <c:showLegendKey val="0"/>
          <c:showVal val="0"/>
          <c:showCatName val="0"/>
          <c:showSerName val="0"/>
          <c:showPercent val="0"/>
          <c:showBubbleSize val="0"/>
        </c:dLbls>
        <c:gapWidth val="150"/>
        <c:axId val="230624856"/>
        <c:axId val="2306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extLst>
            <c:ext xmlns:c16="http://schemas.microsoft.com/office/drawing/2014/chart" uri="{C3380CC4-5D6E-409C-BE32-E72D297353CC}">
              <c16:uniqueId val="{00000001-FA91-46B4-8380-66291EEBA418}"/>
            </c:ext>
          </c:extLst>
        </c:ser>
        <c:dLbls>
          <c:showLegendKey val="0"/>
          <c:showVal val="0"/>
          <c:showCatName val="0"/>
          <c:showSerName val="0"/>
          <c:showPercent val="0"/>
          <c:showBubbleSize val="0"/>
        </c:dLbls>
        <c:marker val="1"/>
        <c:smooth val="0"/>
        <c:axId val="230624856"/>
        <c:axId val="230625248"/>
      </c:lineChart>
      <c:dateAx>
        <c:axId val="230624856"/>
        <c:scaling>
          <c:orientation val="minMax"/>
        </c:scaling>
        <c:delete val="1"/>
        <c:axPos val="b"/>
        <c:numFmt formatCode="ge" sourceLinked="1"/>
        <c:majorTickMark val="none"/>
        <c:minorTickMark val="none"/>
        <c:tickLblPos val="none"/>
        <c:crossAx val="230625248"/>
        <c:crosses val="autoZero"/>
        <c:auto val="1"/>
        <c:lblOffset val="100"/>
        <c:baseTimeUnit val="years"/>
      </c:dateAx>
      <c:valAx>
        <c:axId val="2306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82.17</c:v>
                </c:pt>
                <c:pt idx="1">
                  <c:v>84.37</c:v>
                </c:pt>
                <c:pt idx="2">
                  <c:v>82.6</c:v>
                </c:pt>
                <c:pt idx="3">
                  <c:v>83.94</c:v>
                </c:pt>
                <c:pt idx="4">
                  <c:v>77.55</c:v>
                </c:pt>
              </c:numCache>
            </c:numRef>
          </c:val>
          <c:extLst>
            <c:ext xmlns:c16="http://schemas.microsoft.com/office/drawing/2014/chart" uri="{C3380CC4-5D6E-409C-BE32-E72D297353CC}">
              <c16:uniqueId val="{00000000-DB82-445D-8224-5F1DE71DE819}"/>
            </c:ext>
          </c:extLst>
        </c:ser>
        <c:dLbls>
          <c:showLegendKey val="0"/>
          <c:showVal val="0"/>
          <c:showCatName val="0"/>
          <c:showSerName val="0"/>
          <c:showPercent val="0"/>
          <c:showBubbleSize val="0"/>
        </c:dLbls>
        <c:gapWidth val="150"/>
        <c:axId val="229881208"/>
        <c:axId val="2298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2-445D-8224-5F1DE71DE819}"/>
            </c:ext>
          </c:extLst>
        </c:ser>
        <c:dLbls>
          <c:showLegendKey val="0"/>
          <c:showVal val="0"/>
          <c:showCatName val="0"/>
          <c:showSerName val="0"/>
          <c:showPercent val="0"/>
          <c:showBubbleSize val="0"/>
        </c:dLbls>
        <c:marker val="1"/>
        <c:smooth val="0"/>
        <c:axId val="229881208"/>
        <c:axId val="229881592"/>
      </c:lineChart>
      <c:dateAx>
        <c:axId val="229881208"/>
        <c:scaling>
          <c:orientation val="minMax"/>
        </c:scaling>
        <c:delete val="1"/>
        <c:axPos val="b"/>
        <c:numFmt formatCode="ge" sourceLinked="1"/>
        <c:majorTickMark val="none"/>
        <c:minorTickMark val="none"/>
        <c:tickLblPos val="none"/>
        <c:crossAx val="229881592"/>
        <c:crosses val="autoZero"/>
        <c:auto val="1"/>
        <c:lblOffset val="100"/>
        <c:baseTimeUnit val="years"/>
      </c:dateAx>
      <c:valAx>
        <c:axId val="2298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4-4B05-A79F-0593661385AB}"/>
            </c:ext>
          </c:extLst>
        </c:ser>
        <c:dLbls>
          <c:showLegendKey val="0"/>
          <c:showVal val="0"/>
          <c:showCatName val="0"/>
          <c:showSerName val="0"/>
          <c:showPercent val="0"/>
          <c:showBubbleSize val="0"/>
        </c:dLbls>
        <c:gapWidth val="150"/>
        <c:axId val="230514120"/>
        <c:axId val="2304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4-4B05-A79F-0593661385AB}"/>
            </c:ext>
          </c:extLst>
        </c:ser>
        <c:dLbls>
          <c:showLegendKey val="0"/>
          <c:showVal val="0"/>
          <c:showCatName val="0"/>
          <c:showSerName val="0"/>
          <c:showPercent val="0"/>
          <c:showBubbleSize val="0"/>
        </c:dLbls>
        <c:marker val="1"/>
        <c:smooth val="0"/>
        <c:axId val="230514120"/>
        <c:axId val="230490144"/>
      </c:lineChart>
      <c:dateAx>
        <c:axId val="230514120"/>
        <c:scaling>
          <c:orientation val="minMax"/>
        </c:scaling>
        <c:delete val="1"/>
        <c:axPos val="b"/>
        <c:numFmt formatCode="ge" sourceLinked="1"/>
        <c:majorTickMark val="none"/>
        <c:minorTickMark val="none"/>
        <c:tickLblPos val="none"/>
        <c:crossAx val="230490144"/>
        <c:crosses val="autoZero"/>
        <c:auto val="1"/>
        <c:lblOffset val="100"/>
        <c:baseTimeUnit val="years"/>
      </c:dateAx>
      <c:valAx>
        <c:axId val="2304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F-434A-87EC-ED9EDB8429E1}"/>
            </c:ext>
          </c:extLst>
        </c:ser>
        <c:dLbls>
          <c:showLegendKey val="0"/>
          <c:showVal val="0"/>
          <c:showCatName val="0"/>
          <c:showSerName val="0"/>
          <c:showPercent val="0"/>
          <c:showBubbleSize val="0"/>
        </c:dLbls>
        <c:gapWidth val="150"/>
        <c:axId val="229098400"/>
        <c:axId val="22909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F-434A-87EC-ED9EDB8429E1}"/>
            </c:ext>
          </c:extLst>
        </c:ser>
        <c:dLbls>
          <c:showLegendKey val="0"/>
          <c:showVal val="0"/>
          <c:showCatName val="0"/>
          <c:showSerName val="0"/>
          <c:showPercent val="0"/>
          <c:showBubbleSize val="0"/>
        </c:dLbls>
        <c:marker val="1"/>
        <c:smooth val="0"/>
        <c:axId val="229098400"/>
        <c:axId val="229098792"/>
      </c:lineChart>
      <c:dateAx>
        <c:axId val="229098400"/>
        <c:scaling>
          <c:orientation val="minMax"/>
        </c:scaling>
        <c:delete val="1"/>
        <c:axPos val="b"/>
        <c:numFmt formatCode="ge" sourceLinked="1"/>
        <c:majorTickMark val="none"/>
        <c:minorTickMark val="none"/>
        <c:tickLblPos val="none"/>
        <c:crossAx val="229098792"/>
        <c:crosses val="autoZero"/>
        <c:auto val="1"/>
        <c:lblOffset val="100"/>
        <c:baseTimeUnit val="years"/>
      </c:dateAx>
      <c:valAx>
        <c:axId val="2290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0-4E86-ACE8-FCED4516C473}"/>
            </c:ext>
          </c:extLst>
        </c:ser>
        <c:dLbls>
          <c:showLegendKey val="0"/>
          <c:showVal val="0"/>
          <c:showCatName val="0"/>
          <c:showSerName val="0"/>
          <c:showPercent val="0"/>
          <c:showBubbleSize val="0"/>
        </c:dLbls>
        <c:gapWidth val="150"/>
        <c:axId val="229101928"/>
        <c:axId val="2291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0-4E86-ACE8-FCED4516C473}"/>
            </c:ext>
          </c:extLst>
        </c:ser>
        <c:dLbls>
          <c:showLegendKey val="0"/>
          <c:showVal val="0"/>
          <c:showCatName val="0"/>
          <c:showSerName val="0"/>
          <c:showPercent val="0"/>
          <c:showBubbleSize val="0"/>
        </c:dLbls>
        <c:marker val="1"/>
        <c:smooth val="0"/>
        <c:axId val="229101928"/>
        <c:axId val="229102320"/>
      </c:lineChart>
      <c:dateAx>
        <c:axId val="229101928"/>
        <c:scaling>
          <c:orientation val="minMax"/>
        </c:scaling>
        <c:delete val="1"/>
        <c:axPos val="b"/>
        <c:numFmt formatCode="ge" sourceLinked="1"/>
        <c:majorTickMark val="none"/>
        <c:minorTickMark val="none"/>
        <c:tickLblPos val="none"/>
        <c:crossAx val="229102320"/>
        <c:crosses val="autoZero"/>
        <c:auto val="1"/>
        <c:lblOffset val="100"/>
        <c:baseTimeUnit val="years"/>
      </c:dateAx>
      <c:valAx>
        <c:axId val="2291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1-4BB6-A68F-794A7C238616}"/>
            </c:ext>
          </c:extLst>
        </c:ser>
        <c:dLbls>
          <c:showLegendKey val="0"/>
          <c:showVal val="0"/>
          <c:showCatName val="0"/>
          <c:showSerName val="0"/>
          <c:showPercent val="0"/>
          <c:showBubbleSize val="0"/>
        </c:dLbls>
        <c:gapWidth val="150"/>
        <c:axId val="229103496"/>
        <c:axId val="22910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1-4BB6-A68F-794A7C238616}"/>
            </c:ext>
          </c:extLst>
        </c:ser>
        <c:dLbls>
          <c:showLegendKey val="0"/>
          <c:showVal val="0"/>
          <c:showCatName val="0"/>
          <c:showSerName val="0"/>
          <c:showPercent val="0"/>
          <c:showBubbleSize val="0"/>
        </c:dLbls>
        <c:marker val="1"/>
        <c:smooth val="0"/>
        <c:axId val="229103496"/>
        <c:axId val="229103888"/>
      </c:lineChart>
      <c:dateAx>
        <c:axId val="229103496"/>
        <c:scaling>
          <c:orientation val="minMax"/>
        </c:scaling>
        <c:delete val="1"/>
        <c:axPos val="b"/>
        <c:numFmt formatCode="ge" sourceLinked="1"/>
        <c:majorTickMark val="none"/>
        <c:minorTickMark val="none"/>
        <c:tickLblPos val="none"/>
        <c:crossAx val="229103888"/>
        <c:crosses val="autoZero"/>
        <c:auto val="1"/>
        <c:lblOffset val="100"/>
        <c:baseTimeUnit val="years"/>
      </c:dateAx>
      <c:valAx>
        <c:axId val="22910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1350.44</c:v>
                </c:pt>
                <c:pt idx="1">
                  <c:v>1149.48</c:v>
                </c:pt>
                <c:pt idx="2">
                  <c:v>978.34</c:v>
                </c:pt>
                <c:pt idx="3">
                  <c:v>1310.1600000000001</c:v>
                </c:pt>
                <c:pt idx="4">
                  <c:v>1000.02</c:v>
                </c:pt>
              </c:numCache>
            </c:numRef>
          </c:val>
          <c:extLst>
            <c:ext xmlns:c16="http://schemas.microsoft.com/office/drawing/2014/chart" uri="{C3380CC4-5D6E-409C-BE32-E72D297353CC}">
              <c16:uniqueId val="{00000000-E616-4715-907A-021C2BC3FB2B}"/>
            </c:ext>
          </c:extLst>
        </c:ser>
        <c:dLbls>
          <c:showLegendKey val="0"/>
          <c:showVal val="0"/>
          <c:showCatName val="0"/>
          <c:showSerName val="0"/>
          <c:showPercent val="0"/>
          <c:showBubbleSize val="0"/>
        </c:dLbls>
        <c:gapWidth val="150"/>
        <c:axId val="229101144"/>
        <c:axId val="22910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extLst>
            <c:ext xmlns:c16="http://schemas.microsoft.com/office/drawing/2014/chart" uri="{C3380CC4-5D6E-409C-BE32-E72D297353CC}">
              <c16:uniqueId val="{00000001-E616-4715-907A-021C2BC3FB2B}"/>
            </c:ext>
          </c:extLst>
        </c:ser>
        <c:dLbls>
          <c:showLegendKey val="0"/>
          <c:showVal val="0"/>
          <c:showCatName val="0"/>
          <c:showSerName val="0"/>
          <c:showPercent val="0"/>
          <c:showBubbleSize val="0"/>
        </c:dLbls>
        <c:marker val="1"/>
        <c:smooth val="0"/>
        <c:axId val="229101144"/>
        <c:axId val="229100752"/>
      </c:lineChart>
      <c:dateAx>
        <c:axId val="229101144"/>
        <c:scaling>
          <c:orientation val="minMax"/>
        </c:scaling>
        <c:delete val="1"/>
        <c:axPos val="b"/>
        <c:numFmt formatCode="ge" sourceLinked="1"/>
        <c:majorTickMark val="none"/>
        <c:minorTickMark val="none"/>
        <c:tickLblPos val="none"/>
        <c:crossAx val="229100752"/>
        <c:crosses val="autoZero"/>
        <c:auto val="1"/>
        <c:lblOffset val="100"/>
        <c:baseTimeUnit val="years"/>
      </c:dateAx>
      <c:valAx>
        <c:axId val="2291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82.31</c:v>
                </c:pt>
                <c:pt idx="1">
                  <c:v>77.17</c:v>
                </c:pt>
                <c:pt idx="2">
                  <c:v>86.67</c:v>
                </c:pt>
                <c:pt idx="3">
                  <c:v>113.2</c:v>
                </c:pt>
                <c:pt idx="4">
                  <c:v>92.73</c:v>
                </c:pt>
              </c:numCache>
            </c:numRef>
          </c:val>
          <c:extLst>
            <c:ext xmlns:c16="http://schemas.microsoft.com/office/drawing/2014/chart" uri="{C3380CC4-5D6E-409C-BE32-E72D297353CC}">
              <c16:uniqueId val="{00000000-491D-4C3F-9F07-F70AA21C39D4}"/>
            </c:ext>
          </c:extLst>
        </c:ser>
        <c:dLbls>
          <c:showLegendKey val="0"/>
          <c:showVal val="0"/>
          <c:showCatName val="0"/>
          <c:showSerName val="0"/>
          <c:showPercent val="0"/>
          <c:showBubbleSize val="0"/>
        </c:dLbls>
        <c:gapWidth val="150"/>
        <c:axId val="230341016"/>
        <c:axId val="2303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extLst>
            <c:ext xmlns:c16="http://schemas.microsoft.com/office/drawing/2014/chart" uri="{C3380CC4-5D6E-409C-BE32-E72D297353CC}">
              <c16:uniqueId val="{00000001-491D-4C3F-9F07-F70AA21C39D4}"/>
            </c:ext>
          </c:extLst>
        </c:ser>
        <c:dLbls>
          <c:showLegendKey val="0"/>
          <c:showVal val="0"/>
          <c:showCatName val="0"/>
          <c:showSerName val="0"/>
          <c:showPercent val="0"/>
          <c:showBubbleSize val="0"/>
        </c:dLbls>
        <c:marker val="1"/>
        <c:smooth val="0"/>
        <c:axId val="230341016"/>
        <c:axId val="230341408"/>
      </c:lineChart>
      <c:dateAx>
        <c:axId val="230341016"/>
        <c:scaling>
          <c:orientation val="minMax"/>
        </c:scaling>
        <c:delete val="1"/>
        <c:axPos val="b"/>
        <c:numFmt formatCode="ge" sourceLinked="1"/>
        <c:majorTickMark val="none"/>
        <c:minorTickMark val="none"/>
        <c:tickLblPos val="none"/>
        <c:crossAx val="230341408"/>
        <c:crosses val="autoZero"/>
        <c:auto val="1"/>
        <c:lblOffset val="100"/>
        <c:baseTimeUnit val="years"/>
      </c:dateAx>
      <c:valAx>
        <c:axId val="2303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166.39</c:v>
                </c:pt>
                <c:pt idx="1">
                  <c:v>206.04</c:v>
                </c:pt>
                <c:pt idx="2">
                  <c:v>186.3</c:v>
                </c:pt>
                <c:pt idx="3">
                  <c:v>142.09</c:v>
                </c:pt>
                <c:pt idx="4">
                  <c:v>178.16</c:v>
                </c:pt>
              </c:numCache>
            </c:numRef>
          </c:val>
          <c:extLst>
            <c:ext xmlns:c16="http://schemas.microsoft.com/office/drawing/2014/chart" uri="{C3380CC4-5D6E-409C-BE32-E72D297353CC}">
              <c16:uniqueId val="{00000000-34BE-4E89-83E1-B5C15A57E325}"/>
            </c:ext>
          </c:extLst>
        </c:ser>
        <c:dLbls>
          <c:showLegendKey val="0"/>
          <c:showVal val="0"/>
          <c:showCatName val="0"/>
          <c:showSerName val="0"/>
          <c:showPercent val="0"/>
          <c:showBubbleSize val="0"/>
        </c:dLbls>
        <c:gapWidth val="150"/>
        <c:axId val="229101536"/>
        <c:axId val="23034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extLst>
            <c:ext xmlns:c16="http://schemas.microsoft.com/office/drawing/2014/chart" uri="{C3380CC4-5D6E-409C-BE32-E72D297353CC}">
              <c16:uniqueId val="{00000001-34BE-4E89-83E1-B5C15A57E325}"/>
            </c:ext>
          </c:extLst>
        </c:ser>
        <c:dLbls>
          <c:showLegendKey val="0"/>
          <c:showVal val="0"/>
          <c:showCatName val="0"/>
          <c:showSerName val="0"/>
          <c:showPercent val="0"/>
          <c:showBubbleSize val="0"/>
        </c:dLbls>
        <c:marker val="1"/>
        <c:smooth val="0"/>
        <c:axId val="229101536"/>
        <c:axId val="230342584"/>
      </c:lineChart>
      <c:dateAx>
        <c:axId val="229101536"/>
        <c:scaling>
          <c:orientation val="minMax"/>
        </c:scaling>
        <c:delete val="1"/>
        <c:axPos val="b"/>
        <c:numFmt formatCode="ge" sourceLinked="1"/>
        <c:majorTickMark val="none"/>
        <c:minorTickMark val="none"/>
        <c:tickLblPos val="none"/>
        <c:crossAx val="230342584"/>
        <c:crosses val="autoZero"/>
        <c:auto val="1"/>
        <c:lblOffset val="100"/>
        <c:baseTimeUnit val="years"/>
      </c:dateAx>
      <c:valAx>
        <c:axId val="23034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4"/>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115704</v>
      </c>
      <c r="AM8" s="47"/>
      <c r="AN8" s="47"/>
      <c r="AO8" s="47"/>
      <c r="AP8" s="47"/>
      <c r="AQ8" s="47"/>
      <c r="AR8" s="47"/>
      <c r="AS8" s="47"/>
      <c r="AT8" s="43">
        <f>データ!S6</f>
        <v>388.37</v>
      </c>
      <c r="AU8" s="43"/>
      <c r="AV8" s="43"/>
      <c r="AW8" s="43"/>
      <c r="AX8" s="43"/>
      <c r="AY8" s="43"/>
      <c r="AZ8" s="43"/>
      <c r="BA8" s="43"/>
      <c r="BB8" s="43">
        <f>データ!T6</f>
        <v>297.92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5">
      <c r="A10" s="2"/>
      <c r="B10" s="43" t="str">
        <f>データ!M6</f>
        <v>-</v>
      </c>
      <c r="C10" s="43"/>
      <c r="D10" s="43"/>
      <c r="E10" s="43"/>
      <c r="F10" s="43"/>
      <c r="G10" s="43"/>
      <c r="H10" s="43"/>
      <c r="I10" s="43" t="str">
        <f>データ!N6</f>
        <v>該当数値なし</v>
      </c>
      <c r="J10" s="43"/>
      <c r="K10" s="43"/>
      <c r="L10" s="43"/>
      <c r="M10" s="43"/>
      <c r="N10" s="43"/>
      <c r="O10" s="43"/>
      <c r="P10" s="43">
        <f>データ!O6</f>
        <v>23.29</v>
      </c>
      <c r="Q10" s="43"/>
      <c r="R10" s="43"/>
      <c r="S10" s="43"/>
      <c r="T10" s="43"/>
      <c r="U10" s="43"/>
      <c r="V10" s="43"/>
      <c r="W10" s="43">
        <f>データ!P6</f>
        <v>92.7</v>
      </c>
      <c r="X10" s="43"/>
      <c r="Y10" s="43"/>
      <c r="Z10" s="43"/>
      <c r="AA10" s="43"/>
      <c r="AB10" s="43"/>
      <c r="AC10" s="43"/>
      <c r="AD10" s="47">
        <f>データ!Q6</f>
        <v>2860</v>
      </c>
      <c r="AE10" s="47"/>
      <c r="AF10" s="47"/>
      <c r="AG10" s="47"/>
      <c r="AH10" s="47"/>
      <c r="AI10" s="47"/>
      <c r="AJ10" s="47"/>
      <c r="AK10" s="2"/>
      <c r="AL10" s="47">
        <f>データ!U6</f>
        <v>26905</v>
      </c>
      <c r="AM10" s="47"/>
      <c r="AN10" s="47"/>
      <c r="AO10" s="47"/>
      <c r="AP10" s="47"/>
      <c r="AQ10" s="47"/>
      <c r="AR10" s="47"/>
      <c r="AS10" s="47"/>
      <c r="AT10" s="43">
        <f>データ!V6</f>
        <v>8.31</v>
      </c>
      <c r="AU10" s="43"/>
      <c r="AV10" s="43"/>
      <c r="AW10" s="43"/>
      <c r="AX10" s="43"/>
      <c r="AY10" s="43"/>
      <c r="AZ10" s="43"/>
      <c r="BA10" s="43"/>
      <c r="BB10" s="43">
        <f>データ!W6</f>
        <v>3237.67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5">
      <c r="C83" s="2" t="s">
        <v>40</v>
      </c>
    </row>
    <row r="84" spans="1:78" x14ac:dyDescent="0.2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3" width="11.84375" customWidth="1"/>
  </cols>
  <sheetData>
    <row r="1" spans="1:144" x14ac:dyDescent="0.2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5">
      <c r="A6" s="26" t="s">
        <v>95</v>
      </c>
      <c r="B6" s="31">
        <f>B7</f>
        <v>2014</v>
      </c>
      <c r="C6" s="31">
        <f t="shared" ref="C6:W6" si="3">C7</f>
        <v>252131</v>
      </c>
      <c r="D6" s="31">
        <f t="shared" si="3"/>
        <v>47</v>
      </c>
      <c r="E6" s="31">
        <f t="shared" si="3"/>
        <v>17</v>
      </c>
      <c r="F6" s="31">
        <f t="shared" si="3"/>
        <v>4</v>
      </c>
      <c r="G6" s="31">
        <f t="shared" si="3"/>
        <v>0</v>
      </c>
      <c r="H6" s="31" t="str">
        <f t="shared" si="3"/>
        <v>滋賀県　東近江市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23.29</v>
      </c>
      <c r="P6" s="32">
        <f t="shared" si="3"/>
        <v>92.7</v>
      </c>
      <c r="Q6" s="32">
        <f t="shared" si="3"/>
        <v>2860</v>
      </c>
      <c r="R6" s="32">
        <f t="shared" si="3"/>
        <v>115704</v>
      </c>
      <c r="S6" s="32">
        <f t="shared" si="3"/>
        <v>388.37</v>
      </c>
      <c r="T6" s="32">
        <f t="shared" si="3"/>
        <v>297.92</v>
      </c>
      <c r="U6" s="32">
        <f t="shared" si="3"/>
        <v>26905</v>
      </c>
      <c r="V6" s="32">
        <f t="shared" si="3"/>
        <v>8.31</v>
      </c>
      <c r="W6" s="32">
        <f t="shared" si="3"/>
        <v>3237.67</v>
      </c>
      <c r="X6" s="33">
        <f>IF(X7="",NA(),X7)</f>
        <v>82.17</v>
      </c>
      <c r="Y6" s="33">
        <f t="shared" ref="Y6:AG6" si="4">IF(Y7="",NA(),Y7)</f>
        <v>84.37</v>
      </c>
      <c r="Z6" s="33">
        <f t="shared" si="4"/>
        <v>82.6</v>
      </c>
      <c r="AA6" s="33">
        <f t="shared" si="4"/>
        <v>83.94</v>
      </c>
      <c r="AB6" s="33">
        <f t="shared" si="4"/>
        <v>77.55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1350.44</v>
      </c>
      <c r="BF6" s="33">
        <f t="shared" ref="BF6:BN6" si="7">IF(BF7="",NA(),BF7)</f>
        <v>1149.48</v>
      </c>
      <c r="BG6" s="33">
        <f t="shared" si="7"/>
        <v>978.34</v>
      </c>
      <c r="BH6" s="33">
        <f t="shared" si="7"/>
        <v>1310.1600000000001</v>
      </c>
      <c r="BI6" s="33">
        <f t="shared" si="7"/>
        <v>1000.02</v>
      </c>
      <c r="BJ6" s="33">
        <f t="shared" si="7"/>
        <v>1812.65</v>
      </c>
      <c r="BK6" s="33">
        <f t="shared" si="7"/>
        <v>1764.87</v>
      </c>
      <c r="BL6" s="33">
        <f t="shared" si="7"/>
        <v>1622.51</v>
      </c>
      <c r="BM6" s="33">
        <f t="shared" si="7"/>
        <v>1569.13</v>
      </c>
      <c r="BN6" s="33">
        <f t="shared" si="7"/>
        <v>1436</v>
      </c>
      <c r="BO6" s="32" t="str">
        <f>IF(BO7="","",IF(BO7="-","【-】","【"&amp;SUBSTITUTE(TEXT(BO7,"#,##0.00"),"-","△")&amp;"】"))</f>
        <v>【1,479.31】</v>
      </c>
      <c r="BP6" s="33">
        <f>IF(BP7="",NA(),BP7)</f>
        <v>82.31</v>
      </c>
      <c r="BQ6" s="33">
        <f t="shared" ref="BQ6:BY6" si="8">IF(BQ7="",NA(),BQ7)</f>
        <v>77.17</v>
      </c>
      <c r="BR6" s="33">
        <f t="shared" si="8"/>
        <v>86.67</v>
      </c>
      <c r="BS6" s="33">
        <f t="shared" si="8"/>
        <v>113.2</v>
      </c>
      <c r="BT6" s="33">
        <f t="shared" si="8"/>
        <v>92.73</v>
      </c>
      <c r="BU6" s="33">
        <f t="shared" si="8"/>
        <v>59.35</v>
      </c>
      <c r="BV6" s="33">
        <f t="shared" si="8"/>
        <v>60.75</v>
      </c>
      <c r="BW6" s="33">
        <f t="shared" si="8"/>
        <v>62.83</v>
      </c>
      <c r="BX6" s="33">
        <f t="shared" si="8"/>
        <v>64.63</v>
      </c>
      <c r="BY6" s="33">
        <f t="shared" si="8"/>
        <v>66.56</v>
      </c>
      <c r="BZ6" s="32" t="str">
        <f>IF(BZ7="","",IF(BZ7="-","【-】","【"&amp;SUBSTITUTE(TEXT(BZ7,"#,##0.00"),"-","△")&amp;"】"))</f>
        <v>【63.50】</v>
      </c>
      <c r="CA6" s="33">
        <f>IF(CA7="",NA(),CA7)</f>
        <v>166.39</v>
      </c>
      <c r="CB6" s="33">
        <f t="shared" ref="CB6:CJ6" si="9">IF(CB7="",NA(),CB7)</f>
        <v>206.04</v>
      </c>
      <c r="CC6" s="33">
        <f t="shared" si="9"/>
        <v>186.3</v>
      </c>
      <c r="CD6" s="33">
        <f t="shared" si="9"/>
        <v>142.09</v>
      </c>
      <c r="CE6" s="33">
        <f t="shared" si="9"/>
        <v>178.16</v>
      </c>
      <c r="CF6" s="33">
        <f t="shared" si="9"/>
        <v>260.48</v>
      </c>
      <c r="CG6" s="33">
        <f t="shared" si="9"/>
        <v>256</v>
      </c>
      <c r="CH6" s="33">
        <f t="shared" si="9"/>
        <v>250.43</v>
      </c>
      <c r="CI6" s="33">
        <f t="shared" si="9"/>
        <v>245.75</v>
      </c>
      <c r="CJ6" s="33">
        <f t="shared" si="9"/>
        <v>244.29</v>
      </c>
      <c r="CK6" s="32" t="str">
        <f>IF(CK7="","",IF(CK7="-","【-】","【"&amp;SUBSTITUTE(TEXT(CK7,"#,##0.00"),"-","△")&amp;"】"))</f>
        <v>【253.12】</v>
      </c>
      <c r="CL6" s="33">
        <f>IF(CL7="",NA(),CL7)</f>
        <v>94.62</v>
      </c>
      <c r="CM6" s="33">
        <f t="shared" ref="CM6:CU6" si="10">IF(CM7="",NA(),CM7)</f>
        <v>86.44</v>
      </c>
      <c r="CN6" s="33">
        <f t="shared" si="10"/>
        <v>86.97</v>
      </c>
      <c r="CO6" s="33">
        <f t="shared" si="10"/>
        <v>87.98</v>
      </c>
      <c r="CP6" s="33">
        <f t="shared" si="10"/>
        <v>97.32</v>
      </c>
      <c r="CQ6" s="33">
        <f t="shared" si="10"/>
        <v>40.56</v>
      </c>
      <c r="CR6" s="33">
        <f t="shared" si="10"/>
        <v>41.59</v>
      </c>
      <c r="CS6" s="33">
        <f t="shared" si="10"/>
        <v>42.31</v>
      </c>
      <c r="CT6" s="33">
        <f t="shared" si="10"/>
        <v>43.65</v>
      </c>
      <c r="CU6" s="33">
        <f t="shared" si="10"/>
        <v>43.58</v>
      </c>
      <c r="CV6" s="32" t="str">
        <f>IF(CV7="","",IF(CV7="-","【-】","【"&amp;SUBSTITUTE(TEXT(CV7,"#,##0.00"),"-","△")&amp;"】"))</f>
        <v>【41.06】</v>
      </c>
      <c r="CW6" s="33">
        <f>IF(CW7="",NA(),CW7)</f>
        <v>63.01</v>
      </c>
      <c r="CX6" s="33">
        <f t="shared" ref="CX6:DF6" si="11">IF(CX7="",NA(),CX7)</f>
        <v>66.680000000000007</v>
      </c>
      <c r="CY6" s="33">
        <f t="shared" si="11"/>
        <v>68.41</v>
      </c>
      <c r="CZ6" s="33">
        <f t="shared" si="11"/>
        <v>72.12</v>
      </c>
      <c r="DA6" s="33">
        <f t="shared" si="11"/>
        <v>75.06</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x14ac:dyDescent="0.25">
      <c r="A7" s="26"/>
      <c r="B7" s="35">
        <v>2014</v>
      </c>
      <c r="C7" s="35">
        <v>252131</v>
      </c>
      <c r="D7" s="35">
        <v>47</v>
      </c>
      <c r="E7" s="35">
        <v>17</v>
      </c>
      <c r="F7" s="35">
        <v>4</v>
      </c>
      <c r="G7" s="35">
        <v>0</v>
      </c>
      <c r="H7" s="35" t="s">
        <v>96</v>
      </c>
      <c r="I7" s="35" t="s">
        <v>97</v>
      </c>
      <c r="J7" s="35" t="s">
        <v>98</v>
      </c>
      <c r="K7" s="35" t="s">
        <v>99</v>
      </c>
      <c r="L7" s="35" t="s">
        <v>100</v>
      </c>
      <c r="M7" s="36" t="s">
        <v>101</v>
      </c>
      <c r="N7" s="36" t="s">
        <v>102</v>
      </c>
      <c r="O7" s="36">
        <v>23.29</v>
      </c>
      <c r="P7" s="36">
        <v>92.7</v>
      </c>
      <c r="Q7" s="36">
        <v>2860</v>
      </c>
      <c r="R7" s="36">
        <v>115704</v>
      </c>
      <c r="S7" s="36">
        <v>388.37</v>
      </c>
      <c r="T7" s="36">
        <v>297.92</v>
      </c>
      <c r="U7" s="36">
        <v>26905</v>
      </c>
      <c r="V7" s="36">
        <v>8.31</v>
      </c>
      <c r="W7" s="36">
        <v>3237.67</v>
      </c>
      <c r="X7" s="36">
        <v>82.17</v>
      </c>
      <c r="Y7" s="36">
        <v>84.37</v>
      </c>
      <c r="Z7" s="36">
        <v>82.6</v>
      </c>
      <c r="AA7" s="36">
        <v>83.94</v>
      </c>
      <c r="AB7" s="36">
        <v>77.55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1350.44</v>
      </c>
      <c r="BF7" s="36">
        <v>1149.48</v>
      </c>
      <c r="BG7" s="36">
        <v>978.34</v>
      </c>
      <c r="BH7" s="36">
        <v>1310.1600000000001</v>
      </c>
      <c r="BI7" s="36">
        <v>1000.02</v>
      </c>
      <c r="BJ7" s="36">
        <v>1812.65</v>
      </c>
      <c r="BK7" s="36">
        <v>1764.87</v>
      </c>
      <c r="BL7" s="36">
        <v>1622.51</v>
      </c>
      <c r="BM7" s="36">
        <v>1569.13</v>
      </c>
      <c r="BN7" s="36">
        <v>1436</v>
      </c>
      <c r="BO7" s="36">
        <v>1479.31</v>
      </c>
      <c r="BP7" s="36">
        <v>82.31</v>
      </c>
      <c r="BQ7" s="36">
        <v>77.17</v>
      </c>
      <c r="BR7" s="36">
        <v>86.67</v>
      </c>
      <c r="BS7" s="36">
        <v>113.2</v>
      </c>
      <c r="BT7" s="36">
        <v>92.73</v>
      </c>
      <c r="BU7" s="36">
        <v>59.35</v>
      </c>
      <c r="BV7" s="36">
        <v>60.75</v>
      </c>
      <c r="BW7" s="36">
        <v>62.83</v>
      </c>
      <c r="BX7" s="36">
        <v>64.63</v>
      </c>
      <c r="BY7" s="36">
        <v>66.56</v>
      </c>
      <c r="BZ7" s="36">
        <v>63.5</v>
      </c>
      <c r="CA7" s="36">
        <v>166.39</v>
      </c>
      <c r="CB7" s="36">
        <v>206.04</v>
      </c>
      <c r="CC7" s="36">
        <v>186.3</v>
      </c>
      <c r="CD7" s="36">
        <v>142.09</v>
      </c>
      <c r="CE7" s="36">
        <v>178.16</v>
      </c>
      <c r="CF7" s="36">
        <v>260.48</v>
      </c>
      <c r="CG7" s="36">
        <v>256</v>
      </c>
      <c r="CH7" s="36">
        <v>250.43</v>
      </c>
      <c r="CI7" s="36">
        <v>245.75</v>
      </c>
      <c r="CJ7" s="36">
        <v>244.29</v>
      </c>
      <c r="CK7" s="36">
        <v>253.12</v>
      </c>
      <c r="CL7" s="36">
        <v>94.62</v>
      </c>
      <c r="CM7" s="36">
        <v>86.44</v>
      </c>
      <c r="CN7" s="36">
        <v>86.97</v>
      </c>
      <c r="CO7" s="36">
        <v>87.98</v>
      </c>
      <c r="CP7" s="36">
        <v>97.32</v>
      </c>
      <c r="CQ7" s="36">
        <v>40.56</v>
      </c>
      <c r="CR7" s="36">
        <v>41.59</v>
      </c>
      <c r="CS7" s="36">
        <v>42.31</v>
      </c>
      <c r="CT7" s="36">
        <v>43.65</v>
      </c>
      <c r="CU7" s="36">
        <v>43.58</v>
      </c>
      <c r="CV7" s="36">
        <v>41.06</v>
      </c>
      <c r="CW7" s="36">
        <v>63.01</v>
      </c>
      <c r="CX7" s="36">
        <v>66.680000000000007</v>
      </c>
      <c r="CY7" s="36">
        <v>68.41</v>
      </c>
      <c r="CZ7" s="36">
        <v>72.12</v>
      </c>
      <c r="DA7" s="36">
        <v>75.06</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x14ac:dyDescent="0.2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0009_r04</cp:lastModifiedBy>
  <cp:lastPrinted>2016-02-25T02:56:28Z</cp:lastPrinted>
  <dcterms:created xsi:type="dcterms:W3CDTF">2016-02-03T09:04:47Z</dcterms:created>
  <dcterms:modified xsi:type="dcterms:W3CDTF">2022-12-20T07:22:10Z</dcterms:modified>
</cp:coreProperties>
</file>