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0009_r04\Desktop\新しいフォルダー\"/>
    </mc:Choice>
  </mc:AlternateContent>
  <xr:revisionPtr revIDLastSave="0" documentId="13_ncr:1_{AE3FDCEB-C23D-4F09-93AC-3B663B7864D5}" xr6:coauthVersionLast="36" xr6:coauthVersionMax="36" xr10:uidLastSave="{00000000-0000-0000-0000-000000000000}"/>
  <workbookProtection workbookAlgorithmName="SHA-512" workbookHashValue="/FDQaSgmLeBLqvvrnh1efGLIrXJ6DYW+TsZKKFdW2W9qh970eSleXb4CCZ+OAFH2JjUSO2eRuYyIb/WZNisc2A==" workbookSaltValue="8KdMVEJj5hvLKDIwJLTdpA==" workbookSpinCount="100000" lockStructure="1"/>
  <bookViews>
    <workbookView xWindow="0" yWindow="0" windowWidth="20494" windowHeight="745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E85" i="4"/>
  <c r="AL10" i="4"/>
  <c r="AD10" i="4"/>
  <c r="W10" i="4"/>
  <c r="B10" i="4"/>
  <c r="AL8" i="4"/>
  <c r="P8" i="4"/>
  <c r="I8" i="4"/>
  <c r="B8" i="4"/>
</calcChain>
</file>

<file path=xl/sharedStrings.xml><?xml version="1.0" encoding="utf-8"?>
<sst xmlns="http://schemas.openxmlformats.org/spreadsheetml/2006/main" count="256" uniqueCount="116">
  <si>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</si>
  <si>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</si>
  <si>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</si>
  <si>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</si>
  <si>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</si>
  <si>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</si>
  <si>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</si>
  <si>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</si>
  <si>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</si>
  <si>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</si>
  <si>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</si>
  <si>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</si>
  <si>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</si>
  <si>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</si>
  <si>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</si>
  <si>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</si>
  <si>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</si>
  <si>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</si>
  <si>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</si>
  <si>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</si>
  <si>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</si>
  <si>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</si>
  <si>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</si>
  <si>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</si>
  <si>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</si>
  <si>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</si>
  <si>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</si>
  <si>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</si>
  <si>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</si>
  <si>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</si>
  <si>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</si>
  <si>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</si>
  <si>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</si>
  <si>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</si>
  <si>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</si>
  <si>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</si>
  <si>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</si>
  <si>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</si>
  <si>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</si>
  <si>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</si>
  <si>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</si>
  <si>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</si>
  <si>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</si>
  <si>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</si>
  <si>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</si>
  <si>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</si>
  <si>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</si>
  <si>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</si>
  <si>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</si>
  <si>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</si>
  <si>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</si>
  <si>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</si>
  <si>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</si>
  <si>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</si>
  <si>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</si>
  <si>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</si>
  <si>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</si>
  <si>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</si>
  <si>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</si>
  <si>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</si>
  <si>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</si>
  <si>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</si>
  <si>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</si>
  <si>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</si>
  <si>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</si>
  <si>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</si>
  <si>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</si>
  <si>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</si>
  <si>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</si>
  <si>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</si>
  <si>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</si>
  <si>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</si>
  <si>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</si>
  <si>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</si>
  <si>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</si>
  <si>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</si>
  <si>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</si>
  <si>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</si>
  <si>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</si>
  <si>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</si>
  <si>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</si>
  <si>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</si>
  <si>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</si>
  <si>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</si>
  <si>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</si>
  <si>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</si>
  <si>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</si>
  <si>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</si>
  <si>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</si>
  <si>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</si>
  <si>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</si>
  <si>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</si>
  <si>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</si>
  <si>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</si>
  <si>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</si>
  <si>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</si>
  <si>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</si>
  <si>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</si>
  <si>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</si>
  <si>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</si>
  <si>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</si>
  <si>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</si>
  <si>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</si>
  <si>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</si>
  <si>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</si>
  <si>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</si>
  <si>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</si>
  <si>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</si>
  <si>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</si>
  <si>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</si>
  <si>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</si>
  <si>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</si>
  <si>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</si>
  <si>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平成29年度から地方公営企業法の全部適用をしたことにより、同年度以降のグラフとなっています。
　①経常収支比率は、汚水処理経費を下水道使用料収入及び一般会計からの繰入金で賄い、100％を超え、②累積欠損も生じていません。
　③流動比率は、下水道整備のために借入れをした企業債残高が高水準にあるため、翌年度償還予定の企業債が比率を大幅に引き下げています。
　④企業債残高対事業規模比率は、使用料収入に対する企業債残高の割合であり、企業債残高の規模を表します。農業集落排水事業からの接続工事に伴う企業債の継承により残高が増加し、令和元年度から類似団体平均を上回り、指標が悪化しています。今後も接続工事は続くため、悪化傾向を短期的に改善することは難しいですが、引き続き計画的な借入れに努めながら、指標の改善も図っていきます。
　⑤経費回収率は、100％を上回り、良好な状況にありますが、今後もより一層の経費削減と水洗化促進による使用料収入の増加に努めます。
　⑥汚水処理原価は、有収水量１立方メートル当たりの汚水処理に要するコストを表します。類似団体平均を下回っていますが、今後は施設の老朽化に伴い、維持管理費用の増加が見込まれるため、水洗化を促進し、有収水量の増加に努めます。
　⑦施設利用率は、平成30年度から流域下水道の処理水量となったため、記載はありません。
　⑧水洗化率は、100％を下回っています。100％を目指して、より一層の水洗化を促進し、経営の安定に努めていきます。</t>
    <rPh sb="1" eb="3">
      <t>ヘイセイ</t>
    </rPh>
    <rPh sb="5" eb="7">
      <t>ネンド</t>
    </rPh>
    <rPh sb="9" eb="11">
      <t>チホウ</t>
    </rPh>
    <rPh sb="11" eb="13">
      <t>コウエイ</t>
    </rPh>
    <rPh sb="13" eb="15">
      <t>キギョウ</t>
    </rPh>
    <rPh sb="15" eb="16">
      <t>ホウ</t>
    </rPh>
    <rPh sb="17" eb="19">
      <t>ゼンブ</t>
    </rPh>
    <rPh sb="19" eb="21">
      <t>テキヨウ</t>
    </rPh>
    <rPh sb="30" eb="33">
      <t>ドウネンド</t>
    </rPh>
    <rPh sb="33" eb="35">
      <t>イコウ</t>
    </rPh>
    <rPh sb="50" eb="52">
      <t>ケイジョウ</t>
    </rPh>
    <rPh sb="52" eb="54">
      <t>シュウシ</t>
    </rPh>
    <rPh sb="54" eb="56">
      <t>ヒリツ</t>
    </rPh>
    <rPh sb="58" eb="60">
      <t>オスイ</t>
    </rPh>
    <rPh sb="60" eb="62">
      <t>ショリ</t>
    </rPh>
    <rPh sb="62" eb="64">
      <t>ケイヒ</t>
    </rPh>
    <rPh sb="65" eb="68">
      <t>ゲスイドウ</t>
    </rPh>
    <rPh sb="68" eb="71">
      <t>シヨウリョウ</t>
    </rPh>
    <rPh sb="71" eb="73">
      <t>シュウニュウ</t>
    </rPh>
    <rPh sb="73" eb="74">
      <t>オヨ</t>
    </rPh>
    <rPh sb="75" eb="77">
      <t>イッパン</t>
    </rPh>
    <rPh sb="77" eb="79">
      <t>カイケイ</t>
    </rPh>
    <rPh sb="82" eb="84">
      <t>クリイレ</t>
    </rPh>
    <rPh sb="84" eb="85">
      <t>キン</t>
    </rPh>
    <rPh sb="86" eb="87">
      <t>マカナ</t>
    </rPh>
    <rPh sb="94" eb="95">
      <t>コ</t>
    </rPh>
    <rPh sb="98" eb="100">
      <t>ルイセキ</t>
    </rPh>
    <rPh sb="100" eb="102">
      <t>ケッソン</t>
    </rPh>
    <rPh sb="103" eb="104">
      <t>ショウ</t>
    </rPh>
    <rPh sb="114" eb="116">
      <t>リュウドウ</t>
    </rPh>
    <rPh sb="116" eb="118">
      <t>ヒリツ</t>
    </rPh>
    <rPh sb="120" eb="123">
      <t>ゲスイドウ</t>
    </rPh>
    <rPh sb="123" eb="125">
      <t>セイビ</t>
    </rPh>
    <rPh sb="129" eb="131">
      <t>カリイレ</t>
    </rPh>
    <rPh sb="135" eb="137">
      <t>キギョウ</t>
    </rPh>
    <rPh sb="137" eb="138">
      <t>サイ</t>
    </rPh>
    <rPh sb="138" eb="140">
      <t>ザンダカ</t>
    </rPh>
    <rPh sb="141" eb="144">
      <t>コウスイジュン</t>
    </rPh>
    <rPh sb="150" eb="153">
      <t>ヨクネンド</t>
    </rPh>
    <rPh sb="153" eb="155">
      <t>ショウカン</t>
    </rPh>
    <rPh sb="155" eb="157">
      <t>ヨテイ</t>
    </rPh>
    <rPh sb="158" eb="160">
      <t>キギョウ</t>
    </rPh>
    <rPh sb="160" eb="161">
      <t>サイ</t>
    </rPh>
    <rPh sb="162" eb="164">
      <t>ヒリツ</t>
    </rPh>
    <rPh sb="165" eb="167">
      <t>オオハバ</t>
    </rPh>
    <rPh sb="168" eb="169">
      <t>ヒ</t>
    </rPh>
    <rPh sb="170" eb="171">
      <t>サ</t>
    </rPh>
    <rPh sb="180" eb="182">
      <t>キギョウ</t>
    </rPh>
    <rPh sb="182" eb="183">
      <t>サイ</t>
    </rPh>
    <rPh sb="183" eb="185">
      <t>ザンダカ</t>
    </rPh>
    <rPh sb="185" eb="186">
      <t>タイ</t>
    </rPh>
    <rPh sb="186" eb="188">
      <t>ジギョウ</t>
    </rPh>
    <rPh sb="188" eb="190">
      <t>キボ</t>
    </rPh>
    <rPh sb="190" eb="192">
      <t>ヒリツ</t>
    </rPh>
    <rPh sb="194" eb="197">
      <t>シヨウリョウ</t>
    </rPh>
    <rPh sb="197" eb="199">
      <t>シュウニュウ</t>
    </rPh>
    <rPh sb="200" eb="201">
      <t>タイ</t>
    </rPh>
    <rPh sb="203" eb="205">
      <t>キギョウ</t>
    </rPh>
    <rPh sb="205" eb="206">
      <t>サイ</t>
    </rPh>
    <rPh sb="206" eb="208">
      <t>ザンダカ</t>
    </rPh>
    <rPh sb="209" eb="211">
      <t>ワリアイ</t>
    </rPh>
    <rPh sb="215" eb="217">
      <t>キギョウ</t>
    </rPh>
    <rPh sb="217" eb="218">
      <t>サイ</t>
    </rPh>
    <rPh sb="218" eb="220">
      <t>ザンダカ</t>
    </rPh>
    <rPh sb="221" eb="223">
      <t>キボ</t>
    </rPh>
    <rPh sb="224" eb="225">
      <t>アラワ</t>
    </rPh>
    <rPh sb="229" eb="231">
      <t>ノウギョウ</t>
    </rPh>
    <rPh sb="231" eb="233">
      <t>シュウラク</t>
    </rPh>
    <rPh sb="233" eb="235">
      <t>ハイスイ</t>
    </rPh>
    <rPh sb="235" eb="237">
      <t>ジギョウ</t>
    </rPh>
    <rPh sb="240" eb="242">
      <t>セツゾク</t>
    </rPh>
    <rPh sb="242" eb="244">
      <t>コウジ</t>
    </rPh>
    <rPh sb="245" eb="246">
      <t>トモナ</t>
    </rPh>
    <rPh sb="247" eb="249">
      <t>キギョウ</t>
    </rPh>
    <rPh sb="249" eb="250">
      <t>サイ</t>
    </rPh>
    <rPh sb="251" eb="253">
      <t>ケイショウ</t>
    </rPh>
    <rPh sb="256" eb="258">
      <t>ザンダカ</t>
    </rPh>
    <rPh sb="259" eb="261">
      <t>ゾウカ</t>
    </rPh>
    <rPh sb="263" eb="265">
      <t>レイワ</t>
    </rPh>
    <rPh sb="265" eb="267">
      <t>ガンネン</t>
    </rPh>
    <rPh sb="267" eb="268">
      <t>ド</t>
    </rPh>
    <rPh sb="270" eb="272">
      <t>ルイジ</t>
    </rPh>
    <rPh sb="272" eb="274">
      <t>ダンタイ</t>
    </rPh>
    <rPh sb="274" eb="276">
      <t>ヘイキン</t>
    </rPh>
    <rPh sb="277" eb="279">
      <t>ウワマワ</t>
    </rPh>
    <rPh sb="281" eb="283">
      <t>シヒョウ</t>
    </rPh>
    <rPh sb="284" eb="286">
      <t>アッカ</t>
    </rPh>
    <rPh sb="292" eb="294">
      <t>コンゴ</t>
    </rPh>
    <rPh sb="295" eb="297">
      <t>セツゾク</t>
    </rPh>
    <rPh sb="297" eb="299">
      <t>コウジ</t>
    </rPh>
    <rPh sb="300" eb="301">
      <t>ツヅ</t>
    </rPh>
    <rPh sb="305" eb="307">
      <t>アッカ</t>
    </rPh>
    <rPh sb="307" eb="309">
      <t>ケイコウ</t>
    </rPh>
    <rPh sb="310" eb="313">
      <t>タンキテキ</t>
    </rPh>
    <rPh sb="314" eb="316">
      <t>カイゼン</t>
    </rPh>
    <rPh sb="321" eb="322">
      <t>ムズカ</t>
    </rPh>
    <rPh sb="328" eb="329">
      <t>ヒ</t>
    </rPh>
    <rPh sb="330" eb="331">
      <t>ツヅ</t>
    </rPh>
    <rPh sb="332" eb="335">
      <t>ケイカクテキ</t>
    </rPh>
    <rPh sb="336" eb="338">
      <t>カリイレ</t>
    </rPh>
    <rPh sb="340" eb="341">
      <t>ツト</t>
    </rPh>
    <rPh sb="346" eb="348">
      <t>シヒョウ</t>
    </rPh>
    <rPh sb="349" eb="351">
      <t>カイゼン</t>
    </rPh>
    <rPh sb="352" eb="353">
      <t>ハカ</t>
    </rPh>
    <rPh sb="363" eb="365">
      <t>ケイヒ</t>
    </rPh>
    <rPh sb="365" eb="367">
      <t>カイシュウ</t>
    </rPh>
    <rPh sb="367" eb="368">
      <t>リツ</t>
    </rPh>
    <rPh sb="375" eb="377">
      <t>ウワマワ</t>
    </rPh>
    <rPh sb="379" eb="381">
      <t>リョウコウ</t>
    </rPh>
    <rPh sb="382" eb="384">
      <t>ジョウキョウ</t>
    </rPh>
    <rPh sb="391" eb="393">
      <t>コンゴ</t>
    </rPh>
    <rPh sb="396" eb="398">
      <t>イッソウ</t>
    </rPh>
    <rPh sb="399" eb="401">
      <t>ケイヒ</t>
    </rPh>
    <rPh sb="401" eb="403">
      <t>サクゲン</t>
    </rPh>
    <rPh sb="404" eb="407">
      <t>スイセンカ</t>
    </rPh>
    <rPh sb="407" eb="409">
      <t>ソクシン</t>
    </rPh>
    <rPh sb="412" eb="415">
      <t>シヨウリョウ</t>
    </rPh>
    <rPh sb="415" eb="417">
      <t>シュウニュウ</t>
    </rPh>
    <rPh sb="418" eb="420">
      <t>ゾウカ</t>
    </rPh>
    <rPh sb="421" eb="422">
      <t>ツト</t>
    </rPh>
    <rPh sb="429" eb="431">
      <t>オスイ</t>
    </rPh>
    <rPh sb="431" eb="433">
      <t>ショリ</t>
    </rPh>
    <rPh sb="433" eb="435">
      <t>ゲンカ</t>
    </rPh>
    <rPh sb="437" eb="439">
      <t>ユウシュウ</t>
    </rPh>
    <rPh sb="439" eb="441">
      <t>スイリョウ</t>
    </rPh>
    <rPh sb="442" eb="444">
      <t>リッポウ</t>
    </rPh>
    <rPh sb="448" eb="449">
      <t>ア</t>
    </rPh>
    <rPh sb="452" eb="454">
      <t>オスイ</t>
    </rPh>
    <rPh sb="454" eb="456">
      <t>ショリ</t>
    </rPh>
    <rPh sb="457" eb="458">
      <t>ヨウ</t>
    </rPh>
    <rPh sb="464" eb="465">
      <t>アラワ</t>
    </rPh>
    <rPh sb="469" eb="471">
      <t>ルイジ</t>
    </rPh>
    <rPh sb="471" eb="473">
      <t>ダンタイ</t>
    </rPh>
    <rPh sb="476" eb="478">
      <t>シタマワ</t>
    </rPh>
    <rPh sb="485" eb="487">
      <t>コンゴ</t>
    </rPh>
    <rPh sb="488" eb="490">
      <t>シセツ</t>
    </rPh>
    <rPh sb="491" eb="494">
      <t>ロウキュウカ</t>
    </rPh>
    <rPh sb="495" eb="496">
      <t>トモナ</t>
    </rPh>
    <rPh sb="498" eb="500">
      <t>イジ</t>
    </rPh>
    <rPh sb="500" eb="502">
      <t>カンリ</t>
    </rPh>
    <rPh sb="502" eb="504">
      <t>ヒヨウ</t>
    </rPh>
    <rPh sb="505" eb="507">
      <t>ゾウカ</t>
    </rPh>
    <rPh sb="508" eb="510">
      <t>ミコ</t>
    </rPh>
    <rPh sb="516" eb="519">
      <t>スイセンカ</t>
    </rPh>
    <rPh sb="520" eb="522">
      <t>ソクシン</t>
    </rPh>
    <rPh sb="524" eb="526">
      <t>ユウシュウ</t>
    </rPh>
    <rPh sb="526" eb="528">
      <t>スイリョウ</t>
    </rPh>
    <rPh sb="529" eb="531">
      <t>ゾウカ</t>
    </rPh>
    <rPh sb="532" eb="533">
      <t>ツト</t>
    </rPh>
    <rPh sb="540" eb="542">
      <t>シセツ</t>
    </rPh>
    <rPh sb="542" eb="544">
      <t>リヨウ</t>
    </rPh>
    <rPh sb="544" eb="545">
      <t>リツ</t>
    </rPh>
    <rPh sb="547" eb="549">
      <t>ヘイセイ</t>
    </rPh>
    <rPh sb="551" eb="553">
      <t>ネンド</t>
    </rPh>
    <rPh sb="555" eb="557">
      <t>リュウイキ</t>
    </rPh>
    <rPh sb="557" eb="560">
      <t>ゲスイドウ</t>
    </rPh>
    <rPh sb="561" eb="563">
      <t>ショリ</t>
    </rPh>
    <rPh sb="563" eb="565">
      <t>スイリョウ</t>
    </rPh>
    <rPh sb="572" eb="574">
      <t>キサイ</t>
    </rPh>
    <rPh sb="584" eb="587">
      <t>スイセンカ</t>
    </rPh>
    <rPh sb="587" eb="588">
      <t>リツ</t>
    </rPh>
    <rPh sb="595" eb="597">
      <t>シタマワ</t>
    </rPh>
    <rPh sb="608" eb="610">
      <t>メザ</t>
    </rPh>
    <rPh sb="615" eb="617">
      <t>イッソウ</t>
    </rPh>
    <rPh sb="618" eb="621">
      <t>スイセンカ</t>
    </rPh>
    <rPh sb="622" eb="624">
      <t>ソクシン</t>
    </rPh>
    <rPh sb="626" eb="628">
      <t>ケイエイ</t>
    </rPh>
    <rPh sb="629" eb="631">
      <t>アンテイ</t>
    </rPh>
    <rPh sb="632" eb="633">
      <t>ツト</t>
    </rPh>
    <phoneticPr fontId="4"/>
  </si>
  <si>
    <t>　平成６年の供用開始から26年が経過していますが、耐用年数（50年）を経過した管渠はありません。
　①有形固定資産減価償却率は、類似団体平均を大きく下回っており、それほど老朽化が進んでいないことが分かります。
　②管渠老朽化率及び③管渠改善率は、耐用年数を経過した管渠がないことから、ゼロとなっています。
　管渠更新は、現時点では発生しておりませんが、今後、急速に整備した施設の老朽化が懸念されることから、施設の機能維持に関する中長期的な方針であるストックマネジメント計画に沿って、適切な修繕や改築を通じて、施設維持を図ります。</t>
    <rPh sb="1" eb="3">
      <t>ヘイセイ</t>
    </rPh>
    <rPh sb="6" eb="8">
      <t>キョウヨウ</t>
    </rPh>
    <rPh sb="8" eb="10">
      <t>カイシ</t>
    </rPh>
    <rPh sb="14" eb="15">
      <t>ネン</t>
    </rPh>
    <rPh sb="16" eb="18">
      <t>ケイカ</t>
    </rPh>
    <rPh sb="25" eb="27">
      <t>タイヨウ</t>
    </rPh>
    <rPh sb="27" eb="29">
      <t>ネンスウ</t>
    </rPh>
    <rPh sb="32" eb="33">
      <t>ネン</t>
    </rPh>
    <rPh sb="35" eb="37">
      <t>ケイカ</t>
    </rPh>
    <rPh sb="39" eb="41">
      <t>カンキョ</t>
    </rPh>
    <rPh sb="51" eb="53">
      <t>ユウケイ</t>
    </rPh>
    <rPh sb="53" eb="55">
      <t>コテイ</t>
    </rPh>
    <rPh sb="55" eb="57">
      <t>シサン</t>
    </rPh>
    <rPh sb="57" eb="59">
      <t>ゲンカ</t>
    </rPh>
    <rPh sb="59" eb="61">
      <t>ショウキャク</t>
    </rPh>
    <rPh sb="61" eb="62">
      <t>リツ</t>
    </rPh>
    <rPh sb="64" eb="66">
      <t>ルイジ</t>
    </rPh>
    <rPh sb="66" eb="68">
      <t>ダンタイ</t>
    </rPh>
    <rPh sb="71" eb="72">
      <t>オオ</t>
    </rPh>
    <rPh sb="74" eb="76">
      <t>シタマワ</t>
    </rPh>
    <rPh sb="85" eb="88">
      <t>ロウキュウカ</t>
    </rPh>
    <rPh sb="89" eb="90">
      <t>スス</t>
    </rPh>
    <rPh sb="98" eb="99">
      <t>ワ</t>
    </rPh>
    <rPh sb="107" eb="109">
      <t>カンキョ</t>
    </rPh>
    <rPh sb="109" eb="112">
      <t>ロウキュウカ</t>
    </rPh>
    <rPh sb="112" eb="113">
      <t>リツ</t>
    </rPh>
    <rPh sb="113" eb="114">
      <t>オヨ</t>
    </rPh>
    <rPh sb="116" eb="118">
      <t>カンキョ</t>
    </rPh>
    <rPh sb="118" eb="120">
      <t>カイゼン</t>
    </rPh>
    <rPh sb="120" eb="121">
      <t>リツ</t>
    </rPh>
    <rPh sb="123" eb="125">
      <t>タイヨウ</t>
    </rPh>
    <rPh sb="125" eb="127">
      <t>ネンスウ</t>
    </rPh>
    <rPh sb="128" eb="130">
      <t>ケイカ</t>
    </rPh>
    <rPh sb="132" eb="134">
      <t>カンキョ</t>
    </rPh>
    <rPh sb="154" eb="156">
      <t>カンキョ</t>
    </rPh>
    <rPh sb="156" eb="158">
      <t>コウシン</t>
    </rPh>
    <rPh sb="160" eb="163">
      <t>ゲンジテン</t>
    </rPh>
    <rPh sb="165" eb="167">
      <t>ハッセイ</t>
    </rPh>
    <rPh sb="176" eb="178">
      <t>コンゴ</t>
    </rPh>
    <rPh sb="179" eb="181">
      <t>キュウソク</t>
    </rPh>
    <rPh sb="182" eb="184">
      <t>セイビ</t>
    </rPh>
    <rPh sb="186" eb="188">
      <t>シセツ</t>
    </rPh>
    <rPh sb="189" eb="192">
      <t>ロウキュウカ</t>
    </rPh>
    <rPh sb="193" eb="195">
      <t>ケネン</t>
    </rPh>
    <rPh sb="203" eb="205">
      <t>シセツ</t>
    </rPh>
    <rPh sb="206" eb="208">
      <t>キノウ</t>
    </rPh>
    <rPh sb="208" eb="210">
      <t>イジ</t>
    </rPh>
    <rPh sb="211" eb="212">
      <t>カン</t>
    </rPh>
    <rPh sb="214" eb="218">
      <t>チュウチョウキテキ</t>
    </rPh>
    <rPh sb="219" eb="221">
      <t>ホウシン</t>
    </rPh>
    <rPh sb="234" eb="236">
      <t>ケイカク</t>
    </rPh>
    <rPh sb="237" eb="238">
      <t>ソ</t>
    </rPh>
    <rPh sb="241" eb="243">
      <t>テキセツ</t>
    </rPh>
    <rPh sb="244" eb="246">
      <t>シュウゼン</t>
    </rPh>
    <rPh sb="247" eb="249">
      <t>カイチク</t>
    </rPh>
    <rPh sb="250" eb="251">
      <t>ツウ</t>
    </rPh>
    <rPh sb="254" eb="256">
      <t>シセツ</t>
    </rPh>
    <rPh sb="256" eb="258">
      <t>イジ</t>
    </rPh>
    <rPh sb="259" eb="260">
      <t>ハカ</t>
    </rPh>
    <phoneticPr fontId="4"/>
  </si>
  <si>
    <t>　人口減少にある中、より一層の水洗化促進により使用料収入を確保していく必要があります。
　一方、これまで整備のために借入れをした企業債残高は、元利合わせた償還金額について、令和２年度をピークに緩やかに減少していくものの、施設の維持管理や老朽化による更新費用、また防災・減災対策などの費用増加が見込まれ、引き続き厳しい経営状況を強いられると考えています。
　今後とも経営戦略やストックマネジメント計画に基づき、持続的・安定的な下水道サービスの提供に努める必要があります。</t>
    <rPh sb="1" eb="3">
      <t>ジンコウ</t>
    </rPh>
    <rPh sb="3" eb="5">
      <t>ゲンショウ</t>
    </rPh>
    <rPh sb="8" eb="9">
      <t>ナカ</t>
    </rPh>
    <rPh sb="12" eb="14">
      <t>イッソウ</t>
    </rPh>
    <rPh sb="15" eb="18">
      <t>スイセンカ</t>
    </rPh>
    <rPh sb="18" eb="20">
      <t>ソクシン</t>
    </rPh>
    <rPh sb="23" eb="26">
      <t>シヨウリョウ</t>
    </rPh>
    <rPh sb="26" eb="28">
      <t>シュウニュウ</t>
    </rPh>
    <rPh sb="29" eb="31">
      <t>カクホ</t>
    </rPh>
    <rPh sb="35" eb="37">
      <t>ヒツヨウ</t>
    </rPh>
    <rPh sb="45" eb="47">
      <t>イッポウ</t>
    </rPh>
    <rPh sb="52" eb="54">
      <t>セイビ</t>
    </rPh>
    <rPh sb="58" eb="60">
      <t>カリイレ</t>
    </rPh>
    <rPh sb="64" eb="66">
      <t>キギョウ</t>
    </rPh>
    <rPh sb="66" eb="67">
      <t>サイ</t>
    </rPh>
    <rPh sb="67" eb="69">
      <t>ザンダカ</t>
    </rPh>
    <rPh sb="71" eb="73">
      <t>ガンリ</t>
    </rPh>
    <rPh sb="73" eb="74">
      <t>ア</t>
    </rPh>
    <rPh sb="77" eb="79">
      <t>ショウカン</t>
    </rPh>
    <rPh sb="79" eb="81">
      <t>キンガク</t>
    </rPh>
    <rPh sb="86" eb="88">
      <t>レイワ</t>
    </rPh>
    <rPh sb="89" eb="91">
      <t>ネンド</t>
    </rPh>
    <rPh sb="96" eb="97">
      <t>ユル</t>
    </rPh>
    <rPh sb="100" eb="102">
      <t>ゲンショウ</t>
    </rPh>
    <rPh sb="110" eb="112">
      <t>シセツ</t>
    </rPh>
    <rPh sb="113" eb="115">
      <t>イジ</t>
    </rPh>
    <rPh sb="115" eb="117">
      <t>カンリ</t>
    </rPh>
    <rPh sb="118" eb="121">
      <t>ロウキュウカ</t>
    </rPh>
    <rPh sb="124" eb="126">
      <t>コウシン</t>
    </rPh>
    <rPh sb="126" eb="128">
      <t>ヒヨウ</t>
    </rPh>
    <rPh sb="131" eb="133">
      <t>ボウサイ</t>
    </rPh>
    <rPh sb="134" eb="136">
      <t>ゲンサイ</t>
    </rPh>
    <rPh sb="136" eb="138">
      <t>タイサク</t>
    </rPh>
    <rPh sb="141" eb="143">
      <t>ヒヨウ</t>
    </rPh>
    <rPh sb="143" eb="145">
      <t>ゾウカ</t>
    </rPh>
    <rPh sb="146" eb="148">
      <t>ミコ</t>
    </rPh>
    <rPh sb="151" eb="152">
      <t>ヒ</t>
    </rPh>
    <rPh sb="153" eb="154">
      <t>ツヅ</t>
    </rPh>
    <rPh sb="155" eb="156">
      <t>キビ</t>
    </rPh>
    <rPh sb="158" eb="160">
      <t>ケイエイ</t>
    </rPh>
    <rPh sb="160" eb="162">
      <t>ジョウキョウ</t>
    </rPh>
    <rPh sb="163" eb="164">
      <t>シ</t>
    </rPh>
    <rPh sb="169" eb="170">
      <t>カンガ</t>
    </rPh>
    <rPh sb="180" eb="182">
      <t>コンゴ</t>
    </rPh>
    <rPh sb="184" eb="186">
      <t>ケイエイ</t>
    </rPh>
    <rPh sb="186" eb="188">
      <t>センリャク</t>
    </rPh>
    <rPh sb="199" eb="201">
      <t>ケイカク</t>
    </rPh>
    <rPh sb="202" eb="203">
      <t>モト</t>
    </rPh>
    <rPh sb="206" eb="209">
      <t>ジゾクテキ</t>
    </rPh>
    <rPh sb="210" eb="212">
      <t>アンテイ</t>
    </rPh>
    <rPh sb="212" eb="213">
      <t>テキ</t>
    </rPh>
    <rPh sb="214" eb="217">
      <t>ゲスイドウ</t>
    </rPh>
    <rPh sb="222" eb="224">
      <t>テイキョウ</t>
    </rPh>
    <rPh sb="225" eb="226">
      <t>ツト</t>
    </rPh>
    <rPh sb="228" eb="2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</si>
</sst>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CCF-4C34-89BC-300CF02EB1A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0.13</c:v>
                </c:pt>
                <c:pt idx="3">
                  <c:v>0.36</c:v>
                </c:pt>
                <c:pt idx="4">
                  <c:v>0.39</c:v>
                </c:pt>
              </c:numCache>
            </c:numRef>
          </c:val>
          <c:smooth val="0"/>
          <c:extLst>
            <c:ext xmlns:c16="http://schemas.microsoft.com/office/drawing/2014/chart" uri="{C3380CC4-5D6E-409C-BE32-E72D297353CC}">
              <c16:uniqueId val="{00000001-2CCF-4C34-89BC-300CF02EB1A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91.44</c:v>
                </c:pt>
                <c:pt idx="2">
                  <c:v>0</c:v>
                </c:pt>
                <c:pt idx="3">
                  <c:v>0</c:v>
                </c:pt>
                <c:pt idx="4">
                  <c:v>0</c:v>
                </c:pt>
              </c:numCache>
            </c:numRef>
          </c:val>
          <c:extLst>
            <c:ext xmlns:c16="http://schemas.microsoft.com/office/drawing/2014/chart" uri="{C3380CC4-5D6E-409C-BE32-E72D297353CC}">
              <c16:uniqueId val="{00000000-407A-44DB-95B1-4D9542E6F85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43.36</c:v>
                </c:pt>
                <c:pt idx="2">
                  <c:v>42.56</c:v>
                </c:pt>
                <c:pt idx="3">
                  <c:v>42.47</c:v>
                </c:pt>
                <c:pt idx="4">
                  <c:v>42.4</c:v>
                </c:pt>
              </c:numCache>
            </c:numRef>
          </c:val>
          <c:smooth val="0"/>
          <c:extLst>
            <c:ext xmlns:c16="http://schemas.microsoft.com/office/drawing/2014/chart" uri="{C3380CC4-5D6E-409C-BE32-E72D297353CC}">
              <c16:uniqueId val="{00000001-407A-44DB-95B1-4D9542E6F85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78.239999999999995</c:v>
                </c:pt>
                <c:pt idx="2">
                  <c:v>79.42</c:v>
                </c:pt>
                <c:pt idx="3">
                  <c:v>82.11</c:v>
                </c:pt>
                <c:pt idx="4">
                  <c:v>83.44</c:v>
                </c:pt>
              </c:numCache>
            </c:numRef>
          </c:val>
          <c:extLst>
            <c:ext xmlns:c16="http://schemas.microsoft.com/office/drawing/2014/chart" uri="{C3380CC4-5D6E-409C-BE32-E72D297353CC}">
              <c16:uniqueId val="{00000000-304F-4336-94E6-33EC6B7E8E6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83.06</c:v>
                </c:pt>
                <c:pt idx="2">
                  <c:v>83.32</c:v>
                </c:pt>
                <c:pt idx="3">
                  <c:v>83.75</c:v>
                </c:pt>
                <c:pt idx="4">
                  <c:v>84.19</c:v>
                </c:pt>
              </c:numCache>
            </c:numRef>
          </c:val>
          <c:smooth val="0"/>
          <c:extLst>
            <c:ext xmlns:c16="http://schemas.microsoft.com/office/drawing/2014/chart" uri="{C3380CC4-5D6E-409C-BE32-E72D297353CC}">
              <c16:uniqueId val="{00000001-304F-4336-94E6-33EC6B7E8E6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114.7</c:v>
                </c:pt>
                <c:pt idx="2">
                  <c:v>102.26</c:v>
                </c:pt>
                <c:pt idx="3">
                  <c:v>98.84</c:v>
                </c:pt>
                <c:pt idx="4">
                  <c:v>100.52</c:v>
                </c:pt>
              </c:numCache>
            </c:numRef>
          </c:val>
          <c:extLst>
            <c:ext xmlns:c16="http://schemas.microsoft.com/office/drawing/2014/chart" uri="{C3380CC4-5D6E-409C-BE32-E72D297353CC}">
              <c16:uniqueId val="{00000000-8AE2-4456-ABB3-6FCEC5C9CC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102.13</c:v>
                </c:pt>
                <c:pt idx="2">
                  <c:v>101.72</c:v>
                </c:pt>
                <c:pt idx="3">
                  <c:v>102.73</c:v>
                </c:pt>
                <c:pt idx="4">
                  <c:v>105.78</c:v>
                </c:pt>
              </c:numCache>
            </c:numRef>
          </c:val>
          <c:smooth val="0"/>
          <c:extLst>
            <c:ext xmlns:c16="http://schemas.microsoft.com/office/drawing/2014/chart" uri="{C3380CC4-5D6E-409C-BE32-E72D297353CC}">
              <c16:uniqueId val="{00000001-8AE2-4456-ABB3-6FCEC5C9CC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2.88</c:v>
                </c:pt>
                <c:pt idx="2">
                  <c:v>5.72</c:v>
                </c:pt>
                <c:pt idx="3">
                  <c:v>8.41</c:v>
                </c:pt>
                <c:pt idx="4">
                  <c:v>13.29</c:v>
                </c:pt>
              </c:numCache>
            </c:numRef>
          </c:val>
          <c:extLst>
            <c:ext xmlns:c16="http://schemas.microsoft.com/office/drawing/2014/chart" uri="{C3380CC4-5D6E-409C-BE32-E72D297353CC}">
              <c16:uniqueId val="{00000000-CEE3-4A4F-9089-C013E9C93E8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23.93</c:v>
                </c:pt>
                <c:pt idx="2">
                  <c:v>24.68</c:v>
                </c:pt>
                <c:pt idx="3">
                  <c:v>24.68</c:v>
                </c:pt>
                <c:pt idx="4">
                  <c:v>21.36</c:v>
                </c:pt>
              </c:numCache>
            </c:numRef>
          </c:val>
          <c:smooth val="0"/>
          <c:extLst>
            <c:ext xmlns:c16="http://schemas.microsoft.com/office/drawing/2014/chart" uri="{C3380CC4-5D6E-409C-BE32-E72D297353CC}">
              <c16:uniqueId val="{00000001-CEE3-4A4F-9089-C013E9C93E8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B4B-4830-8F4F-6DB3E254BFE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5B4B-4830-8F4F-6DB3E254BFE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779-4661-ADDD-F1A1C39270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109.51</c:v>
                </c:pt>
                <c:pt idx="2">
                  <c:v>112.88</c:v>
                </c:pt>
                <c:pt idx="3">
                  <c:v>94.97</c:v>
                </c:pt>
                <c:pt idx="4">
                  <c:v>63.96</c:v>
                </c:pt>
              </c:numCache>
            </c:numRef>
          </c:val>
          <c:smooth val="0"/>
          <c:extLst>
            <c:ext xmlns:c16="http://schemas.microsoft.com/office/drawing/2014/chart" uri="{C3380CC4-5D6E-409C-BE32-E72D297353CC}">
              <c16:uniqueId val="{00000001-7779-4661-ADDD-F1A1C39270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28.29</c:v>
                </c:pt>
                <c:pt idx="2">
                  <c:v>21.15</c:v>
                </c:pt>
                <c:pt idx="3">
                  <c:v>15.35</c:v>
                </c:pt>
                <c:pt idx="4">
                  <c:v>18.170000000000002</c:v>
                </c:pt>
              </c:numCache>
            </c:numRef>
          </c:val>
          <c:extLst>
            <c:ext xmlns:c16="http://schemas.microsoft.com/office/drawing/2014/chart" uri="{C3380CC4-5D6E-409C-BE32-E72D297353CC}">
              <c16:uniqueId val="{00000000-EAAD-4516-A090-A3D86A3FB4E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47.44</c:v>
                </c:pt>
                <c:pt idx="2">
                  <c:v>49.18</c:v>
                </c:pt>
                <c:pt idx="3">
                  <c:v>47.72</c:v>
                </c:pt>
                <c:pt idx="4">
                  <c:v>44.24</c:v>
                </c:pt>
              </c:numCache>
            </c:numRef>
          </c:val>
          <c:smooth val="0"/>
          <c:extLst>
            <c:ext xmlns:c16="http://schemas.microsoft.com/office/drawing/2014/chart" uri="{C3380CC4-5D6E-409C-BE32-E72D297353CC}">
              <c16:uniqueId val="{00000001-EAAD-4516-A090-A3D86A3FB4E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1006.45</c:v>
                </c:pt>
                <c:pt idx="2">
                  <c:v>1154.48</c:v>
                </c:pt>
                <c:pt idx="3">
                  <c:v>1573.86</c:v>
                </c:pt>
                <c:pt idx="4">
                  <c:v>1886.73</c:v>
                </c:pt>
              </c:numCache>
            </c:numRef>
          </c:val>
          <c:extLst>
            <c:ext xmlns:c16="http://schemas.microsoft.com/office/drawing/2014/chart" uri="{C3380CC4-5D6E-409C-BE32-E72D297353CC}">
              <c16:uniqueId val="{00000000-93C9-4558-8CA1-03F58ACFB31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1243.71</c:v>
                </c:pt>
                <c:pt idx="2">
                  <c:v>1194.1500000000001</c:v>
                </c:pt>
                <c:pt idx="3">
                  <c:v>1206.79</c:v>
                </c:pt>
                <c:pt idx="4">
                  <c:v>1258.43</c:v>
                </c:pt>
              </c:numCache>
            </c:numRef>
          </c:val>
          <c:smooth val="0"/>
          <c:extLst>
            <c:ext xmlns:c16="http://schemas.microsoft.com/office/drawing/2014/chart" uri="{C3380CC4-5D6E-409C-BE32-E72D297353CC}">
              <c16:uniqueId val="{00000001-93C9-4558-8CA1-03F58ACFB31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99.71</c:v>
                </c:pt>
                <c:pt idx="2">
                  <c:v>99.77</c:v>
                </c:pt>
                <c:pt idx="3">
                  <c:v>97.09</c:v>
                </c:pt>
                <c:pt idx="4">
                  <c:v>110.69</c:v>
                </c:pt>
              </c:numCache>
            </c:numRef>
          </c:val>
          <c:extLst>
            <c:ext xmlns:c16="http://schemas.microsoft.com/office/drawing/2014/chart" uri="{C3380CC4-5D6E-409C-BE32-E72D297353CC}">
              <c16:uniqueId val="{00000000-992F-444A-A4BF-4AB685AC90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74.3</c:v>
                </c:pt>
                <c:pt idx="2">
                  <c:v>72.260000000000005</c:v>
                </c:pt>
                <c:pt idx="3">
                  <c:v>71.84</c:v>
                </c:pt>
                <c:pt idx="4">
                  <c:v>73.36</c:v>
                </c:pt>
              </c:numCache>
            </c:numRef>
          </c:val>
          <c:smooth val="0"/>
          <c:extLst>
            <c:ext xmlns:c16="http://schemas.microsoft.com/office/drawing/2014/chart" uri="{C3380CC4-5D6E-409C-BE32-E72D297353CC}">
              <c16:uniqueId val="{00000001-992F-444A-A4BF-4AB685AC90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154.37</c:v>
                </c:pt>
                <c:pt idx="2">
                  <c:v>153.68</c:v>
                </c:pt>
                <c:pt idx="3">
                  <c:v>157.94</c:v>
                </c:pt>
                <c:pt idx="4">
                  <c:v>138.91999999999999</c:v>
                </c:pt>
              </c:numCache>
            </c:numRef>
          </c:val>
          <c:extLst>
            <c:ext xmlns:c16="http://schemas.microsoft.com/office/drawing/2014/chart" uri="{C3380CC4-5D6E-409C-BE32-E72D297353CC}">
              <c16:uniqueId val="{00000000-488E-421A-8C45-F1A2757EB3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221.81</c:v>
                </c:pt>
                <c:pt idx="2">
                  <c:v>230.02</c:v>
                </c:pt>
                <c:pt idx="3">
                  <c:v>228.47</c:v>
                </c:pt>
                <c:pt idx="4">
                  <c:v>224.88</c:v>
                </c:pt>
              </c:numCache>
            </c:numRef>
          </c:val>
          <c:smooth val="0"/>
          <c:extLst>
            <c:ext xmlns:c16="http://schemas.microsoft.com/office/drawing/2014/chart" uri="{C3380CC4-5D6E-409C-BE32-E72D297353CC}">
              <c16:uniqueId val="{00000001-488E-421A-8C45-F1A2757EB3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5" t="str">
        <f>データ!H6</f>
        <v>滋賀県　東近江市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113642</v>
      </c>
      <c r="AM8" s="69"/>
      <c r="AN8" s="69"/>
      <c r="AO8" s="69"/>
      <c r="AP8" s="69"/>
      <c r="AQ8" s="69"/>
      <c r="AR8" s="69"/>
      <c r="AS8" s="69"/>
      <c r="AT8" s="68">
        <f>データ!T6</f>
        <v>388.37</v>
      </c>
      <c r="AU8" s="68"/>
      <c r="AV8" s="68"/>
      <c r="AW8" s="68"/>
      <c r="AX8" s="68"/>
      <c r="AY8" s="68"/>
      <c r="AZ8" s="68"/>
      <c r="BA8" s="68"/>
      <c r="BB8" s="68">
        <f>データ!U6</f>
        <v>292.61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5">
      <c r="A10" s="2"/>
      <c r="B10" s="68" t="str">
        <f>データ!N6</f>
        <v>-</v>
      </c>
      <c r="C10" s="68"/>
      <c r="D10" s="68"/>
      <c r="E10" s="68"/>
      <c r="F10" s="68"/>
      <c r="G10" s="68"/>
      <c r="H10" s="68"/>
      <c r="I10" s="68">
        <f>データ!O6</f>
        <v>38.17</v>
      </c>
      <c r="J10" s="68"/>
      <c r="K10" s="68"/>
      <c r="L10" s="68"/>
      <c r="M10" s="68"/>
      <c r="N10" s="68"/>
      <c r="O10" s="68"/>
      <c r="P10" s="68">
        <f>データ!P6</f>
        <v>26.38</v>
      </c>
      <c r="Q10" s="68"/>
      <c r="R10" s="68"/>
      <c r="S10" s="68"/>
      <c r="T10" s="68"/>
      <c r="U10" s="68"/>
      <c r="V10" s="68"/>
      <c r="W10" s="68">
        <f>データ!Q6</f>
        <v>88.43</v>
      </c>
      <c r="X10" s="68"/>
      <c r="Y10" s="68"/>
      <c r="Z10" s="68"/>
      <c r="AA10" s="68"/>
      <c r="AB10" s="68"/>
      <c r="AC10" s="68"/>
      <c r="AD10" s="69">
        <f>データ!R6</f>
        <v>2910</v>
      </c>
      <c r="AE10" s="69"/>
      <c r="AF10" s="69"/>
      <c r="AG10" s="69"/>
      <c r="AH10" s="69"/>
      <c r="AI10" s="69"/>
      <c r="AJ10" s="69"/>
      <c r="AK10" s="2"/>
      <c r="AL10" s="69">
        <f>データ!V6</f>
        <v>29936</v>
      </c>
      <c r="AM10" s="69"/>
      <c r="AN10" s="69"/>
      <c r="AO10" s="69"/>
      <c r="AP10" s="69"/>
      <c r="AQ10" s="69"/>
      <c r="AR10" s="69"/>
      <c r="AS10" s="69"/>
      <c r="AT10" s="68">
        <f>データ!W6</f>
        <v>10.23</v>
      </c>
      <c r="AU10" s="68"/>
      <c r="AV10" s="68"/>
      <c r="AW10" s="68"/>
      <c r="AX10" s="68"/>
      <c r="AY10" s="68"/>
      <c r="AZ10" s="68"/>
      <c r="BA10" s="68"/>
      <c r="BB10" s="68">
        <f>データ!X6</f>
        <v>2926.3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5">
      <c r="C83" s="2" t="s">
        <v>30</v>
      </c>
    </row>
    <row r="84" spans="1:78" hidden="1" x14ac:dyDescent="0.2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1OyX3icPeFJjIEaFEMQrtCX6pfvFp7czVxdmIFghuUZa9hsOgXHZCyD2A/6QM15OrjFLJLyIO9mo6FJJwsAA6g==" saltValue="bAWca5eBnDTiLItxLlJNa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5">
      <c r="A6" s="28" t="s">
        <v>95</v>
      </c>
      <c r="B6" s="33">
        <f>B7</f>
        <v>2020</v>
      </c>
      <c r="C6" s="33">
        <f t="shared" ref="C6:X6" si="3">C7</f>
        <v>252131</v>
      </c>
      <c r="D6" s="33">
        <f t="shared" si="3"/>
        <v>46</v>
      </c>
      <c r="E6" s="33">
        <f t="shared" si="3"/>
        <v>17</v>
      </c>
      <c r="F6" s="33">
        <f t="shared" si="3"/>
        <v>4</v>
      </c>
      <c r="G6" s="33">
        <f t="shared" si="3"/>
        <v>0</v>
      </c>
      <c r="H6" s="33" t="str">
        <f t="shared" si="3"/>
        <v>滋賀県　東近江市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38.17</v>
      </c>
      <c r="P6" s="34">
        <f t="shared" si="3"/>
        <v>26.38</v>
      </c>
      <c r="Q6" s="34">
        <f t="shared" si="3"/>
        <v>88.43</v>
      </c>
      <c r="R6" s="34">
        <f t="shared" si="3"/>
        <v>2910</v>
      </c>
      <c r="S6" s="34">
        <f t="shared" si="3"/>
        <v>113642</v>
      </c>
      <c r="T6" s="34">
        <f t="shared" si="3"/>
        <v>388.37</v>
      </c>
      <c r="U6" s="34">
        <f t="shared" si="3"/>
        <v>292.61</v>
      </c>
      <c r="V6" s="34">
        <f t="shared" si="3"/>
        <v>29936</v>
      </c>
      <c r="W6" s="34">
        <f t="shared" si="3"/>
        <v>10.23</v>
      </c>
      <c r="X6" s="34">
        <f t="shared" si="3"/>
        <v>2926.3</v>
      </c>
      <c r="Y6" s="35" t="str">
        <f>IF(Y7="",NA(),Y7)</f>
        <v>-</v>
      </c>
      <c r="Z6" s="35">
        <f t="shared" ref="Z6:AH6" si="4">IF(Z7="",NA(),Z7)</f>
        <v>114.7</v>
      </c>
      <c r="AA6" s="35">
        <f t="shared" si="4"/>
        <v>102.26</v>
      </c>
      <c r="AB6" s="35">
        <f t="shared" si="4"/>
        <v>98.84</v>
      </c>
      <c r="AC6" s="35">
        <f t="shared" si="4"/>
        <v>100.52</v>
      </c>
      <c r="AD6" s="35" t="str">
        <f t="shared" si="4"/>
        <v>-</v>
      </c>
      <c r="AE6" s="35">
        <f t="shared" si="4"/>
        <v>102.13</v>
      </c>
      <c r="AF6" s="35">
        <f t="shared" si="4"/>
        <v>101.72</v>
      </c>
      <c r="AG6" s="35">
        <f t="shared" si="4"/>
        <v>102.73</v>
      </c>
      <c r="AH6" s="35">
        <f t="shared" si="4"/>
        <v>105.78</v>
      </c>
      <c r="AI6" s="34" t="str">
        <f>IF(AI7="","",IF(AI7="-","【-】","【"&amp;SUBSTITUTE(TEXT(AI7,"#,##0.00"),"-","△")&amp;"】"))</f>
        <v>【104.83】</v>
      </c>
      <c r="AJ6" s="35" t="str">
        <f>IF(AJ7="",NA(),AJ7)</f>
        <v>-</v>
      </c>
      <c r="AK6" s="34">
        <f t="shared" ref="AK6:AS6" si="5">IF(AK7="",NA(),AK7)</f>
        <v>0</v>
      </c>
      <c r="AL6" s="34">
        <f t="shared" si="5"/>
        <v>0</v>
      </c>
      <c r="AM6" s="34">
        <f t="shared" si="5"/>
        <v>0</v>
      </c>
      <c r="AN6" s="34">
        <f t="shared" si="5"/>
        <v>0</v>
      </c>
      <c r="AO6" s="35" t="str">
        <f t="shared" si="5"/>
        <v>-</v>
      </c>
      <c r="AP6" s="35">
        <f t="shared" si="5"/>
        <v>109.51</v>
      </c>
      <c r="AQ6" s="35">
        <f t="shared" si="5"/>
        <v>112.88</v>
      </c>
      <c r="AR6" s="35">
        <f t="shared" si="5"/>
        <v>94.97</v>
      </c>
      <c r="AS6" s="35">
        <f t="shared" si="5"/>
        <v>63.96</v>
      </c>
      <c r="AT6" s="34" t="str">
        <f>IF(AT7="","",IF(AT7="-","【-】","【"&amp;SUBSTITUTE(TEXT(AT7,"#,##0.00"),"-","△")&amp;"】"))</f>
        <v>【61.55】</v>
      </c>
      <c r="AU6" s="35" t="str">
        <f>IF(AU7="",NA(),AU7)</f>
        <v>-</v>
      </c>
      <c r="AV6" s="35">
        <f t="shared" ref="AV6:BD6" si="6">IF(AV7="",NA(),AV7)</f>
        <v>28.29</v>
      </c>
      <c r="AW6" s="35">
        <f t="shared" si="6"/>
        <v>21.15</v>
      </c>
      <c r="AX6" s="35">
        <f t="shared" si="6"/>
        <v>15.35</v>
      </c>
      <c r="AY6" s="35">
        <f t="shared" si="6"/>
        <v>18.170000000000002</v>
      </c>
      <c r="AZ6" s="35" t="str">
        <f t="shared" si="6"/>
        <v>-</v>
      </c>
      <c r="BA6" s="35">
        <f t="shared" si="6"/>
        <v>47.44</v>
      </c>
      <c r="BB6" s="35">
        <f t="shared" si="6"/>
        <v>49.18</v>
      </c>
      <c r="BC6" s="35">
        <f t="shared" si="6"/>
        <v>47.72</v>
      </c>
      <c r="BD6" s="35">
        <f t="shared" si="6"/>
        <v>44.24</v>
      </c>
      <c r="BE6" s="34" t="str">
        <f>IF(BE7="","",IF(BE7="-","【-】","【"&amp;SUBSTITUTE(TEXT(BE7,"#,##0.00"),"-","△")&amp;"】"))</f>
        <v>【45.34】</v>
      </c>
      <c r="BF6" s="35" t="str">
        <f>IF(BF7="",NA(),BF7)</f>
        <v>-</v>
      </c>
      <c r="BG6" s="35">
        <f t="shared" ref="BG6:BO6" si="7">IF(BG7="",NA(),BG7)</f>
        <v>1006.45</v>
      </c>
      <c r="BH6" s="35">
        <f t="shared" si="7"/>
        <v>1154.48</v>
      </c>
      <c r="BI6" s="35">
        <f t="shared" si="7"/>
        <v>1573.86</v>
      </c>
      <c r="BJ6" s="35">
        <f t="shared" si="7"/>
        <v>1886.73</v>
      </c>
      <c r="BK6" s="35" t="str">
        <f t="shared" si="7"/>
        <v>-</v>
      </c>
      <c r="BL6" s="35">
        <f t="shared" si="7"/>
        <v>1243.71</v>
      </c>
      <c r="BM6" s="35">
        <f t="shared" si="7"/>
        <v>1194.1500000000001</v>
      </c>
      <c r="BN6" s="35">
        <f t="shared" si="7"/>
        <v>1206.79</v>
      </c>
      <c r="BO6" s="35">
        <f t="shared" si="7"/>
        <v>1258.43</v>
      </c>
      <c r="BP6" s="34" t="str">
        <f>IF(BP7="","",IF(BP7="-","【-】","【"&amp;SUBSTITUTE(TEXT(BP7,"#,##0.00"),"-","△")&amp;"】"))</f>
        <v>【1,260.21】</v>
      </c>
      <c r="BQ6" s="35" t="str">
        <f>IF(BQ7="",NA(),BQ7)</f>
        <v>-</v>
      </c>
      <c r="BR6" s="35">
        <f t="shared" ref="BR6:BZ6" si="8">IF(BR7="",NA(),BR7)</f>
        <v>99.71</v>
      </c>
      <c r="BS6" s="35">
        <f t="shared" si="8"/>
        <v>99.77</v>
      </c>
      <c r="BT6" s="35">
        <f t="shared" si="8"/>
        <v>97.09</v>
      </c>
      <c r="BU6" s="35">
        <f t="shared" si="8"/>
        <v>110.69</v>
      </c>
      <c r="BV6" s="35" t="str">
        <f t="shared" si="8"/>
        <v>-</v>
      </c>
      <c r="BW6" s="35">
        <f t="shared" si="8"/>
        <v>74.3</v>
      </c>
      <c r="BX6" s="35">
        <f t="shared" si="8"/>
        <v>72.260000000000005</v>
      </c>
      <c r="BY6" s="35">
        <f t="shared" si="8"/>
        <v>71.84</v>
      </c>
      <c r="BZ6" s="35">
        <f t="shared" si="8"/>
        <v>73.36</v>
      </c>
      <c r="CA6" s="34" t="str">
        <f>IF(CA7="","",IF(CA7="-","【-】","【"&amp;SUBSTITUTE(TEXT(CA7,"#,##0.00"),"-","△")&amp;"】"))</f>
        <v>【75.29】</v>
      </c>
      <c r="CB6" s="35" t="str">
        <f>IF(CB7="",NA(),CB7)</f>
        <v>-</v>
      </c>
      <c r="CC6" s="35">
        <f t="shared" ref="CC6:CK6" si="9">IF(CC7="",NA(),CC7)</f>
        <v>154.37</v>
      </c>
      <c r="CD6" s="35">
        <f t="shared" si="9"/>
        <v>153.68</v>
      </c>
      <c r="CE6" s="35">
        <f t="shared" si="9"/>
        <v>157.94</v>
      </c>
      <c r="CF6" s="35">
        <f t="shared" si="9"/>
        <v>138.91999999999999</v>
      </c>
      <c r="CG6" s="35" t="str">
        <f t="shared" si="9"/>
        <v>-</v>
      </c>
      <c r="CH6" s="35">
        <f t="shared" si="9"/>
        <v>221.81</v>
      </c>
      <c r="CI6" s="35">
        <f t="shared" si="9"/>
        <v>230.02</v>
      </c>
      <c r="CJ6" s="35">
        <f t="shared" si="9"/>
        <v>228.47</v>
      </c>
      <c r="CK6" s="35">
        <f t="shared" si="9"/>
        <v>224.88</v>
      </c>
      <c r="CL6" s="34" t="str">
        <f>IF(CL7="","",IF(CL7="-","【-】","【"&amp;SUBSTITUTE(TEXT(CL7,"#,##0.00"),"-","△")&amp;"】"))</f>
        <v>【215.41】</v>
      </c>
      <c r="CM6" s="35" t="str">
        <f>IF(CM7="",NA(),CM7)</f>
        <v>-</v>
      </c>
      <c r="CN6" s="35">
        <f t="shared" ref="CN6:CV6" si="10">IF(CN7="",NA(),CN7)</f>
        <v>91.44</v>
      </c>
      <c r="CO6" s="35" t="str">
        <f t="shared" si="10"/>
        <v>-</v>
      </c>
      <c r="CP6" s="35" t="str">
        <f t="shared" si="10"/>
        <v>-</v>
      </c>
      <c r="CQ6" s="35" t="str">
        <f t="shared" si="10"/>
        <v>-</v>
      </c>
      <c r="CR6" s="35" t="str">
        <f t="shared" si="10"/>
        <v>-</v>
      </c>
      <c r="CS6" s="35">
        <f t="shared" si="10"/>
        <v>43.36</v>
      </c>
      <c r="CT6" s="35">
        <f t="shared" si="10"/>
        <v>42.56</v>
      </c>
      <c r="CU6" s="35">
        <f t="shared" si="10"/>
        <v>42.47</v>
      </c>
      <c r="CV6" s="35">
        <f t="shared" si="10"/>
        <v>42.4</v>
      </c>
      <c r="CW6" s="34" t="str">
        <f>IF(CW7="","",IF(CW7="-","【-】","【"&amp;SUBSTITUTE(TEXT(CW7,"#,##0.00"),"-","△")&amp;"】"))</f>
        <v>【42.90】</v>
      </c>
      <c r="CX6" s="35" t="str">
        <f>IF(CX7="",NA(),CX7)</f>
        <v>-</v>
      </c>
      <c r="CY6" s="35">
        <f t="shared" ref="CY6:DG6" si="11">IF(CY7="",NA(),CY7)</f>
        <v>78.239999999999995</v>
      </c>
      <c r="CZ6" s="35">
        <f t="shared" si="11"/>
        <v>79.42</v>
      </c>
      <c r="DA6" s="35">
        <f t="shared" si="11"/>
        <v>82.11</v>
      </c>
      <c r="DB6" s="35">
        <f t="shared" si="11"/>
        <v>83.44</v>
      </c>
      <c r="DC6" s="35" t="str">
        <f t="shared" si="11"/>
        <v>-</v>
      </c>
      <c r="DD6" s="35">
        <f t="shared" si="11"/>
        <v>83.06</v>
      </c>
      <c r="DE6" s="35">
        <f t="shared" si="11"/>
        <v>83.32</v>
      </c>
      <c r="DF6" s="35">
        <f t="shared" si="11"/>
        <v>83.75</v>
      </c>
      <c r="DG6" s="35">
        <f t="shared" si="11"/>
        <v>84.19</v>
      </c>
      <c r="DH6" s="34" t="str">
        <f>IF(DH7="","",IF(DH7="-","【-】","【"&amp;SUBSTITUTE(TEXT(DH7,"#,##0.00"),"-","△")&amp;"】"))</f>
        <v>【84.75】</v>
      </c>
      <c r="DI6" s="35" t="str">
        <f>IF(DI7="",NA(),DI7)</f>
        <v>-</v>
      </c>
      <c r="DJ6" s="35">
        <f t="shared" ref="DJ6:DR6" si="12">IF(DJ7="",NA(),DJ7)</f>
        <v>2.88</v>
      </c>
      <c r="DK6" s="35">
        <f t="shared" si="12"/>
        <v>5.72</v>
      </c>
      <c r="DL6" s="35">
        <f t="shared" si="12"/>
        <v>8.41</v>
      </c>
      <c r="DM6" s="35">
        <f t="shared" si="12"/>
        <v>13.29</v>
      </c>
      <c r="DN6" s="35" t="str">
        <f t="shared" si="12"/>
        <v>-</v>
      </c>
      <c r="DO6" s="35">
        <f t="shared" si="12"/>
        <v>23.93</v>
      </c>
      <c r="DP6" s="35">
        <f t="shared" si="12"/>
        <v>24.68</v>
      </c>
      <c r="DQ6" s="35">
        <f t="shared" si="12"/>
        <v>24.68</v>
      </c>
      <c r="DR6" s="35">
        <f t="shared" si="12"/>
        <v>21.36</v>
      </c>
      <c r="DS6" s="34" t="str">
        <f>IF(DS7="","",IF(DS7="-","【-】","【"&amp;SUBSTITUTE(TEXT(DS7,"#,##0.00"),"-","△")&amp;"】"))</f>
        <v>【23.60】</v>
      </c>
      <c r="DT6" s="35" t="str">
        <f>IF(DT7="",NA(),DT7)</f>
        <v>-</v>
      </c>
      <c r="DU6" s="34">
        <f t="shared" ref="DU6:EC6" si="13">IF(DU7="",NA(),DU7)</f>
        <v>0</v>
      </c>
      <c r="DV6" s="34">
        <f t="shared" si="13"/>
        <v>0</v>
      </c>
      <c r="DW6" s="34">
        <f t="shared" si="13"/>
        <v>0</v>
      </c>
      <c r="DX6" s="34">
        <f t="shared" si="13"/>
        <v>0</v>
      </c>
      <c r="DY6" s="35" t="str">
        <f t="shared" si="13"/>
        <v>-</v>
      </c>
      <c r="DZ6" s="34">
        <f t="shared" si="13"/>
        <v>0</v>
      </c>
      <c r="EA6" s="35">
        <f t="shared" si="13"/>
        <v>0.01</v>
      </c>
      <c r="EB6" s="35">
        <f t="shared" si="13"/>
        <v>8.6199999999999992</v>
      </c>
      <c r="EC6" s="35">
        <f t="shared" si="13"/>
        <v>0.01</v>
      </c>
      <c r="ED6" s="34" t="str">
        <f>IF(ED7="","",IF(ED7="-","【-】","【"&amp;SUBSTITUTE(TEXT(ED7,"#,##0.00"),"-","△")&amp;"】"))</f>
        <v>【0.01】</v>
      </c>
      <c r="EE6" s="35" t="str">
        <f>IF(EE7="",NA(),EE7)</f>
        <v>-</v>
      </c>
      <c r="EF6" s="34">
        <f t="shared" ref="EF6:EN6" si="14">IF(EF7="",NA(),EF7)</f>
        <v>0</v>
      </c>
      <c r="EG6" s="34">
        <f t="shared" si="14"/>
        <v>0</v>
      </c>
      <c r="EH6" s="34">
        <f t="shared" si="14"/>
        <v>0</v>
      </c>
      <c r="EI6" s="34">
        <f t="shared" si="14"/>
        <v>0</v>
      </c>
      <c r="EJ6" s="35" t="str">
        <f t="shared" si="14"/>
        <v>-</v>
      </c>
      <c r="EK6" s="35">
        <f t="shared" si="14"/>
        <v>0.09</v>
      </c>
      <c r="EL6" s="35">
        <f t="shared" si="14"/>
        <v>0.13</v>
      </c>
      <c r="EM6" s="35">
        <f t="shared" si="14"/>
        <v>0.36</v>
      </c>
      <c r="EN6" s="35">
        <f t="shared" si="14"/>
        <v>0.39</v>
      </c>
      <c r="EO6" s="34" t="str">
        <f>IF(EO7="","",IF(EO7="-","【-】","【"&amp;SUBSTITUTE(TEXT(EO7,"#,##0.00"),"-","△")&amp;"】"))</f>
        <v>【0.30】</v>
      </c>
    </row>
    <row r="7" spans="1:148" s="36" customFormat="1" x14ac:dyDescent="0.25">
      <c r="A7" s="28"/>
      <c r="B7" s="37">
        <v>2020</v>
      </c>
      <c r="C7" s="37">
        <v>252131</v>
      </c>
      <c r="D7" s="37">
        <v>46</v>
      </c>
      <c r="E7" s="37">
        <v>17</v>
      </c>
      <c r="F7" s="37">
        <v>4</v>
      </c>
      <c r="G7" s="37">
        <v>0</v>
      </c>
      <c r="H7" s="37" t="s">
        <v>96</v>
      </c>
      <c r="I7" s="37" t="s">
        <v>97</v>
      </c>
      <c r="J7" s="37" t="s">
        <v>98</v>
      </c>
      <c r="K7" s="37" t="s">
        <v>99</v>
      </c>
      <c r="L7" s="37" t="s">
        <v>100</v>
      </c>
      <c r="M7" s="37" t="s">
        <v>101</v>
      </c>
      <c r="N7" s="38" t="s">
        <v>102</v>
      </c>
      <c r="O7" s="38">
        <v>38.17</v>
      </c>
      <c r="P7" s="38">
        <v>26.38</v>
      </c>
      <c r="Q7" s="38">
        <v>88.43</v>
      </c>
      <c r="R7" s="38">
        <v>2910</v>
      </c>
      <c r="S7" s="38">
        <v>113642</v>
      </c>
      <c r="T7" s="38">
        <v>388.37</v>
      </c>
      <c r="U7" s="38">
        <v>292.61</v>
      </c>
      <c r="V7" s="38">
        <v>29936</v>
      </c>
      <c r="W7" s="38">
        <v>10.23</v>
      </c>
      <c r="X7" s="38">
        <v>2926.3</v>
      </c>
      <c r="Y7" s="38" t="s">
        <v>102</v>
      </c>
      <c r="Z7" s="38">
        <v>114.7</v>
      </c>
      <c r="AA7" s="38">
        <v>102.26</v>
      </c>
      <c r="AB7" s="38">
        <v>98.84</v>
      </c>
      <c r="AC7" s="38">
        <v>100.52</v>
      </c>
      <c r="AD7" s="38" t="s">
        <v>102</v>
      </c>
      <c r="AE7" s="38">
        <v>102.13</v>
      </c>
      <c r="AF7" s="38">
        <v>101.72</v>
      </c>
      <c r="AG7" s="38">
        <v>102.73</v>
      </c>
      <c r="AH7" s="38">
        <v>105.78</v>
      </c>
      <c r="AI7" s="38">
        <v>104.83</v>
      </c>
      <c r="AJ7" s="38" t="s">
        <v>102</v>
      </c>
      <c r="AK7" s="38">
        <v>0</v>
      </c>
      <c r="AL7" s="38">
        <v>0</v>
      </c>
      <c r="AM7" s="38">
        <v>0</v>
      </c>
      <c r="AN7" s="38">
        <v>0</v>
      </c>
      <c r="AO7" s="38" t="s">
        <v>102</v>
      </c>
      <c r="AP7" s="38">
        <v>109.51</v>
      </c>
      <c r="AQ7" s="38">
        <v>112.88</v>
      </c>
      <c r="AR7" s="38">
        <v>94.97</v>
      </c>
      <c r="AS7" s="38">
        <v>63.96</v>
      </c>
      <c r="AT7" s="38">
        <v>61.55</v>
      </c>
      <c r="AU7" s="38" t="s">
        <v>102</v>
      </c>
      <c r="AV7" s="38">
        <v>28.29</v>
      </c>
      <c r="AW7" s="38">
        <v>21.15</v>
      </c>
      <c r="AX7" s="38">
        <v>15.35</v>
      </c>
      <c r="AY7" s="38">
        <v>18.170000000000002</v>
      </c>
      <c r="AZ7" s="38" t="s">
        <v>102</v>
      </c>
      <c r="BA7" s="38">
        <v>47.44</v>
      </c>
      <c r="BB7" s="38">
        <v>49.18</v>
      </c>
      <c r="BC7" s="38">
        <v>47.72</v>
      </c>
      <c r="BD7" s="38">
        <v>44.24</v>
      </c>
      <c r="BE7" s="38">
        <v>45.34</v>
      </c>
      <c r="BF7" s="38" t="s">
        <v>102</v>
      </c>
      <c r="BG7" s="38">
        <v>1006.45</v>
      </c>
      <c r="BH7" s="38">
        <v>1154.48</v>
      </c>
      <c r="BI7" s="38">
        <v>1573.86</v>
      </c>
      <c r="BJ7" s="38">
        <v>1886.73</v>
      </c>
      <c r="BK7" s="38" t="s">
        <v>102</v>
      </c>
      <c r="BL7" s="38">
        <v>1243.71</v>
      </c>
      <c r="BM7" s="38">
        <v>1194.1500000000001</v>
      </c>
      <c r="BN7" s="38">
        <v>1206.79</v>
      </c>
      <c r="BO7" s="38">
        <v>1258.43</v>
      </c>
      <c r="BP7" s="38">
        <v>1260.21</v>
      </c>
      <c r="BQ7" s="38" t="s">
        <v>102</v>
      </c>
      <c r="BR7" s="38">
        <v>99.71</v>
      </c>
      <c r="BS7" s="38">
        <v>99.77</v>
      </c>
      <c r="BT7" s="38">
        <v>97.09</v>
      </c>
      <c r="BU7" s="38">
        <v>110.69</v>
      </c>
      <c r="BV7" s="38" t="s">
        <v>102</v>
      </c>
      <c r="BW7" s="38">
        <v>74.3</v>
      </c>
      <c r="BX7" s="38">
        <v>72.260000000000005</v>
      </c>
      <c r="BY7" s="38">
        <v>71.84</v>
      </c>
      <c r="BZ7" s="38">
        <v>73.36</v>
      </c>
      <c r="CA7" s="38">
        <v>75.290000000000006</v>
      </c>
      <c r="CB7" s="38" t="s">
        <v>102</v>
      </c>
      <c r="CC7" s="38">
        <v>154.37</v>
      </c>
      <c r="CD7" s="38">
        <v>153.68</v>
      </c>
      <c r="CE7" s="38">
        <v>157.94</v>
      </c>
      <c r="CF7" s="38">
        <v>138.91999999999999</v>
      </c>
      <c r="CG7" s="38" t="s">
        <v>102</v>
      </c>
      <c r="CH7" s="38">
        <v>221.81</v>
      </c>
      <c r="CI7" s="38">
        <v>230.02</v>
      </c>
      <c r="CJ7" s="38">
        <v>228.47</v>
      </c>
      <c r="CK7" s="38">
        <v>224.88</v>
      </c>
      <c r="CL7" s="38">
        <v>215.41</v>
      </c>
      <c r="CM7" s="38" t="s">
        <v>102</v>
      </c>
      <c r="CN7" s="38">
        <v>91.44</v>
      </c>
      <c r="CO7" s="38" t="s">
        <v>102</v>
      </c>
      <c r="CP7" s="38" t="s">
        <v>102</v>
      </c>
      <c r="CQ7" s="38" t="s">
        <v>102</v>
      </c>
      <c r="CR7" s="38" t="s">
        <v>102</v>
      </c>
      <c r="CS7" s="38">
        <v>43.36</v>
      </c>
      <c r="CT7" s="38">
        <v>42.56</v>
      </c>
      <c r="CU7" s="38">
        <v>42.47</v>
      </c>
      <c r="CV7" s="38">
        <v>42.4</v>
      </c>
      <c r="CW7" s="38">
        <v>42.9</v>
      </c>
      <c r="CX7" s="38" t="s">
        <v>102</v>
      </c>
      <c r="CY7" s="38">
        <v>78.239999999999995</v>
      </c>
      <c r="CZ7" s="38">
        <v>79.42</v>
      </c>
      <c r="DA7" s="38">
        <v>82.11</v>
      </c>
      <c r="DB7" s="38">
        <v>83.44</v>
      </c>
      <c r="DC7" s="38" t="s">
        <v>102</v>
      </c>
      <c r="DD7" s="38">
        <v>83.06</v>
      </c>
      <c r="DE7" s="38">
        <v>83.32</v>
      </c>
      <c r="DF7" s="38">
        <v>83.75</v>
      </c>
      <c r="DG7" s="38">
        <v>84.19</v>
      </c>
      <c r="DH7" s="38">
        <v>84.75</v>
      </c>
      <c r="DI7" s="38" t="s">
        <v>102</v>
      </c>
      <c r="DJ7" s="38">
        <v>2.88</v>
      </c>
      <c r="DK7" s="38">
        <v>5.72</v>
      </c>
      <c r="DL7" s="38">
        <v>8.41</v>
      </c>
      <c r="DM7" s="38">
        <v>13.29</v>
      </c>
      <c r="DN7" s="38" t="s">
        <v>102</v>
      </c>
      <c r="DO7" s="38">
        <v>23.93</v>
      </c>
      <c r="DP7" s="38">
        <v>24.68</v>
      </c>
      <c r="DQ7" s="38">
        <v>24.68</v>
      </c>
      <c r="DR7" s="38">
        <v>21.36</v>
      </c>
      <c r="DS7" s="38">
        <v>23.6</v>
      </c>
      <c r="DT7" s="38" t="s">
        <v>102</v>
      </c>
      <c r="DU7" s="38">
        <v>0</v>
      </c>
      <c r="DV7" s="38">
        <v>0</v>
      </c>
      <c r="DW7" s="38">
        <v>0</v>
      </c>
      <c r="DX7" s="38">
        <v>0</v>
      </c>
      <c r="DY7" s="38" t="s">
        <v>102</v>
      </c>
      <c r="DZ7" s="38">
        <v>0</v>
      </c>
      <c r="EA7" s="38">
        <v>0.01</v>
      </c>
      <c r="EB7" s="38">
        <v>8.6199999999999992</v>
      </c>
      <c r="EC7" s="38">
        <v>0.01</v>
      </c>
      <c r="ED7" s="38">
        <v>0.01</v>
      </c>
      <c r="EE7" s="38" t="s">
        <v>102</v>
      </c>
      <c r="EF7" s="38">
        <v>0</v>
      </c>
      <c r="EG7" s="38">
        <v>0</v>
      </c>
      <c r="EH7" s="38">
        <v>0</v>
      </c>
      <c r="EI7" s="38">
        <v>0</v>
      </c>
      <c r="EJ7" s="38" t="s">
        <v>102</v>
      </c>
      <c r="EK7" s="38">
        <v>0.09</v>
      </c>
      <c r="EL7" s="38">
        <v>0.13</v>
      </c>
      <c r="EM7" s="38">
        <v>0.36</v>
      </c>
      <c r="EN7" s="38">
        <v>0.39</v>
      </c>
      <c r="EO7" s="38">
        <v>0.3</v>
      </c>
    </row>
    <row r="8" spans="1:148"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5">
      <c r="B11">
        <v>4</v>
      </c>
      <c r="C11">
        <v>3</v>
      </c>
      <c r="D11">
        <v>2</v>
      </c>
      <c r="E11">
        <v>1</v>
      </c>
      <c r="F11">
        <v>0</v>
      </c>
      <c r="G11" t="s">
        <v>108</v>
      </c>
    </row>
    <row r="12" spans="1:148" x14ac:dyDescent="0.25">
      <c r="B12">
        <v>1</v>
      </c>
      <c r="C12">
        <v>1</v>
      </c>
      <c r="D12">
        <v>1</v>
      </c>
      <c r="E12">
        <v>1</v>
      </c>
      <c r="F12">
        <v>2</v>
      </c>
      <c r="G12" t="s">
        <v>109</v>
      </c>
    </row>
    <row r="13" spans="1:148" x14ac:dyDescent="0.2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0009_r04</cp:lastModifiedBy>
  <cp:lastPrinted>2022-01-20T00:10:29Z</cp:lastPrinted>
  <dcterms:created xsi:type="dcterms:W3CDTF">2021-12-03T07:25:28Z</dcterms:created>
  <dcterms:modified xsi:type="dcterms:W3CDTF">2022-12-20T07:24:45Z</dcterms:modified>
  <cp:category/>
</cp:coreProperties>
</file>