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庁内各所属保有データの提出\159 経済センサス－活動調査\SUB\"/>
    </mc:Choice>
  </mc:AlternateContent>
  <bookViews>
    <workbookView xWindow="480" yWindow="30" windowWidth="19275" windowHeight="8445"/>
  </bookViews>
  <sheets>
    <sheet name="(1)" sheetId="1" r:id="rId1"/>
    <sheet name="(2)(3)" sheetId="6" r:id="rId2"/>
    <sheet name="(4)" sheetId="2" r:id="rId3"/>
    <sheet name="(5)(6)" sheetId="7" r:id="rId4"/>
    <sheet name="(7)(8)" sheetId="8" r:id="rId5"/>
    <sheet name="(9)" sheetId="3" r:id="rId6"/>
    <sheet name="(10)" sheetId="9" r:id="rId7"/>
    <sheet name="(11)(12)" sheetId="10" r:id="rId8"/>
    <sheet name="(13)" sheetId="4" r:id="rId9"/>
    <sheet name="(14)" sheetId="5" r:id="rId10"/>
    <sheet name="(15)" sheetId="11" r:id="rId11"/>
  </sheets>
  <definedNames>
    <definedName name="_xlnm.Print_Area" localSheetId="0">'(1)'!#REF!,'(1)'!$A$1:$R$20</definedName>
    <definedName name="_xlnm.Print_Area" localSheetId="6">'(10)'!$A$1:$P$33</definedName>
    <definedName name="_xlnm.Print_Area" localSheetId="7">'(11)(12)'!$A$1:$S$35</definedName>
    <definedName name="_xlnm.Print_Area" localSheetId="8">'(13)'!$A$1:$O$19</definedName>
    <definedName name="_xlnm.Print_Area" localSheetId="9">'(14)'!$A$1:$O$39</definedName>
    <definedName name="_xlnm.Print_Area" localSheetId="10">'(15)'!$A$1:$O$42</definedName>
    <definedName name="_xlnm.Print_Area" localSheetId="1">'(2)(3)'!$A$1:$R$57</definedName>
    <definedName name="_xlnm.Print_Area" localSheetId="2">'(4)'!$A$1:$Q$40</definedName>
    <definedName name="_xlnm.Print_Area" localSheetId="3">'(5)(6)'!$A$1:$Q$61</definedName>
    <definedName name="_xlnm.Print_Area" localSheetId="4">'(7)(8)'!$A$1:$T$72</definedName>
    <definedName name="_xlnm.Print_Area" localSheetId="5">'(9)'!$A$1:$P$33</definedName>
  </definedNames>
  <calcPr calcId="162913"/>
</workbook>
</file>

<file path=xl/calcChain.xml><?xml version="1.0" encoding="utf-8"?>
<calcChain xmlns="http://schemas.openxmlformats.org/spreadsheetml/2006/main">
  <c r="B8" i="7" l="1"/>
  <c r="C8" i="7"/>
  <c r="D10" i="7" s="1"/>
  <c r="F8" i="7"/>
  <c r="G8" i="7"/>
  <c r="H8" i="7" s="1"/>
  <c r="J8" i="7"/>
  <c r="K8" i="7"/>
  <c r="L10" i="7" s="1"/>
  <c r="N8" i="7"/>
  <c r="O8" i="7"/>
  <c r="P8" i="7" s="1"/>
  <c r="E10" i="7"/>
  <c r="I10" i="7"/>
  <c r="M10" i="7"/>
  <c r="Q10" i="7"/>
  <c r="E12" i="7"/>
  <c r="I12" i="7"/>
  <c r="M12" i="7"/>
  <c r="Q12" i="7"/>
  <c r="E13" i="7"/>
  <c r="I13" i="7"/>
  <c r="M13" i="7"/>
  <c r="Q13" i="7"/>
  <c r="E14" i="7"/>
  <c r="I14" i="7"/>
  <c r="M14" i="7"/>
  <c r="Q14" i="7"/>
  <c r="E15" i="7"/>
  <c r="I15" i="7"/>
  <c r="M15" i="7"/>
  <c r="Q15" i="7"/>
  <c r="E16" i="7"/>
  <c r="I16" i="7"/>
  <c r="M16" i="7"/>
  <c r="Q16" i="7"/>
  <c r="E18" i="7"/>
  <c r="I18" i="7"/>
  <c r="M18" i="7"/>
  <c r="Q18" i="7"/>
  <c r="E19" i="7"/>
  <c r="I19" i="7"/>
  <c r="M19" i="7"/>
  <c r="Q19" i="7"/>
  <c r="E20" i="7"/>
  <c r="I20" i="7"/>
  <c r="M20" i="7"/>
  <c r="Q20" i="7"/>
  <c r="E21" i="7"/>
  <c r="I21" i="7"/>
  <c r="M21" i="7"/>
  <c r="Q21" i="7"/>
  <c r="E22" i="7"/>
  <c r="I22" i="7"/>
  <c r="M22" i="7"/>
  <c r="Q22" i="7"/>
  <c r="E24" i="7"/>
  <c r="I24" i="7"/>
  <c r="M24" i="7"/>
  <c r="Q24" i="7"/>
  <c r="E25" i="7"/>
  <c r="I25" i="7"/>
  <c r="M25" i="7"/>
  <c r="Q25" i="7"/>
  <c r="D26" i="7"/>
  <c r="E26" i="7"/>
  <c r="I26" i="7"/>
  <c r="L26" i="7"/>
  <c r="M26" i="7"/>
  <c r="Q26" i="7"/>
  <c r="D27" i="7"/>
  <c r="E27" i="7"/>
  <c r="I27" i="7"/>
  <c r="L27" i="7"/>
  <c r="M27" i="7"/>
  <c r="Q27" i="7"/>
  <c r="D29" i="7"/>
  <c r="E29" i="7"/>
  <c r="I29" i="7"/>
  <c r="L29" i="7"/>
  <c r="M29" i="7"/>
  <c r="Q29" i="7"/>
  <c r="D31" i="7"/>
  <c r="E31" i="7"/>
  <c r="I31" i="7"/>
  <c r="L31" i="7"/>
  <c r="M31" i="7"/>
  <c r="Q31" i="7"/>
  <c r="D32" i="7"/>
  <c r="E32" i="7"/>
  <c r="I32" i="7"/>
  <c r="L32" i="7"/>
  <c r="M32" i="7"/>
  <c r="Q32" i="7"/>
  <c r="D33" i="7"/>
  <c r="E33" i="7"/>
  <c r="I33" i="7"/>
  <c r="L33" i="7"/>
  <c r="M33" i="7"/>
  <c r="Q33" i="7"/>
  <c r="D34" i="7"/>
  <c r="E34" i="7"/>
  <c r="I34" i="7"/>
  <c r="L34" i="7"/>
  <c r="M34" i="7"/>
  <c r="Q34" i="7"/>
  <c r="D35" i="7"/>
  <c r="E35" i="7"/>
  <c r="I35" i="7"/>
  <c r="L35" i="7"/>
  <c r="M35" i="7"/>
  <c r="Q35" i="7"/>
  <c r="D36" i="7"/>
  <c r="E36" i="7"/>
  <c r="I36" i="7"/>
  <c r="L36" i="7"/>
  <c r="M36" i="7"/>
  <c r="Q36" i="7"/>
  <c r="D38" i="7"/>
  <c r="E38" i="7"/>
  <c r="I38" i="7"/>
  <c r="L38" i="7"/>
  <c r="M38" i="7"/>
  <c r="Q38" i="7"/>
  <c r="D39" i="7"/>
  <c r="E39" i="7"/>
  <c r="I39" i="7"/>
  <c r="L39" i="7"/>
  <c r="M39" i="7"/>
  <c r="Q39" i="7"/>
  <c r="D40" i="7"/>
  <c r="E40" i="7"/>
  <c r="I40" i="7"/>
  <c r="L40" i="7"/>
  <c r="M40" i="7"/>
  <c r="Q40" i="7"/>
  <c r="D41" i="7"/>
  <c r="E41" i="7"/>
  <c r="I41" i="7"/>
  <c r="L41" i="7"/>
  <c r="M41" i="7"/>
  <c r="Q41" i="7"/>
  <c r="B50" i="7"/>
  <c r="C50" i="7"/>
  <c r="F50" i="7"/>
  <c r="I50" i="7" s="1"/>
  <c r="G50" i="7"/>
  <c r="H50" i="7" s="1"/>
  <c r="J50" i="7"/>
  <c r="K50" i="7"/>
  <c r="M50" i="7" s="1"/>
  <c r="P50" i="7"/>
  <c r="Q50" i="7"/>
  <c r="E52" i="7"/>
  <c r="H52" i="7"/>
  <c r="I52" i="7"/>
  <c r="M52" i="7"/>
  <c r="P52" i="7"/>
  <c r="Q52" i="7"/>
  <c r="E53" i="7"/>
  <c r="H53" i="7"/>
  <c r="I53" i="7"/>
  <c r="M53" i="7"/>
  <c r="P53" i="7"/>
  <c r="Q53" i="7"/>
  <c r="E54" i="7"/>
  <c r="H54" i="7"/>
  <c r="I54" i="7"/>
  <c r="M54" i="7"/>
  <c r="P54" i="7"/>
  <c r="Q54" i="7"/>
  <c r="E55" i="7"/>
  <c r="H55" i="7"/>
  <c r="I55" i="7"/>
  <c r="M55" i="7"/>
  <c r="P55" i="7"/>
  <c r="Q55" i="7"/>
  <c r="E56" i="7"/>
  <c r="H56" i="7"/>
  <c r="I56" i="7"/>
  <c r="M56" i="7"/>
  <c r="P56" i="7"/>
  <c r="Q56" i="7"/>
  <c r="E58" i="7"/>
  <c r="H58" i="7"/>
  <c r="I58" i="7"/>
  <c r="M58" i="7"/>
  <c r="P58" i="7"/>
  <c r="Q58" i="7"/>
  <c r="E59" i="7"/>
  <c r="H59" i="7"/>
  <c r="I59" i="7"/>
  <c r="M59" i="7"/>
  <c r="P59" i="7"/>
  <c r="Q59" i="7"/>
  <c r="E60" i="7"/>
  <c r="H60" i="7"/>
  <c r="I60" i="7"/>
  <c r="M60" i="7"/>
  <c r="P60" i="7"/>
  <c r="Q60" i="7"/>
  <c r="E61" i="7"/>
  <c r="H61" i="7"/>
  <c r="I61" i="7"/>
  <c r="M61" i="7"/>
  <c r="P61" i="7"/>
  <c r="Q61" i="7"/>
  <c r="C7" i="9"/>
  <c r="D8" i="10"/>
  <c r="G8" i="10"/>
  <c r="J8" i="10"/>
  <c r="M8" i="10"/>
  <c r="D10" i="10"/>
  <c r="G10" i="10"/>
  <c r="J10" i="10"/>
  <c r="M10" i="10"/>
  <c r="D11" i="10"/>
  <c r="G11" i="10"/>
  <c r="J11" i="10"/>
  <c r="M11" i="10"/>
  <c r="D12" i="10"/>
  <c r="G12" i="10"/>
  <c r="J12" i="10"/>
  <c r="M12" i="10"/>
  <c r="D13" i="10"/>
  <c r="G13" i="10"/>
  <c r="J13" i="10"/>
  <c r="M13" i="10"/>
  <c r="D14" i="10"/>
  <c r="G14" i="10"/>
  <c r="J14" i="10"/>
  <c r="M14" i="10"/>
  <c r="D15" i="10"/>
  <c r="G15" i="10"/>
  <c r="J15" i="10"/>
  <c r="M15" i="10"/>
  <c r="D26" i="10"/>
  <c r="G26" i="10"/>
  <c r="J26" i="10"/>
  <c r="M26" i="10"/>
  <c r="P26" i="10"/>
  <c r="S26" i="10"/>
  <c r="D28" i="10"/>
  <c r="G28" i="10"/>
  <c r="J28" i="10"/>
  <c r="M28" i="10"/>
  <c r="P28" i="10"/>
  <c r="S28" i="10"/>
  <c r="D29" i="10"/>
  <c r="G29" i="10"/>
  <c r="J29" i="10"/>
  <c r="M29" i="10"/>
  <c r="P29" i="10"/>
  <c r="S29" i="10"/>
  <c r="D30" i="10"/>
  <c r="G30" i="10"/>
  <c r="J30" i="10"/>
  <c r="M30" i="10"/>
  <c r="P30" i="10"/>
  <c r="S30" i="10"/>
  <c r="D31" i="10"/>
  <c r="G31" i="10"/>
  <c r="J31" i="10"/>
  <c r="M31" i="10"/>
  <c r="P31" i="10"/>
  <c r="S31" i="10"/>
  <c r="D32" i="10"/>
  <c r="G32" i="10"/>
  <c r="J32" i="10"/>
  <c r="M32" i="10"/>
  <c r="P32" i="10"/>
  <c r="S32" i="10"/>
  <c r="D33" i="10"/>
  <c r="G33" i="10"/>
  <c r="J33" i="10"/>
  <c r="M33" i="10"/>
  <c r="P33" i="10"/>
  <c r="S33" i="10"/>
  <c r="B8" i="11"/>
  <c r="B7" i="2"/>
  <c r="C7" i="2"/>
  <c r="D14" i="2" s="1"/>
  <c r="D7" i="2"/>
  <c r="E7" i="2"/>
  <c r="F7" i="2"/>
  <c r="G7" i="2"/>
  <c r="H7" i="2"/>
  <c r="I7" i="2"/>
  <c r="J7" i="2"/>
  <c r="K7" i="2"/>
  <c r="L14" i="2" s="1"/>
  <c r="L7" i="2"/>
  <c r="M7" i="2"/>
  <c r="N7" i="2"/>
  <c r="O7" i="2"/>
  <c r="P9" i="2" s="1"/>
  <c r="P7" i="2"/>
  <c r="Q7" i="2"/>
  <c r="E9" i="2"/>
  <c r="H9" i="2"/>
  <c r="I9" i="2"/>
  <c r="M9" i="2"/>
  <c r="Q9" i="2"/>
  <c r="E11" i="2"/>
  <c r="H11" i="2"/>
  <c r="I11" i="2"/>
  <c r="M11" i="2"/>
  <c r="P11" i="2"/>
  <c r="Q11" i="2"/>
  <c r="E12" i="2"/>
  <c r="H12" i="2"/>
  <c r="I12" i="2"/>
  <c r="M12" i="2"/>
  <c r="Q12" i="2"/>
  <c r="E13" i="2"/>
  <c r="H13" i="2"/>
  <c r="I13" i="2"/>
  <c r="M13" i="2"/>
  <c r="P13" i="2"/>
  <c r="Q13" i="2"/>
  <c r="E14" i="2"/>
  <c r="H14" i="2"/>
  <c r="I14" i="2"/>
  <c r="M14" i="2"/>
  <c r="P14" i="2"/>
  <c r="Q14" i="2"/>
  <c r="E15" i="2"/>
  <c r="H15" i="2"/>
  <c r="I15" i="2"/>
  <c r="M15" i="2"/>
  <c r="P15" i="2"/>
  <c r="Q15" i="2"/>
  <c r="E17" i="2"/>
  <c r="H17" i="2"/>
  <c r="I17" i="2"/>
  <c r="M17" i="2"/>
  <c r="P17" i="2"/>
  <c r="Q17" i="2"/>
  <c r="E18" i="2"/>
  <c r="H18" i="2"/>
  <c r="I18" i="2"/>
  <c r="M18" i="2"/>
  <c r="P18" i="2"/>
  <c r="Q18" i="2"/>
  <c r="E19" i="2"/>
  <c r="H19" i="2"/>
  <c r="I19" i="2"/>
  <c r="M19" i="2"/>
  <c r="P19" i="2"/>
  <c r="Q19" i="2"/>
  <c r="E20" i="2"/>
  <c r="H20" i="2"/>
  <c r="I20" i="2"/>
  <c r="M20" i="2"/>
  <c r="P20" i="2"/>
  <c r="Q20" i="2"/>
  <c r="E21" i="2"/>
  <c r="H21" i="2"/>
  <c r="I21" i="2"/>
  <c r="M21" i="2"/>
  <c r="P21" i="2"/>
  <c r="Q21" i="2"/>
  <c r="E23" i="2"/>
  <c r="H23" i="2"/>
  <c r="I23" i="2"/>
  <c r="M23" i="2"/>
  <c r="P23" i="2"/>
  <c r="Q23" i="2"/>
  <c r="E24" i="2"/>
  <c r="H24" i="2"/>
  <c r="I24" i="2"/>
  <c r="M24" i="2"/>
  <c r="P24" i="2"/>
  <c r="Q24" i="2"/>
  <c r="E25" i="2"/>
  <c r="H25" i="2"/>
  <c r="I25" i="2"/>
  <c r="M25" i="2"/>
  <c r="P25" i="2"/>
  <c r="Q25" i="2"/>
  <c r="E26" i="2"/>
  <c r="H26" i="2"/>
  <c r="I26" i="2"/>
  <c r="M26" i="2"/>
  <c r="P26" i="2"/>
  <c r="Q26" i="2"/>
  <c r="E28" i="2"/>
  <c r="H28" i="2"/>
  <c r="I28" i="2"/>
  <c r="M28" i="2"/>
  <c r="P28" i="2"/>
  <c r="Q28" i="2"/>
  <c r="E30" i="2"/>
  <c r="H30" i="2"/>
  <c r="I30" i="2"/>
  <c r="M30" i="2"/>
  <c r="P30" i="2"/>
  <c r="Q30" i="2"/>
  <c r="E31" i="2"/>
  <c r="H31" i="2"/>
  <c r="I31" i="2"/>
  <c r="M31" i="2"/>
  <c r="P31" i="2"/>
  <c r="Q31" i="2"/>
  <c r="E32" i="2"/>
  <c r="H32" i="2"/>
  <c r="I32" i="2"/>
  <c r="M32" i="2"/>
  <c r="P32" i="2"/>
  <c r="Q32" i="2"/>
  <c r="E33" i="2"/>
  <c r="H33" i="2"/>
  <c r="I33" i="2"/>
  <c r="M33" i="2"/>
  <c r="P33" i="2"/>
  <c r="Q33" i="2"/>
  <c r="E34" i="2"/>
  <c r="H34" i="2"/>
  <c r="I34" i="2"/>
  <c r="M34" i="2"/>
  <c r="P34" i="2"/>
  <c r="Q34" i="2"/>
  <c r="E36" i="2"/>
  <c r="H36" i="2"/>
  <c r="I36" i="2"/>
  <c r="M36" i="2"/>
  <c r="P36" i="2"/>
  <c r="Q36" i="2"/>
  <c r="E37" i="2"/>
  <c r="H37" i="2"/>
  <c r="I37" i="2"/>
  <c r="M37" i="2"/>
  <c r="P37" i="2"/>
  <c r="Q37" i="2"/>
  <c r="E38" i="2"/>
  <c r="H38" i="2"/>
  <c r="I38" i="2"/>
  <c r="M38" i="2"/>
  <c r="P38" i="2"/>
  <c r="Q38" i="2"/>
  <c r="E39" i="2"/>
  <c r="H39" i="2"/>
  <c r="I39" i="2"/>
  <c r="M39" i="2"/>
  <c r="P39" i="2"/>
  <c r="Q39" i="2"/>
  <c r="C7" i="3"/>
  <c r="B7" i="4"/>
  <c r="C7" i="4"/>
  <c r="B7" i="5"/>
  <c r="L39" i="2" l="1"/>
  <c r="D39" i="2"/>
  <c r="L38" i="2"/>
  <c r="D38" i="2"/>
  <c r="L37" i="2"/>
  <c r="D37" i="2"/>
  <c r="L36" i="2"/>
  <c r="D36" i="2"/>
  <c r="L34" i="2"/>
  <c r="D34" i="2"/>
  <c r="L33" i="2"/>
  <c r="D33" i="2"/>
  <c r="L32" i="2"/>
  <c r="D32" i="2"/>
  <c r="L31" i="2"/>
  <c r="D31" i="2"/>
  <c r="L30" i="2"/>
  <c r="D30" i="2"/>
  <c r="L28" i="2"/>
  <c r="D28" i="2"/>
  <c r="L26" i="2"/>
  <c r="D26" i="2"/>
  <c r="L25" i="2"/>
  <c r="D25" i="2"/>
  <c r="L24" i="2"/>
  <c r="D24" i="2"/>
  <c r="L23" i="2"/>
  <c r="D23" i="2"/>
  <c r="L21" i="2"/>
  <c r="D21" i="2"/>
  <c r="L20" i="2"/>
  <c r="D20" i="2"/>
  <c r="L19" i="2"/>
  <c r="D19" i="2"/>
  <c r="L18" i="2"/>
  <c r="D18" i="2"/>
  <c r="L17" i="2"/>
  <c r="D17" i="2"/>
  <c r="L15" i="2"/>
  <c r="D15" i="2"/>
  <c r="P12" i="2"/>
  <c r="D50" i="7"/>
  <c r="D52" i="7"/>
  <c r="D53" i="7"/>
  <c r="D54" i="7"/>
  <c r="D55" i="7"/>
  <c r="D56" i="7"/>
  <c r="D58" i="7"/>
  <c r="D59" i="7"/>
  <c r="D60" i="7"/>
  <c r="D61" i="7"/>
  <c r="L50" i="7"/>
  <c r="L52" i="7"/>
  <c r="L53" i="7"/>
  <c r="L54" i="7"/>
  <c r="L55" i="7"/>
  <c r="L56" i="7"/>
  <c r="L58" i="7"/>
  <c r="L59" i="7"/>
  <c r="L60" i="7"/>
  <c r="L61" i="7"/>
  <c r="L9" i="2"/>
  <c r="L11" i="2"/>
  <c r="L12" i="2"/>
  <c r="L13" i="2"/>
  <c r="D9" i="2"/>
  <c r="D11" i="2"/>
  <c r="D12" i="2"/>
  <c r="D13" i="2"/>
  <c r="E50" i="7"/>
  <c r="Q8" i="7"/>
  <c r="M8" i="7"/>
  <c r="I8" i="7"/>
  <c r="E8" i="7"/>
  <c r="P41" i="7"/>
  <c r="H41" i="7"/>
  <c r="P40" i="7"/>
  <c r="H40" i="7"/>
  <c r="P39" i="7"/>
  <c r="H39" i="7"/>
  <c r="P38" i="7"/>
  <c r="H38" i="7"/>
  <c r="P36" i="7"/>
  <c r="H36" i="7"/>
  <c r="P35" i="7"/>
  <c r="H35" i="7"/>
  <c r="P34" i="7"/>
  <c r="H34" i="7"/>
  <c r="P33" i="7"/>
  <c r="H33" i="7"/>
  <c r="P32" i="7"/>
  <c r="H32" i="7"/>
  <c r="P31" i="7"/>
  <c r="H31" i="7"/>
  <c r="P29" i="7"/>
  <c r="H29" i="7"/>
  <c r="P27" i="7"/>
  <c r="H27" i="7"/>
  <c r="P26" i="7"/>
  <c r="H26" i="7"/>
  <c r="P25" i="7"/>
  <c r="H25" i="7"/>
  <c r="P24" i="7"/>
  <c r="H24" i="7"/>
  <c r="P22" i="7"/>
  <c r="H22" i="7"/>
  <c r="P21" i="7"/>
  <c r="H21" i="7"/>
  <c r="P20" i="7"/>
  <c r="H20" i="7"/>
  <c r="P19" i="7"/>
  <c r="H19" i="7"/>
  <c r="P18" i="7"/>
  <c r="H18" i="7"/>
  <c r="P16" i="7"/>
  <c r="H16" i="7"/>
  <c r="P15" i="7"/>
  <c r="H15" i="7"/>
  <c r="P14" i="7"/>
  <c r="H14" i="7"/>
  <c r="P13" i="7"/>
  <c r="H13" i="7"/>
  <c r="P12" i="7"/>
  <c r="H12" i="7"/>
  <c r="P10" i="7"/>
  <c r="H10" i="7"/>
  <c r="L8" i="7"/>
  <c r="D8" i="7"/>
  <c r="L25" i="7"/>
  <c r="D25" i="7"/>
  <c r="L24" i="7"/>
  <c r="D24" i="7"/>
  <c r="L22" i="7"/>
  <c r="D22" i="7"/>
  <c r="L21" i="7"/>
  <c r="D21" i="7"/>
  <c r="L20" i="7"/>
  <c r="D20" i="7"/>
  <c r="L19" i="7"/>
  <c r="D19" i="7"/>
  <c r="L18" i="7"/>
  <c r="D18" i="7"/>
  <c r="L16" i="7"/>
  <c r="D16" i="7"/>
  <c r="L15" i="7"/>
  <c r="D15" i="7"/>
  <c r="L14" i="7"/>
  <c r="D14" i="7"/>
  <c r="L13" i="7"/>
  <c r="D13" i="7"/>
  <c r="L12" i="7"/>
  <c r="D12" i="7"/>
</calcChain>
</file>

<file path=xl/sharedStrings.xml><?xml version="1.0" encoding="utf-8"?>
<sst xmlns="http://schemas.openxmlformats.org/spreadsheetml/2006/main" count="1259" uniqueCount="207">
  <si>
    <t>事　　業　　所　　数</t>
  </si>
  <si>
    <t>従　　業　　者　　数（人）</t>
  </si>
  <si>
    <t>製造品出荷額等（万円）</t>
  </si>
  <si>
    <t>　産業中分類</t>
  </si>
  <si>
    <t>構　成　比</t>
  </si>
  <si>
    <t>増　減　率</t>
  </si>
  <si>
    <t>　（％）</t>
  </si>
  <si>
    <t>食料品</t>
  </si>
  <si>
    <t>飲料</t>
  </si>
  <si>
    <t>繊維</t>
  </si>
  <si>
    <t>木材</t>
  </si>
  <si>
    <t>家具</t>
  </si>
  <si>
    <t>パルプ・紙</t>
  </si>
  <si>
    <t>印刷</t>
  </si>
  <si>
    <t>化学</t>
  </si>
  <si>
    <t>石油・石炭</t>
  </si>
  <si>
    <t>プラスチック</t>
  </si>
  <si>
    <t>ゴム製品</t>
  </si>
  <si>
    <t>皮革</t>
  </si>
  <si>
    <t>窯業・土石</t>
  </si>
  <si>
    <t>鉄鋼</t>
  </si>
  <si>
    <t>非鉄金属</t>
  </si>
  <si>
    <t>金属製品</t>
  </si>
  <si>
    <t>電気機器</t>
  </si>
  <si>
    <t>輸送用機器</t>
  </si>
  <si>
    <t>その他</t>
  </si>
  <si>
    <t>総数</t>
  </si>
  <si>
    <t>はん用機器</t>
    <rPh sb="2" eb="3">
      <t>ヨウ</t>
    </rPh>
    <rPh sb="3" eb="5">
      <t>キキ</t>
    </rPh>
    <phoneticPr fontId="19"/>
  </si>
  <si>
    <t>生産用機器</t>
    <rPh sb="0" eb="3">
      <t>セイサンヨウ</t>
    </rPh>
    <rPh sb="3" eb="5">
      <t>キキ</t>
    </rPh>
    <phoneticPr fontId="19"/>
  </si>
  <si>
    <t>業務用機器</t>
    <rPh sb="0" eb="3">
      <t>ギョウムヨウ</t>
    </rPh>
    <rPh sb="3" eb="5">
      <t>キキ</t>
    </rPh>
    <phoneticPr fontId="19"/>
  </si>
  <si>
    <t>電子部品</t>
    <rPh sb="0" eb="2">
      <t>デンシ</t>
    </rPh>
    <rPh sb="2" eb="4">
      <t>ブヒン</t>
    </rPh>
    <phoneticPr fontId="19"/>
  </si>
  <si>
    <t>情報通信機器</t>
    <rPh sb="0" eb="2">
      <t>ジョウホウ</t>
    </rPh>
    <rPh sb="2" eb="4">
      <t>ツウシン</t>
    </rPh>
    <rPh sb="4" eb="6">
      <t>キキ</t>
    </rPh>
    <phoneticPr fontId="19"/>
  </si>
  <si>
    <t>付加価値額（万円）（２９人以下の事業所は粗付加価値額）</t>
    <phoneticPr fontId="19"/>
  </si>
  <si>
    <t>地　域　区　分</t>
    <rPh sb="0" eb="1">
      <t>チ</t>
    </rPh>
    <rPh sb="2" eb="3">
      <t>イキ</t>
    </rPh>
    <rPh sb="4" eb="5">
      <t>ク</t>
    </rPh>
    <rPh sb="6" eb="7">
      <t>ブン</t>
    </rPh>
    <phoneticPr fontId="19"/>
  </si>
  <si>
    <t>熊本地域</t>
    <rPh sb="0" eb="2">
      <t>クマモト</t>
    </rPh>
    <rPh sb="2" eb="4">
      <t>チイキ</t>
    </rPh>
    <phoneticPr fontId="19"/>
  </si>
  <si>
    <t>宇城地域</t>
    <rPh sb="0" eb="1">
      <t>ウト</t>
    </rPh>
    <rPh sb="1" eb="2">
      <t>シロ</t>
    </rPh>
    <rPh sb="2" eb="4">
      <t>チイキ</t>
    </rPh>
    <phoneticPr fontId="19"/>
  </si>
  <si>
    <t>荒尾・玉名地域</t>
    <rPh sb="0" eb="2">
      <t>アラオ</t>
    </rPh>
    <rPh sb="3" eb="5">
      <t>タマナ</t>
    </rPh>
    <rPh sb="5" eb="7">
      <t>チイキ</t>
    </rPh>
    <phoneticPr fontId="19"/>
  </si>
  <si>
    <t>山鹿・鹿本地域</t>
    <rPh sb="0" eb="2">
      <t>ヤマガ</t>
    </rPh>
    <rPh sb="3" eb="5">
      <t>カモト</t>
    </rPh>
    <rPh sb="5" eb="7">
      <t>チイキ</t>
    </rPh>
    <phoneticPr fontId="19"/>
  </si>
  <si>
    <t>菊池地域</t>
    <rPh sb="0" eb="2">
      <t>キクチ</t>
    </rPh>
    <rPh sb="2" eb="4">
      <t>チイキ</t>
    </rPh>
    <phoneticPr fontId="19"/>
  </si>
  <si>
    <t>阿蘇地域</t>
    <rPh sb="0" eb="2">
      <t>アソ</t>
    </rPh>
    <rPh sb="2" eb="4">
      <t>チイキ</t>
    </rPh>
    <phoneticPr fontId="19"/>
  </si>
  <si>
    <t>上益城地域</t>
    <rPh sb="0" eb="3">
      <t>カミマシキ</t>
    </rPh>
    <rPh sb="3" eb="5">
      <t>チイキ</t>
    </rPh>
    <phoneticPr fontId="19"/>
  </si>
  <si>
    <t>八代地域</t>
    <rPh sb="0" eb="2">
      <t>ヤツシロ</t>
    </rPh>
    <rPh sb="2" eb="4">
      <t>チイキ</t>
    </rPh>
    <phoneticPr fontId="19"/>
  </si>
  <si>
    <t>水俣・芦北地域</t>
    <rPh sb="0" eb="2">
      <t>ミナマタ</t>
    </rPh>
    <rPh sb="3" eb="5">
      <t>アシキタ</t>
    </rPh>
    <rPh sb="5" eb="7">
      <t>チイキ</t>
    </rPh>
    <phoneticPr fontId="19"/>
  </si>
  <si>
    <t>人吉・球磨地域</t>
    <rPh sb="0" eb="2">
      <t>ヒトヨシ</t>
    </rPh>
    <rPh sb="3" eb="5">
      <t>クマ</t>
    </rPh>
    <rPh sb="5" eb="7">
      <t>チイキ</t>
    </rPh>
    <phoneticPr fontId="19"/>
  </si>
  <si>
    <t>天草地域</t>
    <rPh sb="0" eb="2">
      <t>アマクサ</t>
    </rPh>
    <rPh sb="2" eb="4">
      <t>チイキ</t>
    </rPh>
    <phoneticPr fontId="19"/>
  </si>
  <si>
    <t>（１）地域区分別　事業所数、従業者数、製造品出荷額等及び付加価値額の対平成２０年比較表（全事業所）</t>
    <rPh sb="3" eb="5">
      <t>チイキ</t>
    </rPh>
    <rPh sb="5" eb="7">
      <t>クブン</t>
    </rPh>
    <rPh sb="35" eb="37">
      <t>ヘイセイ</t>
    </rPh>
    <rPh sb="39" eb="40">
      <t>ネン</t>
    </rPh>
    <rPh sb="40" eb="42">
      <t>ヒカク</t>
    </rPh>
    <rPh sb="44" eb="45">
      <t>ゼン</t>
    </rPh>
    <rPh sb="45" eb="48">
      <t>ジギョウショ</t>
    </rPh>
    <phoneticPr fontId="19"/>
  </si>
  <si>
    <t>※20年数値（　）は、23年との比較のため、H22市町村合併後の地域単位に再集計し表記しています。</t>
    <rPh sb="32" eb="34">
      <t>チイキ</t>
    </rPh>
    <phoneticPr fontId="19"/>
  </si>
  <si>
    <t>市　　　郡</t>
  </si>
  <si>
    <t>市計</t>
  </si>
  <si>
    <t>熊本市</t>
  </si>
  <si>
    <t>八代市</t>
  </si>
  <si>
    <t>人吉市</t>
  </si>
  <si>
    <t>荒尾市</t>
  </si>
  <si>
    <t>水俣市</t>
  </si>
  <si>
    <t>玉名市</t>
  </si>
  <si>
    <t>山鹿市</t>
  </si>
  <si>
    <t>菊池市</t>
  </si>
  <si>
    <t>宇土市</t>
  </si>
  <si>
    <t>上天草市</t>
  </si>
  <si>
    <t>宇城市</t>
  </si>
  <si>
    <t>阿蘇市</t>
  </si>
  <si>
    <t>天草市</t>
  </si>
  <si>
    <t>合志市</t>
  </si>
  <si>
    <t>郡計</t>
  </si>
  <si>
    <t>下益城郡</t>
  </si>
  <si>
    <t>玉名郡</t>
  </si>
  <si>
    <t>菊池郡</t>
  </si>
  <si>
    <t>阿蘇郡</t>
  </si>
  <si>
    <t>上益城郡</t>
  </si>
  <si>
    <t>八代郡</t>
  </si>
  <si>
    <t>球磨郡</t>
  </si>
  <si>
    <t>天草郡</t>
  </si>
  <si>
    <t>１００万円</t>
  </si>
  <si>
    <t>５０００万円</t>
  </si>
  <si>
    <t>未満</t>
  </si>
  <si>
    <t>以上</t>
  </si>
  <si>
    <t>２００万円</t>
  </si>
  <si>
    <t>従業者規模</t>
  </si>
  <si>
    <t>３００万円</t>
  </si>
  <si>
    <t>４００万円</t>
  </si>
  <si>
    <t>６００万円</t>
  </si>
  <si>
    <t>１０００万円</t>
  </si>
  <si>
    <t>３０００万円</t>
  </si>
  <si>
    <t>総　　数</t>
  </si>
  <si>
    <t>　　４人～　９人</t>
  </si>
  <si>
    <t>　１０人～１９人</t>
  </si>
  <si>
    <t>　２０人～２９人</t>
  </si>
  <si>
    <t>　３０人～４９人</t>
  </si>
  <si>
    <t>　５０人～９９人</t>
  </si>
  <si>
    <t>１００人～１９９人</t>
  </si>
  <si>
    <t>２００人～２９９人</t>
  </si>
  <si>
    <t>３００人～４９９人</t>
  </si>
  <si>
    <t>５００人以上</t>
  </si>
  <si>
    <t>総計</t>
  </si>
  <si>
    <t>（４）市郡別　事業所数、従業者数、製造品出荷額等及び付加価値額の対平成２０年比較表（全事業所）</t>
    <rPh sb="33" eb="35">
      <t>ヘイセイ</t>
    </rPh>
    <rPh sb="42" eb="43">
      <t>ゼン</t>
    </rPh>
    <phoneticPr fontId="19"/>
  </si>
  <si>
    <t>葦北郡</t>
    <rPh sb="0" eb="1">
      <t>アシ</t>
    </rPh>
    <phoneticPr fontId="19"/>
  </si>
  <si>
    <t>※20年数値（　）は、23年との比較のため、H22市町村合併後の郡市単位に再集計し表記しています。</t>
    <rPh sb="3" eb="4">
      <t>ネン</t>
    </rPh>
    <rPh sb="4" eb="6">
      <t>スウチ</t>
    </rPh>
    <rPh sb="13" eb="14">
      <t>ネン</t>
    </rPh>
    <rPh sb="16" eb="18">
      <t>ヒカク</t>
    </rPh>
    <rPh sb="25" eb="28">
      <t>シチョウソン</t>
    </rPh>
    <rPh sb="28" eb="30">
      <t>ガッペイ</t>
    </rPh>
    <rPh sb="30" eb="31">
      <t>ゴ</t>
    </rPh>
    <rPh sb="32" eb="33">
      <t>グン</t>
    </rPh>
    <rPh sb="33" eb="34">
      <t>シ</t>
    </rPh>
    <rPh sb="34" eb="36">
      <t>タンイ</t>
    </rPh>
    <rPh sb="37" eb="38">
      <t>サイ</t>
    </rPh>
    <rPh sb="38" eb="40">
      <t>シュウケイ</t>
    </rPh>
    <rPh sb="41" eb="43">
      <t>ヒョウキ</t>
    </rPh>
    <phoneticPr fontId="19"/>
  </si>
  <si>
    <t>（９）産業中分類別・製造品出荷額等階層別　事業所数（全事業所）</t>
    <rPh sb="26" eb="27">
      <t>ゼン</t>
    </rPh>
    <phoneticPr fontId="19"/>
  </si>
  <si>
    <t>合　　計</t>
    <rPh sb="0" eb="1">
      <t>ゴウ</t>
    </rPh>
    <rPh sb="3" eb="4">
      <t>ケイ</t>
    </rPh>
    <phoneticPr fontId="19"/>
  </si>
  <si>
    <t>以上</t>
    <rPh sb="0" eb="2">
      <t>イジョウ</t>
    </rPh>
    <phoneticPr fontId="19"/>
  </si>
  <si>
    <t>総数</t>
    <rPh sb="0" eb="2">
      <t>ソウスウ</t>
    </rPh>
    <phoneticPr fontId="19"/>
  </si>
  <si>
    <t>（１３）従業者規模別・製造品出荷額等階層別　事業所数（全事業所）</t>
    <rPh sb="27" eb="28">
      <t>ゼン</t>
    </rPh>
    <rPh sb="28" eb="31">
      <t>ジギョウショ</t>
    </rPh>
    <phoneticPr fontId="19"/>
  </si>
  <si>
    <t>（１４）市郡別・製造品出荷額等階層別　事業所数（全事業所）</t>
    <rPh sb="24" eb="25">
      <t>ゼン</t>
    </rPh>
    <phoneticPr fontId="19"/>
  </si>
  <si>
    <t>宇土市</t>
    <rPh sb="0" eb="3">
      <t>ウトシ</t>
    </rPh>
    <phoneticPr fontId="19"/>
  </si>
  <si>
    <t>上天草市</t>
    <rPh sb="0" eb="1">
      <t>カミ</t>
    </rPh>
    <rPh sb="1" eb="3">
      <t>アマクサ</t>
    </rPh>
    <rPh sb="3" eb="4">
      <t>シ</t>
    </rPh>
    <phoneticPr fontId="19"/>
  </si>
  <si>
    <t>天草市</t>
    <rPh sb="0" eb="2">
      <t>アマクサ</t>
    </rPh>
    <rPh sb="2" eb="3">
      <t>シ</t>
    </rPh>
    <phoneticPr fontId="19"/>
  </si>
  <si>
    <t>合志市</t>
    <rPh sb="0" eb="2">
      <t>コウシ</t>
    </rPh>
    <rPh sb="2" eb="3">
      <t>シ</t>
    </rPh>
    <phoneticPr fontId="19"/>
  </si>
  <si>
    <t>付加価値額（万円）（２９人以下の事業所は粗付加価値額）</t>
    <phoneticPr fontId="19"/>
  </si>
  <si>
    <t>対　20　年</t>
    <phoneticPr fontId="19"/>
  </si>
  <si>
    <t>対　20　年</t>
    <phoneticPr fontId="19"/>
  </si>
  <si>
    <t>１００万円</t>
    <phoneticPr fontId="19"/>
  </si>
  <si>
    <t>２００万円</t>
    <phoneticPr fontId="19"/>
  </si>
  <si>
    <t>３００万円</t>
    <phoneticPr fontId="19"/>
  </si>
  <si>
    <t>４００万円</t>
    <phoneticPr fontId="19"/>
  </si>
  <si>
    <t>６００万円</t>
    <phoneticPr fontId="19"/>
  </si>
  <si>
    <t>１０００万円</t>
    <phoneticPr fontId="19"/>
  </si>
  <si>
    <t>３０００万円</t>
    <phoneticPr fontId="19"/>
  </si>
  <si>
    <t>１億円</t>
    <phoneticPr fontId="19"/>
  </si>
  <si>
    <t>１０億円</t>
    <phoneticPr fontId="19"/>
  </si>
  <si>
    <t>５０億円</t>
    <phoneticPr fontId="19"/>
  </si>
  <si>
    <t>１００億円</t>
    <phoneticPr fontId="19"/>
  </si>
  <si>
    <t>３００万円</t>
    <phoneticPr fontId="19"/>
  </si>
  <si>
    <t>４００万円</t>
    <phoneticPr fontId="19"/>
  </si>
  <si>
    <t>６００万円</t>
    <phoneticPr fontId="19"/>
  </si>
  <si>
    <t>１０００万円</t>
    <phoneticPr fontId="19"/>
  </si>
  <si>
    <t>３０００万円</t>
    <phoneticPr fontId="19"/>
  </si>
  <si>
    <t>５０００万円</t>
    <phoneticPr fontId="19"/>
  </si>
  <si>
    <t>１億円</t>
    <phoneticPr fontId="19"/>
  </si>
  <si>
    <t>１０億円</t>
    <phoneticPr fontId="19"/>
  </si>
  <si>
    <t>５０億円</t>
    <phoneticPr fontId="19"/>
  </si>
  <si>
    <t>１００億円</t>
    <phoneticPr fontId="19"/>
  </si>
  <si>
    <t>09</t>
    <phoneticPr fontId="19"/>
  </si>
  <si>
    <t>５０００万円</t>
    <phoneticPr fontId="19"/>
  </si>
  <si>
    <t>　　１人～　３人</t>
    <phoneticPr fontId="19"/>
  </si>
  <si>
    <t>山鹿市</t>
    <phoneticPr fontId="19"/>
  </si>
  <si>
    <t>菊池市</t>
    <phoneticPr fontId="19"/>
  </si>
  <si>
    <t>宇城市</t>
    <phoneticPr fontId="19"/>
  </si>
  <si>
    <t>阿蘇市</t>
    <phoneticPr fontId="19"/>
  </si>
  <si>
    <t>産業中分類</t>
  </si>
  <si>
    <t>x</t>
  </si>
  <si>
    <t>鹿本郡</t>
  </si>
  <si>
    <t>従業者数（人）</t>
  </si>
  <si>
    <t>生産額（万円）</t>
  </si>
  <si>
    <t>付加価値額（万円）</t>
  </si>
  <si>
    <t>有形固定資産年末現在高（万円）</t>
  </si>
  <si>
    <t>有形固定資産投資総額（万円）</t>
  </si>
  <si>
    <t>（％）</t>
  </si>
  <si>
    <t>（内国消費税額等を除く）</t>
  </si>
  <si>
    <t>22年</t>
  </si>
  <si>
    <t>09</t>
  </si>
  <si>
    <t>×</t>
  </si>
  <si>
    <t>生　産　額（万円）</t>
  </si>
  <si>
    <t xml:space="preserve"> </t>
  </si>
  <si>
    <t>（万円）</t>
  </si>
  <si>
    <t>（２）産業中分類別　事業所数、従業者数、製造品出荷額等及び付加価値額の対前年比較表（従業者４人以上の事業所）</t>
    <rPh sb="27" eb="28">
      <t>オヨ</t>
    </rPh>
    <rPh sb="29" eb="31">
      <t>フカ</t>
    </rPh>
    <rPh sb="31" eb="33">
      <t>カチ</t>
    </rPh>
    <rPh sb="33" eb="34">
      <t>ガク</t>
    </rPh>
    <rPh sb="36" eb="38">
      <t>ゼンネン</t>
    </rPh>
    <rPh sb="42" eb="45">
      <t>ジュウギョウシャ</t>
    </rPh>
    <rPh sb="46" eb="47">
      <t>ニン</t>
    </rPh>
    <rPh sb="47" eb="49">
      <t>イジョウ</t>
    </rPh>
    <phoneticPr fontId="19"/>
  </si>
  <si>
    <t>前　年　比</t>
    <rPh sb="0" eb="1">
      <t>マエ</t>
    </rPh>
    <rPh sb="2" eb="3">
      <t>トシ</t>
    </rPh>
    <rPh sb="4" eb="5">
      <t>ヒ</t>
    </rPh>
    <phoneticPr fontId="19"/>
  </si>
  <si>
    <t>（３）地域区分別　事業所数、従業者数、製造品出荷額等及び付加価値額の対前年比較表（従業者４人以上の事業所）</t>
    <rPh sb="3" eb="5">
      <t>チイキ</t>
    </rPh>
    <rPh sb="5" eb="7">
      <t>クブン</t>
    </rPh>
    <rPh sb="35" eb="37">
      <t>ゼンネン</t>
    </rPh>
    <rPh sb="41" eb="44">
      <t>ジュウギョウシャ</t>
    </rPh>
    <rPh sb="45" eb="46">
      <t>ニン</t>
    </rPh>
    <rPh sb="46" eb="48">
      <t>イジョウ</t>
    </rPh>
    <phoneticPr fontId="19"/>
  </si>
  <si>
    <t>※熊本地域、宇城地域及び山鹿・鹿本地域については、市町村合併に伴い、平成２１年の城南町と植木町の数値を熊本市の数値に変えて集計しています。</t>
    <rPh sb="1" eb="3">
      <t>クマモト</t>
    </rPh>
    <rPh sb="3" eb="5">
      <t>チイキ</t>
    </rPh>
    <rPh sb="6" eb="8">
      <t>ウキ</t>
    </rPh>
    <rPh sb="8" eb="10">
      <t>チイキ</t>
    </rPh>
    <rPh sb="10" eb="11">
      <t>オヨ</t>
    </rPh>
    <rPh sb="12" eb="14">
      <t>ヤマガ</t>
    </rPh>
    <rPh sb="15" eb="17">
      <t>カモト</t>
    </rPh>
    <rPh sb="17" eb="19">
      <t>チイキ</t>
    </rPh>
    <rPh sb="25" eb="28">
      <t>シチョウソン</t>
    </rPh>
    <rPh sb="28" eb="30">
      <t>ガッペイ</t>
    </rPh>
    <rPh sb="31" eb="32">
      <t>トモナ</t>
    </rPh>
    <rPh sb="34" eb="36">
      <t>ヘイセイ</t>
    </rPh>
    <rPh sb="38" eb="39">
      <t>ネン</t>
    </rPh>
    <rPh sb="40" eb="43">
      <t>ジョウナンマチ</t>
    </rPh>
    <rPh sb="44" eb="47">
      <t>ウエキマチ</t>
    </rPh>
    <rPh sb="48" eb="50">
      <t>スウチ</t>
    </rPh>
    <rPh sb="51" eb="54">
      <t>クマモトシ</t>
    </rPh>
    <rPh sb="55" eb="57">
      <t>スウチ</t>
    </rPh>
    <rPh sb="58" eb="59">
      <t>カ</t>
    </rPh>
    <rPh sb="61" eb="63">
      <t>シュウケイ</t>
    </rPh>
    <phoneticPr fontId="19"/>
  </si>
  <si>
    <t>（５）市郡別　事業所数、従業者数、製造品出荷額等及び付加価値額の対前年比較表（従業者４人以上の事業所）</t>
    <rPh sb="33" eb="34">
      <t>マエ</t>
    </rPh>
    <phoneticPr fontId="19"/>
  </si>
  <si>
    <t>（６）従業者規模別　事業所数、従業者数、製造品出荷額等及び付加価値額の対前年比較表（従業者４人以上の事業所）</t>
    <rPh sb="3" eb="6">
      <t>ジュウギョウシャ</t>
    </rPh>
    <rPh sb="6" eb="9">
      <t>キボベツ</t>
    </rPh>
    <phoneticPr fontId="19"/>
  </si>
  <si>
    <t>従 業 者 規 模</t>
    <rPh sb="0" eb="5">
      <t>ジュウギョウシャ</t>
    </rPh>
    <rPh sb="6" eb="9">
      <t>キボ</t>
    </rPh>
    <phoneticPr fontId="19"/>
  </si>
  <si>
    <t>（７）産業中分類別　１事業所当たりの従業者数、製造品出荷額等、生産額、付加価値額、有形固定資産年末現在高及び</t>
    <rPh sb="35" eb="37">
      <t>フカ</t>
    </rPh>
    <rPh sb="37" eb="39">
      <t>カチ</t>
    </rPh>
    <rPh sb="39" eb="40">
      <t>ガク</t>
    </rPh>
    <rPh sb="52" eb="53">
      <t>オヨ</t>
    </rPh>
    <phoneticPr fontId="19"/>
  </si>
  <si>
    <t>前年比</t>
    <rPh sb="0" eb="3">
      <t>ゼンネンヒ</t>
    </rPh>
    <phoneticPr fontId="19"/>
  </si>
  <si>
    <t>総数</t>
    <rPh sb="1" eb="2">
      <t>スウ</t>
    </rPh>
    <phoneticPr fontId="19"/>
  </si>
  <si>
    <t>※内国消費税額等とは、消費税を除く内国消費税額に推計消費税額を加えたものです。</t>
    <rPh sb="1" eb="3">
      <t>ナイコク</t>
    </rPh>
    <rPh sb="3" eb="6">
      <t>ショウヒゼイ</t>
    </rPh>
    <rPh sb="6" eb="8">
      <t>ガクトウ</t>
    </rPh>
    <rPh sb="11" eb="14">
      <t>ショウヒゼイ</t>
    </rPh>
    <rPh sb="15" eb="16">
      <t>ノゾ</t>
    </rPh>
    <rPh sb="17" eb="19">
      <t>ナイコク</t>
    </rPh>
    <rPh sb="19" eb="22">
      <t>ショウヒゼイ</t>
    </rPh>
    <rPh sb="22" eb="23">
      <t>ガク</t>
    </rPh>
    <rPh sb="24" eb="26">
      <t>スイケイ</t>
    </rPh>
    <rPh sb="26" eb="29">
      <t>ショウヒゼイ</t>
    </rPh>
    <rPh sb="29" eb="30">
      <t>ガク</t>
    </rPh>
    <rPh sb="31" eb="32">
      <t>クワ</t>
    </rPh>
    <phoneticPr fontId="19"/>
  </si>
  <si>
    <t>付　加　価　値　額（万円）</t>
    <rPh sb="10" eb="11">
      <t>マン</t>
    </rPh>
    <phoneticPr fontId="19"/>
  </si>
  <si>
    <t>常用労働者のうち雇用者</t>
    <rPh sb="0" eb="2">
      <t>ジョウヨウ</t>
    </rPh>
    <rPh sb="2" eb="5">
      <t>ロウドウシャ</t>
    </rPh>
    <rPh sb="8" eb="11">
      <t>コヨウシャ</t>
    </rPh>
    <phoneticPr fontId="19"/>
  </si>
  <si>
    <t>　　　　１人当たり現金給与額（万円）</t>
    <rPh sb="4" eb="6">
      <t>ヒトリ</t>
    </rPh>
    <rPh sb="6" eb="7">
      <t>ア</t>
    </rPh>
    <rPh sb="9" eb="11">
      <t>ゲンキン</t>
    </rPh>
    <rPh sb="11" eb="13">
      <t>キュウヨ</t>
    </rPh>
    <rPh sb="13" eb="14">
      <t>ガク</t>
    </rPh>
    <rPh sb="15" eb="17">
      <t>マンエン</t>
    </rPh>
    <phoneticPr fontId="19"/>
  </si>
  <si>
    <t>※前年比は、各年の１人当たりの小数点以下の値が表示されていないため、計算が見かけ上合わないものがあります。</t>
    <rPh sb="1" eb="3">
      <t>ゼンネン</t>
    </rPh>
    <rPh sb="3" eb="4">
      <t>ヒ</t>
    </rPh>
    <rPh sb="6" eb="8">
      <t>カクネン</t>
    </rPh>
    <rPh sb="10" eb="11">
      <t>ニン</t>
    </rPh>
    <rPh sb="11" eb="12">
      <t>ア</t>
    </rPh>
    <rPh sb="15" eb="18">
      <t>ショウスウテン</t>
    </rPh>
    <rPh sb="18" eb="20">
      <t>イカ</t>
    </rPh>
    <rPh sb="21" eb="22">
      <t>アタイ</t>
    </rPh>
    <rPh sb="23" eb="25">
      <t>ヒョウジ</t>
    </rPh>
    <rPh sb="34" eb="36">
      <t>ケイサン</t>
    </rPh>
    <rPh sb="37" eb="38">
      <t>ミ</t>
    </rPh>
    <rPh sb="40" eb="41">
      <t>ジョウ</t>
    </rPh>
    <rPh sb="41" eb="42">
      <t>ア</t>
    </rPh>
    <phoneticPr fontId="19"/>
  </si>
  <si>
    <t>※前年比は、各年の１事業所当たりの小数点以下の値が表示されていないため、計算が見かけ上合わないものがあります。</t>
    <rPh sb="1" eb="3">
      <t>ゼンネン</t>
    </rPh>
    <rPh sb="3" eb="4">
      <t>ヒ</t>
    </rPh>
    <rPh sb="6" eb="8">
      <t>カクネン</t>
    </rPh>
    <rPh sb="10" eb="13">
      <t>ジギョウショ</t>
    </rPh>
    <rPh sb="13" eb="14">
      <t>ア</t>
    </rPh>
    <rPh sb="17" eb="20">
      <t>ショウスウテン</t>
    </rPh>
    <rPh sb="20" eb="22">
      <t>イカ</t>
    </rPh>
    <rPh sb="23" eb="24">
      <t>アタイ</t>
    </rPh>
    <rPh sb="25" eb="27">
      <t>ヒョウジ</t>
    </rPh>
    <rPh sb="36" eb="38">
      <t>ケイサン</t>
    </rPh>
    <rPh sb="39" eb="40">
      <t>ミ</t>
    </rPh>
    <rPh sb="42" eb="43">
      <t>ジョウ</t>
    </rPh>
    <rPh sb="43" eb="44">
      <t>ア</t>
    </rPh>
    <phoneticPr fontId="19"/>
  </si>
  <si>
    <t>（１０）産業中分類別・製造品出荷額等階層別　事業所数（従業者４人以上の事業所）</t>
    <rPh sb="27" eb="30">
      <t>ジュウギョウシャ</t>
    </rPh>
    <phoneticPr fontId="19"/>
  </si>
  <si>
    <t>（１１）従業者規模別　従業者１人当たりの製造品出荷額等、生産額、付加価値額及び現金給与額（従業者３０人以上の事業所）</t>
    <rPh sb="37" eb="38">
      <t>オヨ</t>
    </rPh>
    <rPh sb="39" eb="41">
      <t>ゲンキン</t>
    </rPh>
    <rPh sb="41" eb="43">
      <t>キュウヨ</t>
    </rPh>
    <rPh sb="43" eb="44">
      <t>ガク</t>
    </rPh>
    <phoneticPr fontId="19"/>
  </si>
  <si>
    <t>（万円）</t>
    <rPh sb="1" eb="3">
      <t>マンエン</t>
    </rPh>
    <phoneticPr fontId="19"/>
  </si>
  <si>
    <t>前年比</t>
    <rPh sb="0" eb="2">
      <t>ゼンネン</t>
    </rPh>
    <rPh sb="2" eb="3">
      <t>ヒ</t>
    </rPh>
    <phoneticPr fontId="19"/>
  </si>
  <si>
    <t>（１２）従業者規模別　１事業所当たりの従業者数、製造品出荷額等、生産額、付加価値額、有形固定資産年末現在高及び</t>
    <rPh sb="42" eb="44">
      <t>ユウケイ</t>
    </rPh>
    <rPh sb="44" eb="46">
      <t>コテイ</t>
    </rPh>
    <rPh sb="46" eb="48">
      <t>シサン</t>
    </rPh>
    <rPh sb="48" eb="50">
      <t>ネンマツ</t>
    </rPh>
    <rPh sb="50" eb="52">
      <t>ゲンザイ</t>
    </rPh>
    <rPh sb="52" eb="53">
      <t>ダカ</t>
    </rPh>
    <rPh sb="53" eb="54">
      <t>オヨ</t>
    </rPh>
    <phoneticPr fontId="19"/>
  </si>
  <si>
    <t>　　　有形固定資産年末現在高</t>
    <rPh sb="3" eb="5">
      <t>ユウケイ</t>
    </rPh>
    <rPh sb="5" eb="9">
      <t>コテイシサン</t>
    </rPh>
    <rPh sb="9" eb="11">
      <t>ネンマツ</t>
    </rPh>
    <rPh sb="11" eb="14">
      <t>ゲンザイダカ</t>
    </rPh>
    <phoneticPr fontId="19"/>
  </si>
  <si>
    <t>　　　　　有形固定資産投資総額</t>
    <rPh sb="5" eb="7">
      <t>ユウケイ</t>
    </rPh>
    <rPh sb="7" eb="11">
      <t>コテイシサン</t>
    </rPh>
    <rPh sb="11" eb="13">
      <t>トウシ</t>
    </rPh>
    <rPh sb="13" eb="15">
      <t>ソウガク</t>
    </rPh>
    <phoneticPr fontId="19"/>
  </si>
  <si>
    <t>（人）</t>
    <rPh sb="1" eb="2">
      <t>ニン</t>
    </rPh>
    <phoneticPr fontId="19"/>
  </si>
  <si>
    <t>（１５）市郡別・製造品出荷額等階層別　事業所数（従業者４人以上の事業所）</t>
    <rPh sb="24" eb="27">
      <t>ジュウギョウシャ</t>
    </rPh>
    <phoneticPr fontId="19"/>
  </si>
  <si>
    <t>付加価値額（万円）（２９人以下の事業所は粗付加価値額）</t>
    <phoneticPr fontId="19"/>
  </si>
  <si>
    <t>付加価値額（万円）（２９人以下の事業所は粗付加価値額）</t>
    <phoneticPr fontId="19"/>
  </si>
  <si>
    <t>　４人～　９人</t>
    <phoneticPr fontId="19"/>
  </si>
  <si>
    <t>１０人～１９人</t>
    <phoneticPr fontId="19"/>
  </si>
  <si>
    <t>２０人～２９人</t>
    <phoneticPr fontId="19"/>
  </si>
  <si>
    <t>３０人～４９人</t>
    <phoneticPr fontId="19"/>
  </si>
  <si>
    <t>５０人～９９人</t>
    <phoneticPr fontId="19"/>
  </si>
  <si>
    <t>　　　有形固定資産投資総額（従業者３０人以上の事業所）</t>
    <phoneticPr fontId="19"/>
  </si>
  <si>
    <t>23年</t>
    <phoneticPr fontId="19"/>
  </si>
  <si>
    <t>23年</t>
    <phoneticPr fontId="19"/>
  </si>
  <si>
    <t>（８）産業中分類別　従業者1人当たりの製造品出荷額等、生産額、付加価値額及び現金給与額（従業者３０人以上の事業所）</t>
    <phoneticPr fontId="19"/>
  </si>
  <si>
    <t>23年</t>
    <phoneticPr fontId="19"/>
  </si>
  <si>
    <t>製造品出荷額等（内国消費税額等を除く）</t>
    <phoneticPr fontId="19"/>
  </si>
  <si>
    <t>生産額（内国消費税額等を除く）</t>
    <phoneticPr fontId="19"/>
  </si>
  <si>
    <t>付加価値額</t>
    <phoneticPr fontId="19"/>
  </si>
  <si>
    <t>３０人～４９人</t>
    <phoneticPr fontId="19"/>
  </si>
  <si>
    <t>５０人～９９人</t>
    <phoneticPr fontId="19"/>
  </si>
  <si>
    <t>　　　　有形固定資産投資総額（従業者３０人以上の事業所)</t>
    <phoneticPr fontId="19"/>
  </si>
  <si>
    <t>従業者数</t>
    <phoneticPr fontId="19"/>
  </si>
  <si>
    <t>製造品出荷額等（内国消費税額等を除く）</t>
    <phoneticPr fontId="19"/>
  </si>
  <si>
    <t>生産額（内国消費税額等を除く）</t>
    <phoneticPr fontId="19"/>
  </si>
  <si>
    <t>付加価値額</t>
    <phoneticPr fontId="19"/>
  </si>
  <si>
    <t>　</t>
    <phoneticPr fontId="19"/>
  </si>
  <si>
    <t>付加価値額（万円）（２９人以下の事業所は粗付加価値額）</t>
    <phoneticPr fontId="19"/>
  </si>
  <si>
    <t>09</t>
    <phoneticPr fontId="19"/>
  </si>
  <si>
    <t>23年</t>
  </si>
  <si>
    <t>-</t>
  </si>
  <si>
    <t>20年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</si>
</sst>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176" formatCode="0.0"/>
    <numFmt numFmtId="180" formatCode="#,##0.0;&quot;▲&quot;#,##0.0"/>
    <numFmt numFmtId="181" formatCode="0.0_);[Red]\(0.0\)"/>
    <numFmt numFmtId="182" formatCode="0.0_ "/>
    <numFmt numFmtId="186" formatCode="0.0;&quot;▲ &quot;0.0"/>
    <numFmt numFmtId="217" formatCode="#,##0.0"/>
    <numFmt numFmtId="219" formatCode="#,##0.0;&quot;▲ &quot;#,##0.0"/>
    <numFmt numFmtId="230" formatCode="#,##0;&quot;▲ &quot;#,##0"/>
    <numFmt numFmtId="235" formatCode="\(#,##0\);\(&quot;▲&quot;#,##0\)"/>
    <numFmt numFmtId="236" formatCode="0;&quot;▲ &quot;0"/>
  </numFmts>
  <fonts count="37">
    <font>
      <sz val="10"/>
      <name val="M 中ゴシック BBB"/>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M 中ゴシック BBB"/>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2"/>
      <name val="Arial"/>
      <family val="2"/>
    </font>
    <font>
      <b/>
      <sz val="9"/>
      <name val="ＭＳ ゴシック"/>
      <family val="3"/>
      <charset val="128"/>
    </font>
    <font>
      <sz val="8"/>
      <name val="ＭＳ ゴシック"/>
      <family val="3"/>
      <charset val="128"/>
    </font>
    <font>
      <sz val="8"/>
      <name val="M 中ゴシック BBB"/>
      <family val="3"/>
      <charset val="128"/>
    </font>
    <font>
      <sz val="7"/>
      <name val="ＭＳ ゴシック"/>
      <family val="3"/>
      <charset val="128"/>
    </font>
    <font>
      <b/>
      <sz val="8"/>
      <name val="ＭＳ ゴシック"/>
      <family val="3"/>
      <charset val="128"/>
    </font>
    <font>
      <sz val="11"/>
      <name val="ＭＳ Ｐゴシック"/>
      <family val="3"/>
      <charset val="128"/>
    </font>
    <font>
      <sz val="10"/>
      <name val="M 中ゴシック BBB"/>
      <family val="3"/>
      <charset val="128"/>
    </font>
    <font>
      <b/>
      <sz val="10"/>
      <name val="ＭＳ Ｐゴシック"/>
      <family val="3"/>
      <charset val="128"/>
    </font>
    <font>
      <sz val="10"/>
      <name val="ＭＳ ゴシック"/>
      <family val="3"/>
      <charset val="128"/>
    </font>
    <font>
      <sz val="9"/>
      <name val="M 中ゴシック BBB"/>
      <family val="3"/>
      <charset val="128"/>
    </font>
    <font>
      <b/>
      <sz val="1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5" fillId="0" borderId="0"/>
    <xf numFmtId="0" fontId="18" fillId="4" borderId="0" applyNumberFormat="0" applyBorder="0" applyAlignment="0" applyProtection="0">
      <alignment vertical="center"/>
    </xf>
  </cellStyleXfs>
  <cellXfs count="443">
    <xf numFmtId="0" fontId="0" fillId="0" borderId="0" xfId="0"/>
    <xf numFmtId="0" fontId="20" fillId="0" borderId="0" xfId="0" applyFont="1" applyFill="1" applyAlignment="1">
      <alignment vertical="center"/>
    </xf>
    <xf numFmtId="0" fontId="21" fillId="0" borderId="0" xfId="0" applyFont="1" applyFill="1" applyAlignment="1">
      <alignment vertical="center"/>
    </xf>
    <xf numFmtId="0" fontId="20" fillId="0" borderId="10" xfId="0" applyFont="1" applyFill="1" applyBorder="1" applyAlignment="1">
      <alignment vertical="center"/>
    </xf>
    <xf numFmtId="0" fontId="20" fillId="0" borderId="11" xfId="0" applyFont="1" applyFill="1" applyBorder="1" applyAlignment="1">
      <alignment horizontal="centerContinuous" vertical="center"/>
    </xf>
    <xf numFmtId="0" fontId="20" fillId="0" borderId="10" xfId="0" applyFont="1" applyFill="1" applyBorder="1" applyAlignment="1">
      <alignment horizontal="centerContinuous" vertical="center"/>
    </xf>
    <xf numFmtId="0" fontId="20" fillId="0" borderId="12" xfId="0" applyFont="1" applyFill="1" applyBorder="1" applyAlignment="1">
      <alignment horizontal="centerContinuous" vertical="center"/>
    </xf>
    <xf numFmtId="0" fontId="20" fillId="0" borderId="13" xfId="0" applyFont="1" applyFill="1" applyBorder="1" applyAlignment="1">
      <alignment horizontal="centerContinuous" vertical="center"/>
    </xf>
    <xf numFmtId="0" fontId="20" fillId="0" borderId="14" xfId="0" applyFont="1" applyFill="1" applyBorder="1" applyAlignment="1">
      <alignment horizontal="centerContinuous" vertical="center"/>
    </xf>
    <xf numFmtId="0" fontId="20" fillId="0" borderId="15" xfId="0" applyFont="1" applyFill="1" applyBorder="1" applyAlignment="1">
      <alignment vertical="center"/>
    </xf>
    <xf numFmtId="0" fontId="20" fillId="0" borderId="16" xfId="0" applyFont="1" applyFill="1" applyBorder="1" applyAlignment="1">
      <alignment vertical="center"/>
    </xf>
    <xf numFmtId="0" fontId="20" fillId="0" borderId="17" xfId="0" applyFont="1" applyFill="1" applyBorder="1" applyAlignment="1">
      <alignment vertical="center"/>
    </xf>
    <xf numFmtId="0" fontId="20" fillId="0" borderId="18" xfId="0" applyFont="1" applyFill="1" applyBorder="1" applyAlignment="1">
      <alignment vertical="center"/>
    </xf>
    <xf numFmtId="0" fontId="20" fillId="0" borderId="19" xfId="0" applyFont="1" applyFill="1" applyBorder="1" applyAlignment="1">
      <alignment vertical="center"/>
    </xf>
    <xf numFmtId="0" fontId="20" fillId="0" borderId="15"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0" xfId="0" applyFont="1" applyFill="1" applyBorder="1" applyAlignment="1">
      <alignment vertical="center"/>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0" fontId="21" fillId="0" borderId="16" xfId="0" applyFont="1" applyFill="1" applyBorder="1" applyAlignment="1">
      <alignment horizontal="distributed" vertical="center"/>
    </xf>
    <xf numFmtId="38" fontId="20" fillId="0" borderId="19" xfId="33" applyFont="1" applyFill="1" applyBorder="1" applyAlignment="1">
      <alignment vertical="center"/>
    </xf>
    <xf numFmtId="38" fontId="20" fillId="0" borderId="21" xfId="33" applyNumberFormat="1" applyFont="1" applyFill="1" applyBorder="1" applyAlignment="1">
      <alignment vertical="center"/>
    </xf>
    <xf numFmtId="38" fontId="21" fillId="0" borderId="19" xfId="33" applyFont="1" applyFill="1" applyBorder="1" applyAlignment="1">
      <alignment vertical="center"/>
    </xf>
    <xf numFmtId="38" fontId="20" fillId="0" borderId="21" xfId="33" applyFont="1" applyFill="1" applyBorder="1" applyAlignment="1">
      <alignment vertical="center"/>
    </xf>
    <xf numFmtId="180" fontId="20" fillId="0" borderId="21" xfId="33" applyNumberFormat="1" applyFont="1" applyFill="1" applyBorder="1" applyAlignment="1">
      <alignment vertical="center"/>
    </xf>
    <xf numFmtId="38" fontId="20" fillId="0" borderId="0" xfId="33" applyFont="1" applyFill="1" applyBorder="1" applyAlignment="1">
      <alignment vertical="center"/>
    </xf>
    <xf numFmtId="180" fontId="20" fillId="0" borderId="19" xfId="33" applyNumberFormat="1" applyFont="1" applyFill="1" applyBorder="1" applyAlignment="1">
      <alignment vertical="center"/>
    </xf>
    <xf numFmtId="0" fontId="20" fillId="0" borderId="0" xfId="0" quotePrefix="1" applyFont="1" applyFill="1" applyAlignment="1">
      <alignment horizontal="left" vertical="center"/>
    </xf>
    <xf numFmtId="0" fontId="20" fillId="0" borderId="0" xfId="0" applyFont="1" applyFill="1" applyAlignment="1">
      <alignment horizontal="distributed" vertical="center"/>
    </xf>
    <xf numFmtId="0" fontId="20" fillId="0" borderId="0" xfId="0" applyFont="1" applyFill="1" applyAlignment="1">
      <alignment horizontal="left" vertical="center"/>
    </xf>
    <xf numFmtId="0" fontId="20" fillId="0" borderId="24" xfId="0" applyFont="1" applyFill="1" applyBorder="1" applyAlignment="1">
      <alignment horizontal="distributed" vertical="center"/>
    </xf>
    <xf numFmtId="176" fontId="20" fillId="0" borderId="0" xfId="0" applyNumberFormat="1" applyFont="1" applyFill="1" applyBorder="1" applyAlignment="1">
      <alignment vertical="center"/>
    </xf>
    <xf numFmtId="0" fontId="20" fillId="0" borderId="14" xfId="0" applyFont="1" applyFill="1" applyBorder="1" applyAlignment="1">
      <alignment horizontal="center" vertical="center"/>
    </xf>
    <xf numFmtId="0" fontId="20" fillId="0" borderId="13" xfId="0" applyFont="1" applyFill="1" applyBorder="1" applyAlignment="1">
      <alignment vertical="center"/>
    </xf>
    <xf numFmtId="0" fontId="20" fillId="0" borderId="0" xfId="0" applyFont="1" applyFill="1" applyAlignment="1">
      <alignment horizontal="centerContinuous" vertical="center"/>
    </xf>
    <xf numFmtId="0" fontId="20" fillId="0" borderId="24" xfId="0" applyFont="1" applyFill="1" applyBorder="1" applyAlignment="1">
      <alignment vertical="center"/>
    </xf>
    <xf numFmtId="0" fontId="20" fillId="0" borderId="25" xfId="0" applyFont="1" applyFill="1" applyBorder="1" applyAlignment="1">
      <alignment vertical="center"/>
    </xf>
    <xf numFmtId="0" fontId="20" fillId="0" borderId="22" xfId="0" applyFont="1" applyFill="1" applyBorder="1" applyAlignment="1">
      <alignment vertical="center"/>
    </xf>
    <xf numFmtId="0" fontId="21" fillId="0" borderId="0" xfId="0" applyFont="1" applyFill="1" applyBorder="1" applyAlignment="1">
      <alignment horizontal="distributed" vertical="center"/>
    </xf>
    <xf numFmtId="0" fontId="23" fillId="0" borderId="0" xfId="0" applyFont="1" applyFill="1" applyBorder="1" applyAlignment="1">
      <alignment horizontal="distributed" vertical="center"/>
    </xf>
    <xf numFmtId="0" fontId="20" fillId="0" borderId="0" xfId="0" applyFont="1" applyFill="1" applyAlignment="1">
      <alignment horizontal="center" vertical="center"/>
    </xf>
    <xf numFmtId="0" fontId="21" fillId="0" borderId="0" xfId="0" applyFont="1" applyFill="1" applyBorder="1" applyAlignment="1">
      <alignment vertical="center"/>
    </xf>
    <xf numFmtId="0" fontId="20" fillId="0" borderId="20" xfId="0" applyFont="1" applyFill="1" applyBorder="1" applyAlignment="1">
      <alignment vertical="center"/>
    </xf>
    <xf numFmtId="0" fontId="20" fillId="0" borderId="21" xfId="0" applyFont="1" applyFill="1" applyBorder="1" applyAlignment="1">
      <alignment vertical="center"/>
    </xf>
    <xf numFmtId="0" fontId="20" fillId="0" borderId="23" xfId="0" applyFont="1" applyFill="1" applyBorder="1" applyAlignment="1">
      <alignment vertical="center"/>
    </xf>
    <xf numFmtId="38" fontId="21" fillId="0" borderId="15" xfId="33" applyFont="1" applyFill="1" applyBorder="1" applyAlignment="1">
      <alignment vertical="center"/>
    </xf>
    <xf numFmtId="186" fontId="21" fillId="0" borderId="19" xfId="33" applyNumberFormat="1" applyFont="1" applyFill="1" applyBorder="1" applyAlignment="1">
      <alignment vertical="center"/>
    </xf>
    <xf numFmtId="38" fontId="21" fillId="0" borderId="21" xfId="33" applyFont="1" applyFill="1" applyBorder="1" applyAlignment="1">
      <alignment vertical="center"/>
    </xf>
    <xf numFmtId="186" fontId="20" fillId="0" borderId="21" xfId="33" applyNumberFormat="1" applyFont="1" applyFill="1" applyBorder="1" applyAlignment="1">
      <alignment vertical="center"/>
    </xf>
    <xf numFmtId="186" fontId="20" fillId="0" borderId="19" xfId="33" applyNumberFormat="1" applyFont="1" applyFill="1" applyBorder="1" applyAlignment="1">
      <alignment vertical="center"/>
    </xf>
    <xf numFmtId="0" fontId="20" fillId="0" borderId="26" xfId="0" applyFont="1" applyFill="1" applyBorder="1" applyAlignment="1">
      <alignment horizontal="left" vertical="center"/>
    </xf>
    <xf numFmtId="0" fontId="20" fillId="0" borderId="26" xfId="0" applyFont="1" applyFill="1" applyBorder="1" applyAlignment="1">
      <alignment horizontal="distributed" vertical="center"/>
    </xf>
    <xf numFmtId="38" fontId="20" fillId="0" borderId="27" xfId="33" applyFont="1" applyFill="1" applyBorder="1" applyAlignment="1">
      <alignment vertical="center"/>
    </xf>
    <xf numFmtId="186" fontId="20" fillId="0" borderId="27" xfId="33" applyNumberFormat="1" applyFont="1" applyFill="1" applyBorder="1" applyAlignment="1">
      <alignment vertical="center"/>
    </xf>
    <xf numFmtId="186" fontId="20" fillId="0" borderId="28" xfId="33" applyNumberFormat="1"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distributed" vertical="center"/>
    </xf>
    <xf numFmtId="0" fontId="20" fillId="0" borderId="16" xfId="0" applyFont="1" applyFill="1" applyBorder="1" applyAlignment="1">
      <alignment horizontal="center"/>
    </xf>
    <xf numFmtId="38" fontId="24" fillId="0" borderId="16" xfId="33" applyFont="1" applyFill="1" applyBorder="1"/>
    <xf numFmtId="181" fontId="24" fillId="0" borderId="16" xfId="33" applyNumberFormat="1" applyFont="1" applyFill="1" applyBorder="1"/>
    <xf numFmtId="180" fontId="24" fillId="0" borderId="16" xfId="33" applyNumberFormat="1" applyFont="1" applyFill="1" applyBorder="1"/>
    <xf numFmtId="186" fontId="24" fillId="0" borderId="16" xfId="33" applyNumberFormat="1" applyFont="1" applyFill="1" applyBorder="1"/>
    <xf numFmtId="176" fontId="24" fillId="0" borderId="16" xfId="33" applyNumberFormat="1" applyFont="1" applyFill="1" applyBorder="1"/>
    <xf numFmtId="0" fontId="20" fillId="0" borderId="0" xfId="0" applyFont="1" applyFill="1" applyBorder="1" applyAlignment="1">
      <alignment horizontal="center" vertical="center"/>
    </xf>
    <xf numFmtId="186" fontId="21" fillId="0" borderId="21" xfId="33" applyNumberFormat="1" applyFont="1" applyFill="1" applyBorder="1" applyAlignment="1">
      <alignment vertical="center"/>
    </xf>
    <xf numFmtId="235" fontId="20" fillId="0" borderId="19" xfId="33" applyNumberFormat="1" applyFont="1" applyFill="1" applyBorder="1" applyAlignment="1">
      <alignment vertical="center"/>
    </xf>
    <xf numFmtId="38" fontId="20" fillId="0" borderId="22" xfId="33" applyFont="1" applyFill="1" applyBorder="1" applyAlignment="1">
      <alignment vertical="center"/>
    </xf>
    <xf numFmtId="186" fontId="20" fillId="0" borderId="23" xfId="33" applyNumberFormat="1" applyFont="1" applyFill="1" applyBorder="1" applyAlignment="1">
      <alignment vertical="center"/>
    </xf>
    <xf numFmtId="186" fontId="20" fillId="0" borderId="22" xfId="33" applyNumberFormat="1" applyFont="1" applyFill="1" applyBorder="1" applyAlignment="1">
      <alignment vertical="center"/>
    </xf>
    <xf numFmtId="0" fontId="21" fillId="0" borderId="29" xfId="0" applyFont="1" applyFill="1" applyBorder="1" applyAlignment="1">
      <alignment horizontal="distributed"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1" fillId="0" borderId="0" xfId="0" applyFont="1" applyFill="1" applyAlignment="1">
      <alignment horizontal="distributed" vertical="center"/>
    </xf>
    <xf numFmtId="0" fontId="24" fillId="0" borderId="30" xfId="0" applyFont="1" applyFill="1" applyBorder="1" applyAlignment="1">
      <alignment horizontal="distributed"/>
    </xf>
    <xf numFmtId="0" fontId="20" fillId="0" borderId="16" xfId="0" applyFont="1" applyFill="1" applyBorder="1" applyAlignment="1">
      <alignment vertical="center" wrapText="1"/>
    </xf>
    <xf numFmtId="0" fontId="20" fillId="0" borderId="0" xfId="0" applyFont="1" applyFill="1" applyBorder="1" applyAlignment="1">
      <alignment vertical="center" wrapText="1"/>
    </xf>
    <xf numFmtId="38" fontId="20" fillId="0" borderId="0" xfId="33" applyFont="1" applyFill="1" applyAlignment="1">
      <alignment vertical="center"/>
    </xf>
    <xf numFmtId="0" fontId="24" fillId="0" borderId="0" xfId="0" applyFont="1" applyFill="1"/>
    <xf numFmtId="0" fontId="20" fillId="0" borderId="0" xfId="42" applyNumberFormat="1" applyFont="1" applyFill="1" applyBorder="1" applyAlignment="1">
      <alignment vertical="center"/>
    </xf>
    <xf numFmtId="38" fontId="20" fillId="0" borderId="0" xfId="42" applyNumberFormat="1" applyFont="1" applyFill="1" applyBorder="1" applyAlignment="1">
      <alignment vertical="center"/>
    </xf>
    <xf numFmtId="176" fontId="20" fillId="0" borderId="0" xfId="42" applyNumberFormat="1" applyFont="1" applyFill="1" applyBorder="1" applyAlignment="1">
      <alignment vertical="center"/>
    </xf>
    <xf numFmtId="217" fontId="20" fillId="0" borderId="0" xfId="42" applyNumberFormat="1" applyFont="1" applyFill="1" applyBorder="1" applyAlignment="1">
      <alignment vertical="center"/>
    </xf>
    <xf numFmtId="0" fontId="26" fillId="0" borderId="0" xfId="0" applyFont="1" applyFill="1"/>
    <xf numFmtId="0" fontId="24" fillId="0" borderId="31" xfId="0" applyFont="1" applyFill="1" applyBorder="1"/>
    <xf numFmtId="0" fontId="27" fillId="0" borderId="10" xfId="0" applyFont="1" applyFill="1" applyBorder="1"/>
    <xf numFmtId="0" fontId="27" fillId="0" borderId="11" xfId="0" applyFont="1" applyFill="1" applyBorder="1"/>
    <xf numFmtId="0" fontId="27" fillId="0" borderId="32" xfId="0" applyFont="1" applyFill="1" applyBorder="1"/>
    <xf numFmtId="0" fontId="27" fillId="0" borderId="0" xfId="0" applyFont="1" applyFill="1" applyBorder="1"/>
    <xf numFmtId="0" fontId="27" fillId="0" borderId="0" xfId="0" applyFont="1" applyFill="1"/>
    <xf numFmtId="0" fontId="28" fillId="0" borderId="0" xfId="0" applyFont="1" applyFill="1"/>
    <xf numFmtId="176" fontId="27" fillId="0" borderId="0" xfId="0" applyNumberFormat="1" applyFont="1" applyFill="1"/>
    <xf numFmtId="0" fontId="27" fillId="0" borderId="19" xfId="0" applyFont="1" applyFill="1" applyBorder="1" applyAlignment="1">
      <alignment horizontal="centerContinuous"/>
    </xf>
    <xf numFmtId="0" fontId="27" fillId="0" borderId="19" xfId="0" applyFont="1" applyFill="1" applyBorder="1" applyAlignment="1">
      <alignment horizontal="center" shrinkToFit="1"/>
    </xf>
    <xf numFmtId="0" fontId="27" fillId="0" borderId="21" xfId="0" applyFont="1" applyFill="1" applyBorder="1" applyAlignment="1">
      <alignment horizontal="center" shrinkToFit="1"/>
    </xf>
    <xf numFmtId="0" fontId="27" fillId="0" borderId="21" xfId="0" applyFont="1" applyFill="1" applyBorder="1" applyAlignment="1">
      <alignment horizontal="center"/>
    </xf>
    <xf numFmtId="0" fontId="27" fillId="0" borderId="19" xfId="0" applyFont="1" applyFill="1" applyBorder="1" applyAlignment="1">
      <alignment horizontal="center"/>
    </xf>
    <xf numFmtId="0" fontId="27" fillId="0" borderId="0" xfId="0" applyFont="1" applyFill="1" applyBorder="1" applyAlignment="1">
      <alignment horizontal="center"/>
    </xf>
    <xf numFmtId="0" fontId="27" fillId="0" borderId="0" xfId="0" applyFont="1" applyFill="1" applyAlignment="1">
      <alignment horizontal="centerContinuous"/>
    </xf>
    <xf numFmtId="0" fontId="27" fillId="0" borderId="19" xfId="0" applyFont="1" applyFill="1" applyBorder="1"/>
    <xf numFmtId="0" fontId="27" fillId="0" borderId="23" xfId="0" applyFont="1" applyFill="1" applyBorder="1" applyAlignment="1">
      <alignment horizontal="center"/>
    </xf>
    <xf numFmtId="0" fontId="27" fillId="0" borderId="22" xfId="0" applyFont="1" applyFill="1" applyBorder="1"/>
    <xf numFmtId="0" fontId="26" fillId="0" borderId="16" xfId="0" applyFont="1" applyFill="1" applyBorder="1" applyAlignment="1">
      <alignment horizontal="center"/>
    </xf>
    <xf numFmtId="38" fontId="26" fillId="0" borderId="0" xfId="33" applyFont="1" applyFill="1" applyBorder="1"/>
    <xf numFmtId="38" fontId="24" fillId="0" borderId="19" xfId="33" applyFont="1" applyFill="1" applyBorder="1"/>
    <xf numFmtId="38" fontId="24" fillId="0" borderId="19" xfId="33" applyFont="1" applyFill="1" applyBorder="1" applyAlignment="1">
      <alignment horizontal="right"/>
    </xf>
    <xf numFmtId="38" fontId="24" fillId="0" borderId="21" xfId="33" applyFont="1" applyFill="1" applyBorder="1" applyAlignment="1">
      <alignment horizontal="right"/>
    </xf>
    <xf numFmtId="38" fontId="24" fillId="0" borderId="0" xfId="33" applyFont="1" applyFill="1" applyBorder="1" applyAlignment="1">
      <alignment horizontal="right"/>
    </xf>
    <xf numFmtId="0" fontId="24" fillId="0" borderId="0" xfId="0" quotePrefix="1" applyFont="1" applyFill="1" applyAlignment="1">
      <alignment horizontal="right"/>
    </xf>
    <xf numFmtId="0" fontId="24" fillId="0" borderId="0" xfId="0" applyFont="1" applyFill="1" applyAlignment="1">
      <alignment horizontal="distributed"/>
    </xf>
    <xf numFmtId="38" fontId="24" fillId="0" borderId="0" xfId="33" applyFont="1" applyFill="1" applyBorder="1" applyAlignment="1">
      <alignment horizontal="right" vertical="center"/>
    </xf>
    <xf numFmtId="0" fontId="24" fillId="0" borderId="0" xfId="0" applyFont="1" applyFill="1" applyAlignment="1">
      <alignment horizontal="distributed" vertical="center"/>
    </xf>
    <xf numFmtId="0" fontId="24" fillId="0" borderId="26" xfId="0" applyFont="1" applyFill="1" applyBorder="1"/>
    <xf numFmtId="0" fontId="24" fillId="0" borderId="26" xfId="0" applyFont="1" applyFill="1" applyBorder="1" applyAlignment="1">
      <alignment horizontal="distributed" vertical="center"/>
    </xf>
    <xf numFmtId="182" fontId="24" fillId="0" borderId="0" xfId="0" applyNumberFormat="1" applyFont="1" applyFill="1"/>
    <xf numFmtId="0" fontId="24" fillId="0" borderId="24" xfId="0" applyFont="1" applyFill="1" applyBorder="1"/>
    <xf numFmtId="0" fontId="24" fillId="0" borderId="24" xfId="0" applyFont="1" applyFill="1" applyBorder="1" applyAlignment="1">
      <alignment horizontal="distributed" vertical="center"/>
    </xf>
    <xf numFmtId="0" fontId="24" fillId="0" borderId="0" xfId="0" applyFont="1" applyFill="1" applyBorder="1"/>
    <xf numFmtId="0" fontId="26" fillId="0" borderId="0" xfId="0" applyFont="1" applyFill="1" applyBorder="1"/>
    <xf numFmtId="0" fontId="26" fillId="0" borderId="0" xfId="0" applyFont="1" applyFill="1" applyBorder="1" applyAlignment="1"/>
    <xf numFmtId="0" fontId="24" fillId="0" borderId="0" xfId="0" applyFont="1" applyFill="1" applyBorder="1" applyAlignment="1"/>
    <xf numFmtId="0" fontId="24" fillId="0" borderId="0" xfId="0" applyFont="1" applyFill="1" applyBorder="1" applyAlignment="1">
      <alignment horizontal="centerContinuous"/>
    </xf>
    <xf numFmtId="0" fontId="20" fillId="0" borderId="0" xfId="42" applyNumberFormat="1" applyFont="1" applyFill="1" applyBorder="1" applyAlignment="1">
      <alignment horizontal="center" vertical="center"/>
    </xf>
    <xf numFmtId="38" fontId="26" fillId="0" borderId="0" xfId="33" applyFont="1" applyFill="1" applyBorder="1" applyAlignment="1">
      <alignment horizontal="right"/>
    </xf>
    <xf numFmtId="186" fontId="26" fillId="0" borderId="0" xfId="33" applyNumberFormat="1" applyFont="1" applyFill="1" applyBorder="1" applyAlignment="1">
      <alignment horizontal="right"/>
    </xf>
    <xf numFmtId="186" fontId="24" fillId="0" borderId="0" xfId="33" applyNumberFormat="1" applyFont="1" applyFill="1" applyBorder="1" applyAlignment="1">
      <alignment horizontal="right"/>
    </xf>
    <xf numFmtId="0" fontId="24" fillId="0" borderId="0" xfId="0" applyFont="1" applyFill="1" applyBorder="1" applyAlignment="1">
      <alignment horizontal="distributed"/>
    </xf>
    <xf numFmtId="180" fontId="24" fillId="0" borderId="0" xfId="0" applyNumberFormat="1" applyFont="1" applyFill="1"/>
    <xf numFmtId="0" fontId="24" fillId="0" borderId="0" xfId="0" applyFont="1" applyFill="1" applyBorder="1" applyAlignment="1">
      <alignment horizontal="distributed" vertical="distributed"/>
    </xf>
    <xf numFmtId="0" fontId="24" fillId="0" borderId="0" xfId="0" quotePrefix="1" applyFont="1" applyFill="1" applyBorder="1" applyAlignment="1">
      <alignment horizontal="distributed"/>
    </xf>
    <xf numFmtId="186" fontId="24" fillId="0" borderId="0" xfId="33" applyNumberFormat="1" applyFont="1" applyFill="1" applyBorder="1" applyAlignment="1">
      <alignment horizontal="right" vertical="center"/>
    </xf>
    <xf numFmtId="0" fontId="24" fillId="0" borderId="0" xfId="42" applyNumberFormat="1" applyFont="1" applyFill="1" applyBorder="1" applyAlignment="1">
      <alignment horizontal="right" vertical="center"/>
    </xf>
    <xf numFmtId="0" fontId="20" fillId="0" borderId="0" xfId="0" applyFont="1" applyFill="1"/>
    <xf numFmtId="0" fontId="20" fillId="0" borderId="0" xfId="0" applyFont="1" applyFill="1" applyBorder="1" applyAlignment="1">
      <alignment horizontal="left"/>
    </xf>
    <xf numFmtId="0" fontId="26" fillId="0" borderId="0" xfId="0" applyFont="1"/>
    <xf numFmtId="0" fontId="24" fillId="0" borderId="31" xfId="0" applyFont="1" applyBorder="1"/>
    <xf numFmtId="0" fontId="24" fillId="0" borderId="0" xfId="0" applyFont="1"/>
    <xf numFmtId="0" fontId="24" fillId="0" borderId="0" xfId="0" applyFont="1" applyBorder="1"/>
    <xf numFmtId="0" fontId="27" fillId="0" borderId="10" xfId="0" applyFont="1" applyBorder="1" applyAlignment="1">
      <alignment horizontal="center"/>
    </xf>
    <xf numFmtId="0" fontId="27" fillId="0" borderId="11" xfId="0" applyFont="1" applyBorder="1"/>
    <xf numFmtId="0" fontId="27" fillId="0" borderId="32" xfId="0" applyFont="1" applyBorder="1"/>
    <xf numFmtId="0" fontId="27" fillId="0" borderId="33" xfId="0" applyFont="1" applyBorder="1"/>
    <xf numFmtId="0" fontId="27" fillId="0" borderId="0" xfId="0" applyFont="1" applyBorder="1" applyAlignment="1">
      <alignment horizontal="distributed"/>
    </xf>
    <xf numFmtId="0" fontId="27" fillId="0" borderId="19" xfId="0" applyFont="1" applyBorder="1" applyAlignment="1">
      <alignment horizontal="centerContinuous"/>
    </xf>
    <xf numFmtId="0" fontId="27" fillId="0" borderId="19" xfId="0" applyFont="1" applyBorder="1" applyAlignment="1">
      <alignment horizontal="center" shrinkToFit="1"/>
    </xf>
    <xf numFmtId="0" fontId="27" fillId="0" borderId="21" xfId="0" applyFont="1" applyBorder="1" applyAlignment="1">
      <alignment horizontal="center" shrinkToFit="1"/>
    </xf>
    <xf numFmtId="0" fontId="27" fillId="0" borderId="30" xfId="0" applyFont="1" applyBorder="1" applyAlignment="1">
      <alignment horizontal="center" shrinkToFit="1"/>
    </xf>
    <xf numFmtId="0" fontId="29" fillId="0" borderId="30" xfId="0" applyFont="1" applyBorder="1" applyAlignment="1">
      <alignment horizontal="center"/>
    </xf>
    <xf numFmtId="0" fontId="29" fillId="0" borderId="21" xfId="0" applyFont="1" applyBorder="1" applyAlignment="1">
      <alignment horizontal="center"/>
    </xf>
    <xf numFmtId="0" fontId="29" fillId="0" borderId="19" xfId="0" applyFont="1" applyBorder="1" applyAlignment="1">
      <alignment horizontal="center"/>
    </xf>
    <xf numFmtId="0" fontId="27" fillId="0" borderId="0" xfId="0" applyFont="1"/>
    <xf numFmtId="0" fontId="27" fillId="0" borderId="19" xfId="0" applyFont="1" applyBorder="1" applyAlignment="1">
      <alignment horizontal="center"/>
    </xf>
    <xf numFmtId="0" fontId="27" fillId="0" borderId="19" xfId="0" applyFont="1" applyBorder="1"/>
    <xf numFmtId="0" fontId="27" fillId="0" borderId="21" xfId="0" applyFont="1" applyBorder="1" applyAlignment="1">
      <alignment horizontal="center"/>
    </xf>
    <xf numFmtId="0" fontId="27" fillId="0" borderId="30" xfId="0" applyFont="1" applyBorder="1" applyAlignment="1">
      <alignment horizontal="center"/>
    </xf>
    <xf numFmtId="0" fontId="29" fillId="0" borderId="23" xfId="0" applyFont="1" applyBorder="1" applyAlignment="1">
      <alignment horizontal="center"/>
    </xf>
    <xf numFmtId="0" fontId="29" fillId="0" borderId="22" xfId="0" applyFont="1" applyBorder="1"/>
    <xf numFmtId="0" fontId="30" fillId="0" borderId="16" xfId="0" applyFont="1" applyBorder="1" applyAlignment="1">
      <alignment horizontal="distributed"/>
    </xf>
    <xf numFmtId="38" fontId="24" fillId="0" borderId="0" xfId="0" applyNumberFormat="1" applyFont="1"/>
    <xf numFmtId="38" fontId="24" fillId="0" borderId="30" xfId="33" applyFont="1" applyFill="1" applyBorder="1" applyAlignment="1">
      <alignment horizontal="right"/>
    </xf>
    <xf numFmtId="0" fontId="27" fillId="0" borderId="26" xfId="0" applyFont="1" applyBorder="1"/>
    <xf numFmtId="0" fontId="27" fillId="0" borderId="0" xfId="0" applyFont="1" applyBorder="1"/>
    <xf numFmtId="0" fontId="29" fillId="0" borderId="0" xfId="0" applyFont="1"/>
    <xf numFmtId="0" fontId="27" fillId="0" borderId="24" xfId="0" applyFont="1" applyBorder="1"/>
    <xf numFmtId="38" fontId="26" fillId="0" borderId="0" xfId="33" applyFont="1" applyFill="1"/>
    <xf numFmtId="38" fontId="24" fillId="0" borderId="0" xfId="33" applyFont="1" applyFill="1"/>
    <xf numFmtId="0" fontId="24" fillId="0" borderId="10" xfId="0" applyFont="1" applyFill="1" applyBorder="1"/>
    <xf numFmtId="0" fontId="24" fillId="0" borderId="11" xfId="0" applyFont="1" applyFill="1" applyBorder="1"/>
    <xf numFmtId="0" fontId="24" fillId="0" borderId="32" xfId="0" applyFont="1" applyFill="1" applyBorder="1"/>
    <xf numFmtId="0" fontId="24" fillId="0" borderId="19" xfId="0" applyFont="1" applyFill="1" applyBorder="1" applyAlignment="1">
      <alignment horizontal="centerContinuous"/>
    </xf>
    <xf numFmtId="0" fontId="24" fillId="0" borderId="0" xfId="0" applyFont="1" applyFill="1" applyAlignment="1">
      <alignment horizontal="center"/>
    </xf>
    <xf numFmtId="0" fontId="24" fillId="0" borderId="19" xfId="0" applyFont="1" applyFill="1" applyBorder="1" applyAlignment="1">
      <alignment horizontal="center"/>
    </xf>
    <xf numFmtId="0" fontId="24" fillId="0" borderId="19" xfId="0" applyFont="1" applyFill="1" applyBorder="1"/>
    <xf numFmtId="0" fontId="24" fillId="0" borderId="21" xfId="0" applyFont="1" applyFill="1" applyBorder="1" applyAlignment="1">
      <alignment horizontal="center"/>
    </xf>
    <xf numFmtId="0" fontId="24" fillId="0" borderId="23" xfId="0" applyFont="1" applyFill="1" applyBorder="1" applyAlignment="1">
      <alignment horizontal="center"/>
    </xf>
    <xf numFmtId="0" fontId="24" fillId="0" borderId="22" xfId="0" applyFont="1" applyFill="1" applyBorder="1"/>
    <xf numFmtId="0" fontId="26" fillId="0" borderId="16" xfId="0" applyFont="1" applyFill="1" applyBorder="1" applyAlignment="1">
      <alignment horizontal="distributed"/>
    </xf>
    <xf numFmtId="0" fontId="26" fillId="0" borderId="0" xfId="0" applyFont="1" applyFill="1" applyAlignment="1">
      <alignment horizontal="distributed"/>
    </xf>
    <xf numFmtId="0" fontId="26" fillId="0" borderId="30" xfId="0" applyFont="1" applyFill="1" applyBorder="1" applyAlignment="1">
      <alignment horizontal="distributed"/>
    </xf>
    <xf numFmtId="0" fontId="24" fillId="0" borderId="24" xfId="0" applyFont="1" applyFill="1" applyBorder="1" applyAlignment="1">
      <alignment horizontal="distributed"/>
    </xf>
    <xf numFmtId="0" fontId="31" fillId="0" borderId="0" xfId="0" applyFont="1" applyFill="1" applyAlignment="1">
      <alignment vertical="center"/>
    </xf>
    <xf numFmtId="176" fontId="21" fillId="0" borderId="19" xfId="33" applyNumberFormat="1" applyFont="1" applyFill="1" applyBorder="1" applyAlignment="1">
      <alignment vertical="center"/>
    </xf>
    <xf numFmtId="180" fontId="21" fillId="0" borderId="15" xfId="33" applyNumberFormat="1" applyFont="1" applyFill="1" applyBorder="1" applyAlignment="1">
      <alignment vertical="center"/>
    </xf>
    <xf numFmtId="180" fontId="21" fillId="0" borderId="20" xfId="33" applyNumberFormat="1" applyFont="1" applyFill="1" applyBorder="1" applyAlignment="1">
      <alignment vertical="center"/>
    </xf>
    <xf numFmtId="180" fontId="21" fillId="0" borderId="19" xfId="33" applyNumberFormat="1" applyFont="1" applyFill="1" applyBorder="1" applyAlignment="1">
      <alignment vertical="center"/>
    </xf>
    <xf numFmtId="180" fontId="21" fillId="0" borderId="21" xfId="33" applyNumberFormat="1" applyFont="1" applyFill="1" applyBorder="1" applyAlignment="1">
      <alignment vertical="center"/>
    </xf>
    <xf numFmtId="235" fontId="21" fillId="0" borderId="21" xfId="33" applyNumberFormat="1" applyFont="1" applyFill="1" applyBorder="1" applyAlignment="1">
      <alignment vertical="center"/>
    </xf>
    <xf numFmtId="235" fontId="20" fillId="0" borderId="21" xfId="33" applyNumberFormat="1" applyFont="1" applyFill="1" applyBorder="1" applyAlignment="1">
      <alignment vertical="center"/>
    </xf>
    <xf numFmtId="176" fontId="20" fillId="0" borderId="19" xfId="33" applyNumberFormat="1" applyFont="1" applyFill="1" applyBorder="1" applyAlignment="1">
      <alignment vertical="center"/>
    </xf>
    <xf numFmtId="38" fontId="20" fillId="0" borderId="19" xfId="33" applyNumberFormat="1" applyFont="1" applyFill="1" applyBorder="1" applyAlignment="1">
      <alignment vertical="center"/>
    </xf>
    <xf numFmtId="38" fontId="20" fillId="0" borderId="23" xfId="33" applyNumberFormat="1" applyFont="1" applyFill="1" applyBorder="1" applyAlignment="1">
      <alignment vertical="center"/>
    </xf>
    <xf numFmtId="38" fontId="20" fillId="0" borderId="22" xfId="33" applyNumberFormat="1" applyFont="1" applyFill="1" applyBorder="1" applyAlignment="1">
      <alignment vertical="center"/>
    </xf>
    <xf numFmtId="0" fontId="32" fillId="0" borderId="29" xfId="0" applyFont="1" applyFill="1" applyBorder="1" applyAlignment="1">
      <alignment horizontal="distributed"/>
    </xf>
    <xf numFmtId="38" fontId="26" fillId="0" borderId="15" xfId="33" applyFont="1" applyFill="1" applyBorder="1"/>
    <xf numFmtId="38" fontId="26" fillId="0" borderId="20" xfId="33" applyFont="1" applyFill="1" applyBorder="1"/>
    <xf numFmtId="0" fontId="32" fillId="0" borderId="0" xfId="0" applyFont="1" applyFill="1"/>
    <xf numFmtId="38" fontId="24" fillId="0" borderId="19" xfId="33" applyFont="1" applyFill="1" applyBorder="1" applyAlignment="1">
      <alignment horizontal="right" vertical="center"/>
    </xf>
    <xf numFmtId="38" fontId="24" fillId="0" borderId="21" xfId="33" applyFont="1" applyFill="1" applyBorder="1" applyAlignment="1">
      <alignment horizontal="right" vertical="center"/>
    </xf>
    <xf numFmtId="38" fontId="24" fillId="0" borderId="27" xfId="33" applyFont="1" applyFill="1" applyBorder="1" applyAlignment="1">
      <alignment horizontal="right" vertical="center"/>
    </xf>
    <xf numFmtId="38" fontId="24" fillId="0" borderId="28" xfId="33" applyFont="1" applyFill="1" applyBorder="1" applyAlignment="1">
      <alignment horizontal="right" vertical="center"/>
    </xf>
    <xf numFmtId="38" fontId="24" fillId="0" borderId="22" xfId="33" applyFont="1" applyFill="1" applyBorder="1" applyAlignment="1">
      <alignment horizontal="right" vertical="center"/>
    </xf>
    <xf numFmtId="38" fontId="24" fillId="0" borderId="23" xfId="33" applyFont="1" applyFill="1" applyBorder="1" applyAlignment="1">
      <alignment horizontal="right" vertical="center"/>
    </xf>
    <xf numFmtId="38" fontId="26" fillId="0" borderId="15" xfId="33" applyFont="1" applyFill="1" applyBorder="1" applyAlignment="1">
      <alignment horizontal="right"/>
    </xf>
    <xf numFmtId="38" fontId="26" fillId="0" borderId="20" xfId="33" applyFont="1" applyFill="1" applyBorder="1" applyAlignment="1">
      <alignment horizontal="right"/>
    </xf>
    <xf numFmtId="38" fontId="24" fillId="0" borderId="28" xfId="33" applyFont="1" applyFill="1" applyBorder="1" applyAlignment="1">
      <alignment horizontal="right"/>
    </xf>
    <xf numFmtId="38" fontId="24" fillId="0" borderId="23" xfId="33" applyFont="1" applyFill="1" applyBorder="1" applyAlignment="1">
      <alignment horizontal="right"/>
    </xf>
    <xf numFmtId="41" fontId="26" fillId="0" borderId="20" xfId="33" applyNumberFormat="1" applyFont="1" applyFill="1" applyBorder="1" applyAlignment="1">
      <alignment horizontal="right"/>
    </xf>
    <xf numFmtId="41" fontId="26" fillId="0" borderId="15" xfId="33" applyNumberFormat="1" applyFont="1" applyFill="1" applyBorder="1" applyAlignment="1">
      <alignment horizontal="right"/>
    </xf>
    <xf numFmtId="41" fontId="24" fillId="0" borderId="19" xfId="33" applyNumberFormat="1" applyFont="1" applyFill="1" applyBorder="1" applyAlignment="1">
      <alignment horizontal="right"/>
    </xf>
    <xf numFmtId="41" fontId="26" fillId="0" borderId="19" xfId="33" applyNumberFormat="1" applyFont="1" applyFill="1" applyBorder="1" applyAlignment="1">
      <alignment horizontal="right"/>
    </xf>
    <xf numFmtId="41" fontId="26" fillId="0" borderId="21" xfId="33" applyNumberFormat="1" applyFont="1" applyFill="1" applyBorder="1" applyAlignment="1">
      <alignment horizontal="right"/>
    </xf>
    <xf numFmtId="41" fontId="24" fillId="0" borderId="21" xfId="33" applyNumberFormat="1" applyFont="1" applyFill="1" applyBorder="1" applyAlignment="1">
      <alignment horizontal="right"/>
    </xf>
    <xf numFmtId="41" fontId="26" fillId="0" borderId="0" xfId="33" applyNumberFormat="1" applyFont="1" applyFill="1" applyBorder="1" applyAlignment="1">
      <alignment horizontal="right"/>
    </xf>
    <xf numFmtId="41" fontId="24" fillId="0" borderId="23" xfId="33" applyNumberFormat="1" applyFont="1" applyFill="1" applyBorder="1" applyAlignment="1">
      <alignment horizontal="right"/>
    </xf>
    <xf numFmtId="41" fontId="24" fillId="0" borderId="22" xfId="33" applyNumberFormat="1" applyFont="1" applyFill="1" applyBorder="1" applyAlignment="1">
      <alignment horizontal="right"/>
    </xf>
    <xf numFmtId="38" fontId="33" fillId="0" borderId="15" xfId="33" applyFont="1" applyFill="1" applyBorder="1" applyAlignment="1">
      <alignment vertical="center"/>
    </xf>
    <xf numFmtId="186" fontId="33" fillId="0" borderId="20" xfId="33" applyNumberFormat="1" applyFont="1" applyFill="1" applyBorder="1" applyAlignment="1">
      <alignment vertical="center"/>
    </xf>
    <xf numFmtId="186" fontId="33" fillId="0" borderId="19" xfId="33" applyNumberFormat="1" applyFont="1" applyFill="1" applyBorder="1" applyAlignment="1">
      <alignment vertical="center"/>
    </xf>
    <xf numFmtId="186" fontId="33" fillId="0" borderId="15" xfId="33" applyNumberFormat="1" applyFont="1" applyFill="1" applyBorder="1" applyAlignment="1">
      <alignment vertical="center"/>
    </xf>
    <xf numFmtId="38" fontId="33" fillId="0" borderId="21" xfId="33" applyFont="1" applyFill="1" applyBorder="1" applyAlignment="1">
      <alignment vertical="center"/>
    </xf>
    <xf numFmtId="38" fontId="33" fillId="0" borderId="16" xfId="33" applyFont="1" applyFill="1" applyBorder="1" applyAlignment="1">
      <alignment vertical="center"/>
    </xf>
    <xf numFmtId="38" fontId="23" fillId="0" borderId="19" xfId="33" applyFont="1" applyFill="1" applyBorder="1" applyAlignment="1">
      <alignment vertical="center"/>
    </xf>
    <xf numFmtId="186" fontId="23" fillId="0" borderId="21" xfId="33" applyNumberFormat="1" applyFont="1" applyFill="1" applyBorder="1" applyAlignment="1">
      <alignment vertical="center"/>
    </xf>
    <xf numFmtId="186" fontId="23" fillId="0" borderId="0" xfId="33" applyNumberFormat="1" applyFont="1" applyFill="1" applyBorder="1" applyAlignment="1">
      <alignment vertical="center"/>
    </xf>
    <xf numFmtId="38" fontId="33" fillId="0" borderId="19" xfId="33" applyFont="1" applyFill="1" applyBorder="1" applyAlignment="1">
      <alignment vertical="center"/>
    </xf>
    <xf numFmtId="186" fontId="23" fillId="0" borderId="19" xfId="33" applyNumberFormat="1" applyFont="1" applyFill="1" applyBorder="1" applyAlignment="1">
      <alignment vertical="center"/>
    </xf>
    <xf numFmtId="38" fontId="23" fillId="0" borderId="21" xfId="33" applyFont="1" applyFill="1" applyBorder="1" applyAlignment="1">
      <alignment vertical="center"/>
    </xf>
    <xf numFmtId="38" fontId="23" fillId="0" borderId="0" xfId="33" applyFont="1" applyFill="1" applyBorder="1" applyAlignment="1">
      <alignment vertical="center"/>
    </xf>
    <xf numFmtId="230" fontId="23" fillId="0" borderId="19" xfId="33" applyNumberFormat="1" applyFont="1" applyFill="1" applyBorder="1" applyAlignment="1">
      <alignment vertical="center"/>
    </xf>
    <xf numFmtId="230" fontId="23" fillId="0" borderId="21" xfId="33" applyNumberFormat="1" applyFont="1" applyFill="1" applyBorder="1" applyAlignment="1">
      <alignment vertical="center"/>
    </xf>
    <xf numFmtId="38" fontId="23" fillId="0" borderId="27" xfId="33" applyFont="1" applyFill="1" applyBorder="1" applyAlignment="1">
      <alignment vertical="center"/>
    </xf>
    <xf numFmtId="186" fontId="23" fillId="0" borderId="27" xfId="33" applyNumberFormat="1" applyFont="1" applyFill="1" applyBorder="1" applyAlignment="1">
      <alignment vertical="center"/>
    </xf>
    <xf numFmtId="186" fontId="23" fillId="0" borderId="28" xfId="33" applyNumberFormat="1" applyFont="1" applyFill="1" applyBorder="1" applyAlignment="1">
      <alignment vertical="center"/>
    </xf>
    <xf numFmtId="38" fontId="23" fillId="0" borderId="26" xfId="33" applyFont="1" applyFill="1" applyBorder="1" applyAlignment="1">
      <alignment vertical="center"/>
    </xf>
    <xf numFmtId="230" fontId="23" fillId="0" borderId="34" xfId="33" applyNumberFormat="1" applyFont="1" applyFill="1" applyBorder="1" applyAlignment="1">
      <alignment vertical="center"/>
    </xf>
    <xf numFmtId="230" fontId="23" fillId="0" borderId="28" xfId="33" applyNumberFormat="1" applyFont="1" applyFill="1" applyBorder="1" applyAlignment="1">
      <alignment vertical="center"/>
    </xf>
    <xf numFmtId="38" fontId="23" fillId="0" borderId="21" xfId="33" applyFont="1" applyFill="1" applyBorder="1" applyAlignment="1">
      <alignment horizontal="right" vertical="center"/>
    </xf>
    <xf numFmtId="38" fontId="23" fillId="0" borderId="35" xfId="33" applyFont="1" applyFill="1" applyBorder="1" applyAlignment="1">
      <alignment horizontal="right" vertical="center"/>
    </xf>
    <xf numFmtId="186" fontId="23" fillId="0" borderId="34" xfId="33" applyNumberFormat="1" applyFont="1" applyFill="1" applyBorder="1" applyAlignment="1">
      <alignment horizontal="right" vertical="center"/>
    </xf>
    <xf numFmtId="186" fontId="23" fillId="0" borderId="36" xfId="33" applyNumberFormat="1" applyFont="1" applyFill="1" applyBorder="1" applyAlignment="1">
      <alignment horizontal="right" vertical="center"/>
    </xf>
    <xf numFmtId="38" fontId="23" fillId="0" borderId="0" xfId="33" applyFont="1" applyFill="1" applyBorder="1" applyAlignment="1">
      <alignment horizontal="right" vertical="center"/>
    </xf>
    <xf numFmtId="38" fontId="23" fillId="0" borderId="19" xfId="33" applyFont="1" applyFill="1" applyBorder="1" applyAlignment="1">
      <alignment horizontal="right" vertical="center"/>
    </xf>
    <xf numFmtId="186" fontId="23" fillId="0" borderId="21" xfId="33" applyNumberFormat="1" applyFont="1" applyFill="1" applyBorder="1" applyAlignment="1">
      <alignment horizontal="right" vertical="center"/>
    </xf>
    <xf numFmtId="186" fontId="23" fillId="0" borderId="19" xfId="33" applyNumberFormat="1" applyFont="1" applyFill="1" applyBorder="1" applyAlignment="1">
      <alignment horizontal="right" vertical="center"/>
    </xf>
    <xf numFmtId="186" fontId="23" fillId="0" borderId="30" xfId="33" applyNumberFormat="1" applyFont="1" applyFill="1" applyBorder="1" applyAlignment="1">
      <alignment horizontal="right" vertical="center"/>
    </xf>
    <xf numFmtId="38" fontId="23" fillId="0" borderId="30" xfId="33" applyFont="1" applyFill="1" applyBorder="1" applyAlignment="1">
      <alignment horizontal="right" vertical="center"/>
    </xf>
    <xf numFmtId="230" fontId="23" fillId="0" borderId="23" xfId="33" applyNumberFormat="1" applyFont="1" applyFill="1" applyBorder="1" applyAlignment="1">
      <alignment horizontal="right" vertical="center"/>
    </xf>
    <xf numFmtId="38" fontId="23" fillId="0" borderId="22" xfId="33" applyFont="1" applyFill="1" applyBorder="1" applyAlignment="1">
      <alignment horizontal="right" vertical="center"/>
    </xf>
    <xf numFmtId="186" fontId="23" fillId="0" borderId="22" xfId="33" applyNumberFormat="1" applyFont="1" applyFill="1" applyBorder="1" applyAlignment="1">
      <alignment horizontal="right" vertical="center"/>
    </xf>
    <xf numFmtId="186" fontId="23" fillId="0" borderId="23" xfId="33" applyNumberFormat="1" applyFont="1" applyFill="1" applyBorder="1" applyAlignment="1">
      <alignment horizontal="right" vertical="center"/>
    </xf>
    <xf numFmtId="38" fontId="23" fillId="0" borderId="23" xfId="33" applyFont="1" applyFill="1" applyBorder="1" applyAlignment="1">
      <alignment horizontal="right" vertical="center"/>
    </xf>
    <xf numFmtId="186" fontId="33" fillId="0" borderId="21" xfId="33" applyNumberFormat="1" applyFont="1" applyFill="1" applyBorder="1" applyAlignment="1">
      <alignment vertical="center"/>
    </xf>
    <xf numFmtId="230" fontId="23" fillId="0" borderId="27" xfId="33" applyNumberFormat="1" applyFont="1" applyFill="1" applyBorder="1" applyAlignment="1">
      <alignment vertical="center"/>
    </xf>
    <xf numFmtId="230" fontId="23" fillId="0" borderId="22" xfId="33" applyNumberFormat="1" applyFont="1" applyFill="1" applyBorder="1" applyAlignment="1">
      <alignment vertical="center"/>
    </xf>
    <xf numFmtId="38" fontId="23" fillId="0" borderId="22" xfId="33" applyFont="1" applyFill="1" applyBorder="1" applyAlignment="1">
      <alignment vertical="center"/>
    </xf>
    <xf numFmtId="186" fontId="23" fillId="0" borderId="23" xfId="33" applyNumberFormat="1" applyFont="1" applyFill="1" applyBorder="1" applyAlignment="1">
      <alignment vertical="center"/>
    </xf>
    <xf numFmtId="186" fontId="23" fillId="0" borderId="22" xfId="33" applyNumberFormat="1" applyFont="1" applyFill="1" applyBorder="1" applyAlignment="1">
      <alignment vertical="center"/>
    </xf>
    <xf numFmtId="0" fontId="20" fillId="24" borderId="0" xfId="0" applyFont="1" applyFill="1" applyAlignment="1">
      <alignment horizontal="distributed" vertical="center"/>
    </xf>
    <xf numFmtId="0" fontId="26" fillId="0" borderId="0" xfId="0" applyFont="1" applyFill="1" applyBorder="1" applyAlignment="1">
      <alignment horizontal="distributed"/>
    </xf>
    <xf numFmtId="38" fontId="34" fillId="0" borderId="19" xfId="33" applyFont="1" applyFill="1" applyBorder="1"/>
    <xf numFmtId="0" fontId="20" fillId="0" borderId="0" xfId="0" applyFont="1" applyFill="1" applyAlignment="1">
      <alignment horizontal="center"/>
    </xf>
    <xf numFmtId="0" fontId="20" fillId="0" borderId="0" xfId="0" applyFont="1" applyFill="1" applyBorder="1" applyAlignment="1">
      <alignment horizontal="center"/>
    </xf>
    <xf numFmtId="0" fontId="20" fillId="0" borderId="24" xfId="0" applyFont="1" applyFill="1" applyBorder="1" applyAlignment="1">
      <alignment horizontal="center"/>
    </xf>
    <xf numFmtId="0" fontId="24" fillId="0" borderId="11" xfId="0" applyFont="1" applyFill="1" applyBorder="1" applyAlignment="1">
      <alignment horizontal="centerContinuous"/>
    </xf>
    <xf numFmtId="0" fontId="24" fillId="0" borderId="10" xfId="0" applyFont="1" applyFill="1" applyBorder="1" applyAlignment="1">
      <alignment horizontal="centerContinuous"/>
    </xf>
    <xf numFmtId="0" fontId="24" fillId="0" borderId="33" xfId="0" applyFont="1" applyFill="1" applyBorder="1" applyAlignment="1">
      <alignment horizontal="centerContinuous"/>
    </xf>
    <xf numFmtId="0" fontId="24" fillId="0" borderId="0" xfId="0" applyFont="1" applyFill="1" applyAlignment="1">
      <alignment horizontal="centerContinuous"/>
    </xf>
    <xf numFmtId="0" fontId="24" fillId="0" borderId="30" xfId="0" applyFont="1" applyFill="1" applyBorder="1" applyAlignment="1">
      <alignment horizontal="centerContinuous"/>
    </xf>
    <xf numFmtId="0" fontId="24" fillId="0" borderId="15" xfId="0" applyFont="1" applyFill="1" applyBorder="1"/>
    <xf numFmtId="0" fontId="24" fillId="0" borderId="15" xfId="0" applyFont="1" applyFill="1" applyBorder="1" applyAlignment="1">
      <alignment horizontal="center"/>
    </xf>
    <xf numFmtId="0" fontId="24" fillId="0" borderId="20" xfId="0" applyFont="1" applyFill="1" applyBorder="1"/>
    <xf numFmtId="0" fontId="24" fillId="0" borderId="20" xfId="0" applyFont="1" applyFill="1" applyBorder="1" applyAlignment="1">
      <alignment horizontal="center"/>
    </xf>
    <xf numFmtId="0" fontId="24" fillId="0" borderId="22" xfId="0" applyFont="1" applyFill="1" applyBorder="1" applyAlignment="1">
      <alignment horizontal="center"/>
    </xf>
    <xf numFmtId="0" fontId="26" fillId="0" borderId="16" xfId="0" applyFont="1" applyFill="1" applyBorder="1"/>
    <xf numFmtId="0" fontId="26" fillId="0" borderId="0" xfId="0" applyFont="1" applyFill="1" applyAlignment="1">
      <alignment horizontal="left"/>
    </xf>
    <xf numFmtId="0" fontId="24" fillId="0" borderId="25" xfId="0" applyFont="1" applyFill="1" applyBorder="1" applyAlignment="1">
      <alignment horizontal="centerContinuous"/>
    </xf>
    <xf numFmtId="0" fontId="24" fillId="0" borderId="19" xfId="0" applyFont="1" applyFill="1" applyBorder="1" applyAlignment="1">
      <alignment horizontal="left"/>
    </xf>
    <xf numFmtId="0" fontId="24" fillId="0" borderId="29" xfId="0" applyFont="1" applyFill="1" applyBorder="1"/>
    <xf numFmtId="0" fontId="24" fillId="0" borderId="11" xfId="0" applyFont="1" applyFill="1" applyBorder="1" applyAlignment="1"/>
    <xf numFmtId="0" fontId="35" fillId="0" borderId="10" xfId="0" applyFont="1" applyFill="1" applyBorder="1" applyAlignment="1"/>
    <xf numFmtId="0" fontId="35" fillId="0" borderId="33" xfId="0" applyFont="1" applyFill="1" applyBorder="1" applyAlignment="1"/>
    <xf numFmtId="0" fontId="24" fillId="0" borderId="23" xfId="0" applyFont="1" applyFill="1" applyBorder="1"/>
    <xf numFmtId="236" fontId="36" fillId="0" borderId="19" xfId="33" applyNumberFormat="1" applyFont="1" applyFill="1" applyBorder="1" applyAlignment="1">
      <alignment horizontal="right"/>
    </xf>
    <xf numFmtId="186" fontId="36" fillId="0" borderId="19" xfId="33" applyNumberFormat="1" applyFont="1" applyFill="1" applyBorder="1" applyAlignment="1">
      <alignment horizontal="right"/>
    </xf>
    <xf numFmtId="38" fontId="36" fillId="0" borderId="19" xfId="33" applyFont="1" applyFill="1" applyBorder="1" applyAlignment="1">
      <alignment horizontal="right"/>
    </xf>
    <xf numFmtId="186" fontId="36" fillId="0" borderId="21" xfId="33" applyNumberFormat="1" applyFont="1" applyFill="1" applyBorder="1" applyAlignment="1">
      <alignment horizontal="right"/>
    </xf>
    <xf numFmtId="186" fontId="36" fillId="0" borderId="20" xfId="33" applyNumberFormat="1" applyFont="1" applyFill="1" applyBorder="1" applyAlignment="1">
      <alignment horizontal="right"/>
    </xf>
    <xf numFmtId="38" fontId="36" fillId="0" borderId="20" xfId="33" applyFont="1" applyFill="1" applyBorder="1" applyAlignment="1">
      <alignment horizontal="right"/>
    </xf>
    <xf numFmtId="186" fontId="36" fillId="0" borderId="0" xfId="33" applyNumberFormat="1" applyFont="1" applyFill="1" applyBorder="1" applyAlignment="1">
      <alignment horizontal="right"/>
    </xf>
    <xf numFmtId="41" fontId="34" fillId="0" borderId="19" xfId="0" applyNumberFormat="1" applyFont="1" applyFill="1" applyBorder="1"/>
    <xf numFmtId="186" fontId="34" fillId="0" borderId="19" xfId="0" applyNumberFormat="1" applyFont="1" applyFill="1" applyBorder="1" applyAlignment="1">
      <alignment horizontal="center"/>
    </xf>
    <xf numFmtId="186" fontId="34" fillId="0" borderId="21" xfId="0" applyNumberFormat="1" applyFont="1" applyFill="1" applyBorder="1" applyAlignment="1">
      <alignment horizontal="center"/>
    </xf>
    <xf numFmtId="41" fontId="34" fillId="0" borderId="21" xfId="0" applyNumberFormat="1" applyFont="1" applyFill="1" applyBorder="1"/>
    <xf numFmtId="186" fontId="34" fillId="0" borderId="0" xfId="0" applyNumberFormat="1" applyFont="1" applyFill="1" applyBorder="1" applyAlignment="1">
      <alignment horizontal="center"/>
    </xf>
    <xf numFmtId="230" fontId="34" fillId="0" borderId="19" xfId="33" applyNumberFormat="1" applyFont="1" applyFill="1" applyBorder="1" applyAlignment="1">
      <alignment horizontal="right"/>
    </xf>
    <xf numFmtId="186" fontId="34" fillId="0" borderId="19" xfId="33" applyNumberFormat="1" applyFont="1" applyFill="1" applyBorder="1" applyAlignment="1">
      <alignment horizontal="right"/>
    </xf>
    <xf numFmtId="186" fontId="34" fillId="0" borderId="21" xfId="33" applyNumberFormat="1" applyFont="1" applyFill="1" applyBorder="1" applyAlignment="1">
      <alignment horizontal="right"/>
    </xf>
    <xf numFmtId="230" fontId="34" fillId="0" borderId="21" xfId="33" applyNumberFormat="1" applyFont="1" applyFill="1" applyBorder="1" applyAlignment="1">
      <alignment horizontal="right"/>
    </xf>
    <xf numFmtId="186" fontId="34" fillId="0" borderId="0" xfId="33" applyNumberFormat="1" applyFont="1" applyFill="1" applyBorder="1" applyAlignment="1">
      <alignment horizontal="right"/>
    </xf>
    <xf numFmtId="230" fontId="34" fillId="0" borderId="27" xfId="33" applyNumberFormat="1" applyFont="1" applyFill="1" applyBorder="1" applyAlignment="1">
      <alignment horizontal="right"/>
    </xf>
    <xf numFmtId="186" fontId="34" fillId="0" borderId="27" xfId="33" applyNumberFormat="1" applyFont="1" applyFill="1" applyBorder="1" applyAlignment="1">
      <alignment horizontal="right"/>
    </xf>
    <xf numFmtId="186" fontId="34" fillId="0" borderId="28" xfId="33" applyNumberFormat="1" applyFont="1" applyFill="1" applyBorder="1" applyAlignment="1">
      <alignment horizontal="right"/>
    </xf>
    <xf numFmtId="41" fontId="34" fillId="0" borderId="19" xfId="33" applyNumberFormat="1" applyFont="1" applyFill="1" applyBorder="1" applyAlignment="1">
      <alignment horizontal="right"/>
    </xf>
    <xf numFmtId="41" fontId="34" fillId="0" borderId="21" xfId="33" applyNumberFormat="1" applyFont="1" applyFill="1" applyBorder="1" applyAlignment="1">
      <alignment horizontal="right"/>
    </xf>
    <xf numFmtId="41" fontId="34" fillId="0" borderId="30" xfId="33" applyNumberFormat="1" applyFont="1" applyFill="1" applyBorder="1" applyAlignment="1">
      <alignment horizontal="right"/>
    </xf>
    <xf numFmtId="230" fontId="34" fillId="0" borderId="28" xfId="33" applyNumberFormat="1" applyFont="1" applyFill="1" applyBorder="1" applyAlignment="1">
      <alignment horizontal="right"/>
    </xf>
    <xf numFmtId="186" fontId="34" fillId="0" borderId="26" xfId="33" applyNumberFormat="1" applyFont="1" applyFill="1" applyBorder="1" applyAlignment="1">
      <alignment horizontal="right"/>
    </xf>
    <xf numFmtId="230" fontId="34" fillId="0" borderId="34" xfId="33" applyNumberFormat="1" applyFont="1" applyFill="1" applyBorder="1" applyAlignment="1">
      <alignment horizontal="right"/>
    </xf>
    <xf numFmtId="38" fontId="34" fillId="0" borderId="19" xfId="33" applyFont="1" applyFill="1" applyBorder="1" applyAlignment="1">
      <alignment horizontal="right"/>
    </xf>
    <xf numFmtId="38" fontId="34" fillId="0" borderId="21" xfId="33" applyFont="1" applyFill="1" applyBorder="1" applyAlignment="1">
      <alignment horizontal="right"/>
    </xf>
    <xf numFmtId="41" fontId="34" fillId="0" borderId="0" xfId="33" applyNumberFormat="1" applyFont="1" applyFill="1" applyBorder="1" applyAlignment="1">
      <alignment horizontal="right"/>
    </xf>
    <xf numFmtId="38" fontId="24" fillId="0" borderId="0" xfId="33" applyNumberFormat="1" applyFont="1" applyFill="1" applyBorder="1" applyAlignment="1">
      <alignment horizontal="right"/>
    </xf>
    <xf numFmtId="0" fontId="24" fillId="0" borderId="0" xfId="0" applyFont="1" applyFill="1" applyBorder="1" applyAlignment="1">
      <alignment horizontal="distributed" vertical="center"/>
    </xf>
    <xf numFmtId="230" fontId="34" fillId="0" borderId="35" xfId="33" applyNumberFormat="1" applyFont="1" applyFill="1" applyBorder="1" applyAlignment="1">
      <alignment horizontal="right"/>
    </xf>
    <xf numFmtId="186" fontId="34" fillId="0" borderId="35" xfId="33" applyNumberFormat="1" applyFont="1" applyFill="1" applyBorder="1" applyAlignment="1">
      <alignment horizontal="right"/>
    </xf>
    <xf numFmtId="186" fontId="34" fillId="0" borderId="34" xfId="33" applyNumberFormat="1" applyFont="1" applyFill="1" applyBorder="1" applyAlignment="1">
      <alignment horizontal="right"/>
    </xf>
    <xf numFmtId="230" fontId="34" fillId="0" borderId="22" xfId="33" applyNumberFormat="1" applyFont="1" applyFill="1" applyBorder="1" applyAlignment="1">
      <alignment horizontal="right"/>
    </xf>
    <xf numFmtId="186" fontId="34" fillId="0" borderId="22" xfId="33" applyNumberFormat="1" applyFont="1" applyFill="1" applyBorder="1" applyAlignment="1">
      <alignment horizontal="right"/>
    </xf>
    <xf numFmtId="186" fontId="34" fillId="0" borderId="23" xfId="33" applyNumberFormat="1" applyFont="1" applyFill="1" applyBorder="1" applyAlignment="1">
      <alignment horizontal="right"/>
    </xf>
    <xf numFmtId="230" fontId="34" fillId="0" borderId="23" xfId="33" applyNumberFormat="1" applyFont="1" applyFill="1" applyBorder="1" applyAlignment="1">
      <alignment horizontal="right"/>
    </xf>
    <xf numFmtId="0" fontId="24" fillId="0" borderId="25" xfId="0" applyFont="1" applyFill="1" applyBorder="1"/>
    <xf numFmtId="186" fontId="24" fillId="0" borderId="0" xfId="0" applyNumberFormat="1" applyFont="1" applyFill="1"/>
    <xf numFmtId="0" fontId="21" fillId="0" borderId="0" xfId="0" applyFont="1" applyFill="1"/>
    <xf numFmtId="0" fontId="21" fillId="0" borderId="0" xfId="0" applyFont="1" applyFill="1" applyBorder="1"/>
    <xf numFmtId="0" fontId="20" fillId="0" borderId="10" xfId="0" applyFont="1" applyFill="1" applyBorder="1"/>
    <xf numFmtId="0" fontId="22" fillId="0" borderId="11" xfId="0" applyFont="1" applyFill="1" applyBorder="1" applyAlignment="1">
      <alignment horizontal="centerContinuous"/>
    </xf>
    <xf numFmtId="0" fontId="20" fillId="0" borderId="10" xfId="0" applyFont="1" applyFill="1" applyBorder="1" applyAlignment="1">
      <alignment horizontal="centerContinuous"/>
    </xf>
    <xf numFmtId="0" fontId="20" fillId="0" borderId="33" xfId="0" applyFont="1" applyFill="1" applyBorder="1" applyAlignment="1">
      <alignment horizontal="centerContinuous"/>
    </xf>
    <xf numFmtId="0" fontId="20" fillId="0" borderId="11" xfId="0" quotePrefix="1" applyFont="1" applyFill="1" applyBorder="1" applyAlignment="1">
      <alignment horizontal="centerContinuous"/>
    </xf>
    <xf numFmtId="0" fontId="20" fillId="0" borderId="11" xfId="0" applyFont="1" applyFill="1" applyBorder="1" applyAlignment="1">
      <alignment horizontal="centerContinuous"/>
    </xf>
    <xf numFmtId="0" fontId="20" fillId="0" borderId="0" xfId="0" applyFont="1" applyFill="1" applyBorder="1"/>
    <xf numFmtId="0" fontId="20" fillId="0" borderId="19" xfId="0" applyFont="1" applyFill="1" applyBorder="1"/>
    <xf numFmtId="0" fontId="20" fillId="0" borderId="30" xfId="0" applyFont="1" applyFill="1" applyBorder="1"/>
    <xf numFmtId="0" fontId="20" fillId="0" borderId="0" xfId="0" applyFont="1" applyFill="1" applyBorder="1" applyAlignment="1">
      <alignment horizontal="centerContinuous"/>
    </xf>
    <xf numFmtId="0" fontId="20" fillId="0" borderId="30" xfId="0" applyFont="1" applyFill="1" applyBorder="1" applyAlignment="1">
      <alignment horizontal="centerContinuous"/>
    </xf>
    <xf numFmtId="0" fontId="20" fillId="0" borderId="0" xfId="0" applyFont="1" applyFill="1" applyAlignment="1">
      <alignment horizontal="distributed"/>
    </xf>
    <xf numFmtId="0" fontId="20" fillId="0" borderId="15" xfId="0" applyFont="1" applyFill="1" applyBorder="1"/>
    <xf numFmtId="0" fontId="20" fillId="0" borderId="15" xfId="0" applyFont="1" applyFill="1" applyBorder="1" applyAlignment="1">
      <alignment horizontal="centerContinuous"/>
    </xf>
    <xf numFmtId="0" fontId="20" fillId="0" borderId="20" xfId="0" applyFont="1" applyFill="1" applyBorder="1" applyAlignment="1">
      <alignment horizontal="centerContinuous"/>
    </xf>
    <xf numFmtId="0" fontId="20" fillId="0" borderId="16" xfId="0" applyFont="1" applyFill="1" applyBorder="1"/>
    <xf numFmtId="0" fontId="23" fillId="0" borderId="0" xfId="0" applyFont="1" applyFill="1"/>
    <xf numFmtId="0" fontId="20" fillId="0" borderId="19" xfId="0" applyFont="1" applyFill="1" applyBorder="1" applyAlignment="1">
      <alignment horizontal="centerContinuous"/>
    </xf>
    <xf numFmtId="0" fontId="20" fillId="0" borderId="21" xfId="0" applyFont="1" applyFill="1" applyBorder="1" applyAlignment="1">
      <alignment horizontal="centerContinuous"/>
    </xf>
    <xf numFmtId="0" fontId="20" fillId="0" borderId="24" xfId="0" applyFont="1" applyFill="1" applyBorder="1"/>
    <xf numFmtId="0" fontId="20" fillId="0" borderId="22" xfId="0" applyFont="1" applyFill="1" applyBorder="1"/>
    <xf numFmtId="0" fontId="20" fillId="0" borderId="22" xfId="0" applyFont="1" applyFill="1" applyBorder="1" applyAlignment="1">
      <alignment horizontal="centerContinuous"/>
    </xf>
    <xf numFmtId="0" fontId="20" fillId="0" borderId="23" xfId="0" applyFont="1" applyFill="1" applyBorder="1" applyAlignment="1">
      <alignment horizontal="centerContinuous"/>
    </xf>
    <xf numFmtId="0" fontId="21" fillId="0" borderId="0" xfId="0" applyFont="1" applyFill="1" applyAlignment="1">
      <alignment horizontal="distributed"/>
    </xf>
    <xf numFmtId="0" fontId="21" fillId="0" borderId="0" xfId="0" applyFont="1" applyFill="1" applyAlignment="1"/>
    <xf numFmtId="0" fontId="21" fillId="0" borderId="0" xfId="0" applyFont="1" applyFill="1" applyAlignment="1">
      <alignment horizontal="left"/>
    </xf>
    <xf numFmtId="0" fontId="20" fillId="0" borderId="11" xfId="0" applyFont="1" applyFill="1" applyBorder="1" applyAlignment="1">
      <alignment horizontal="left"/>
    </xf>
    <xf numFmtId="0" fontId="20" fillId="0" borderId="10" xfId="0" applyFont="1" applyFill="1" applyBorder="1" applyAlignment="1">
      <alignment horizontal="left"/>
    </xf>
    <xf numFmtId="0" fontId="20" fillId="0" borderId="25" xfId="0" applyFont="1" applyFill="1" applyBorder="1" applyAlignment="1">
      <alignment horizontal="center"/>
    </xf>
    <xf numFmtId="0" fontId="20" fillId="0" borderId="29" xfId="0" applyFont="1" applyFill="1" applyBorder="1"/>
    <xf numFmtId="0" fontId="24" fillId="24" borderId="0" xfId="0" applyFont="1" applyFill="1" applyAlignment="1">
      <alignment horizontal="distributed"/>
    </xf>
    <xf numFmtId="176" fontId="33" fillId="0" borderId="19" xfId="33" applyNumberFormat="1" applyFont="1" applyFill="1" applyBorder="1" applyAlignment="1">
      <alignment vertical="center"/>
    </xf>
    <xf numFmtId="180" fontId="33" fillId="0" borderId="15" xfId="33" applyNumberFormat="1" applyFont="1" applyFill="1" applyBorder="1" applyAlignment="1">
      <alignment vertical="center"/>
    </xf>
    <xf numFmtId="180" fontId="33" fillId="0" borderId="20" xfId="33" applyNumberFormat="1" applyFont="1" applyFill="1" applyBorder="1" applyAlignment="1">
      <alignment vertical="center"/>
    </xf>
    <xf numFmtId="180" fontId="33" fillId="0" borderId="19" xfId="33" applyNumberFormat="1" applyFont="1" applyFill="1" applyBorder="1" applyAlignment="1">
      <alignment vertical="center"/>
    </xf>
    <xf numFmtId="180" fontId="33" fillId="0" borderId="21" xfId="33" applyNumberFormat="1" applyFont="1" applyFill="1" applyBorder="1" applyAlignment="1">
      <alignment vertical="center"/>
    </xf>
    <xf numFmtId="230" fontId="33" fillId="0" borderId="21" xfId="33" applyNumberFormat="1" applyFont="1" applyFill="1" applyBorder="1" applyAlignment="1">
      <alignment vertical="center"/>
    </xf>
    <xf numFmtId="180" fontId="23" fillId="0" borderId="21" xfId="33" applyNumberFormat="1" applyFont="1" applyFill="1" applyBorder="1" applyAlignment="1">
      <alignment vertical="center"/>
    </xf>
    <xf numFmtId="180" fontId="23" fillId="0" borderId="19" xfId="33" applyNumberFormat="1" applyFont="1" applyFill="1" applyBorder="1" applyAlignment="1">
      <alignment vertical="center"/>
    </xf>
    <xf numFmtId="176" fontId="23" fillId="0" borderId="19" xfId="33" applyNumberFormat="1" applyFont="1" applyFill="1" applyBorder="1" applyAlignment="1">
      <alignment vertical="center"/>
    </xf>
    <xf numFmtId="38" fontId="23" fillId="0" borderId="23" xfId="33" applyFont="1" applyFill="1" applyBorder="1" applyAlignment="1">
      <alignment vertical="center"/>
    </xf>
    <xf numFmtId="176" fontId="23" fillId="0" borderId="23" xfId="33" applyNumberFormat="1" applyFont="1" applyFill="1" applyBorder="1" applyAlignment="1">
      <alignment vertical="center"/>
    </xf>
    <xf numFmtId="180" fontId="23" fillId="0" borderId="23" xfId="33" applyNumberFormat="1" applyFont="1" applyFill="1" applyBorder="1" applyAlignment="1">
      <alignment vertical="center"/>
    </xf>
    <xf numFmtId="176" fontId="23" fillId="0" borderId="22" xfId="33" applyNumberFormat="1" applyFont="1" applyFill="1" applyBorder="1" applyAlignment="1">
      <alignment vertical="center"/>
    </xf>
    <xf numFmtId="180" fontId="23" fillId="0" borderId="22" xfId="33" applyNumberFormat="1" applyFont="1" applyFill="1" applyBorder="1" applyAlignment="1">
      <alignment vertical="center"/>
    </xf>
    <xf numFmtId="38" fontId="36" fillId="0" borderId="19" xfId="33" applyFont="1" applyFill="1" applyBorder="1"/>
    <xf numFmtId="181" fontId="36" fillId="0" borderId="19" xfId="33" applyNumberFormat="1" applyFont="1" applyFill="1" applyBorder="1"/>
    <xf numFmtId="180" fontId="36" fillId="0" borderId="19" xfId="33" applyNumberFormat="1" applyFont="1" applyFill="1" applyBorder="1"/>
    <xf numFmtId="180" fontId="36" fillId="0" borderId="21" xfId="33" applyNumberFormat="1" applyFont="1" applyFill="1" applyBorder="1"/>
    <xf numFmtId="186" fontId="36" fillId="0" borderId="19" xfId="33" applyNumberFormat="1" applyFont="1" applyFill="1" applyBorder="1"/>
    <xf numFmtId="176" fontId="36" fillId="0" borderId="19" xfId="33" applyNumberFormat="1" applyFont="1" applyFill="1" applyBorder="1"/>
    <xf numFmtId="180" fontId="34" fillId="0" borderId="19" xfId="33" applyNumberFormat="1" applyFont="1" applyFill="1" applyBorder="1"/>
    <xf numFmtId="180" fontId="34" fillId="0" borderId="21" xfId="33" applyNumberFormat="1" applyFont="1" applyFill="1" applyBorder="1"/>
    <xf numFmtId="38" fontId="34" fillId="0" borderId="21" xfId="33" applyFont="1" applyFill="1" applyBorder="1"/>
    <xf numFmtId="181" fontId="34" fillId="0" borderId="21" xfId="33" applyNumberFormat="1" applyFont="1" applyFill="1" applyBorder="1"/>
    <xf numFmtId="186" fontId="34" fillId="0" borderId="19" xfId="33" applyNumberFormat="1" applyFont="1" applyFill="1" applyBorder="1"/>
    <xf numFmtId="176" fontId="34" fillId="0" borderId="19" xfId="33" applyNumberFormat="1" applyFont="1" applyFill="1" applyBorder="1"/>
    <xf numFmtId="38" fontId="34" fillId="0" borderId="23" xfId="33" applyFont="1" applyFill="1" applyBorder="1"/>
    <xf numFmtId="181" fontId="34" fillId="0" borderId="23" xfId="33" applyNumberFormat="1" applyFont="1" applyFill="1" applyBorder="1"/>
    <xf numFmtId="180" fontId="34" fillId="0" borderId="23" xfId="33" applyNumberFormat="1" applyFont="1" applyFill="1" applyBorder="1"/>
    <xf numFmtId="180" fontId="34" fillId="0" borderId="22" xfId="33" applyNumberFormat="1" applyFont="1" applyFill="1" applyBorder="1"/>
    <xf numFmtId="186" fontId="34" fillId="0" borderId="22" xfId="33" applyNumberFormat="1" applyFont="1" applyFill="1" applyBorder="1"/>
    <xf numFmtId="38" fontId="34" fillId="0" borderId="22" xfId="33" applyFont="1" applyFill="1" applyBorder="1"/>
    <xf numFmtId="176" fontId="34" fillId="0" borderId="22" xfId="33" applyNumberFormat="1" applyFont="1" applyFill="1" applyBorder="1"/>
    <xf numFmtId="38" fontId="36" fillId="0" borderId="15" xfId="33" applyFont="1" applyFill="1" applyBorder="1"/>
    <xf numFmtId="38" fontId="36" fillId="0" borderId="20" xfId="33" applyFont="1" applyFill="1" applyBorder="1"/>
    <xf numFmtId="38" fontId="34" fillId="0" borderId="19" xfId="33" applyFont="1" applyFill="1" applyBorder="1" applyAlignment="1">
      <alignment horizontal="right" vertical="center"/>
    </xf>
    <xf numFmtId="38" fontId="34" fillId="0" borderId="21" xfId="33" applyFont="1" applyFill="1" applyBorder="1" applyAlignment="1">
      <alignment horizontal="right" vertical="center"/>
    </xf>
    <xf numFmtId="38" fontId="34" fillId="0" borderId="27" xfId="33" applyFont="1" applyFill="1" applyBorder="1" applyAlignment="1">
      <alignment horizontal="right" vertical="center"/>
    </xf>
    <xf numFmtId="38" fontId="34" fillId="0" borderId="28" xfId="33" applyFont="1" applyFill="1" applyBorder="1" applyAlignment="1">
      <alignment horizontal="right" vertical="center"/>
    </xf>
    <xf numFmtId="38" fontId="34" fillId="0" borderId="22" xfId="33" applyFont="1" applyFill="1" applyBorder="1" applyAlignment="1">
      <alignment horizontal="right" vertical="center"/>
    </xf>
    <xf numFmtId="38" fontId="34" fillId="0" borderId="23" xfId="33" applyFont="1" applyFill="1" applyBorder="1" applyAlignment="1">
      <alignment horizontal="right" vertical="center"/>
    </xf>
    <xf numFmtId="38" fontId="33" fillId="0" borderId="19" xfId="33" applyFont="1" applyFill="1" applyBorder="1"/>
    <xf numFmtId="180" fontId="33" fillId="0" borderId="19" xfId="33" applyNumberFormat="1" applyFont="1" applyFill="1" applyBorder="1"/>
    <xf numFmtId="180" fontId="33" fillId="0" borderId="21" xfId="33" applyNumberFormat="1" applyFont="1" applyFill="1" applyBorder="1"/>
    <xf numFmtId="38" fontId="33" fillId="0" borderId="0" xfId="33" applyFont="1" applyFill="1" applyBorder="1"/>
    <xf numFmtId="38" fontId="23" fillId="0" borderId="19" xfId="33" applyFont="1" applyFill="1" applyBorder="1"/>
    <xf numFmtId="180" fontId="23" fillId="0" borderId="19" xfId="33" applyNumberFormat="1" applyFont="1" applyFill="1" applyBorder="1"/>
    <xf numFmtId="180" fontId="23" fillId="0" borderId="21" xfId="33" applyNumberFormat="1" applyFont="1" applyFill="1" applyBorder="1"/>
    <xf numFmtId="38" fontId="23" fillId="0" borderId="0" xfId="33" applyFont="1" applyFill="1" applyBorder="1"/>
    <xf numFmtId="38" fontId="23" fillId="0" borderId="22" xfId="33" applyFont="1" applyFill="1" applyBorder="1"/>
    <xf numFmtId="180" fontId="23" fillId="0" borderId="22" xfId="33" applyNumberFormat="1" applyFont="1" applyFill="1" applyBorder="1"/>
    <xf numFmtId="180" fontId="23" fillId="0" borderId="23" xfId="33" applyNumberFormat="1" applyFont="1" applyFill="1" applyBorder="1"/>
    <xf numFmtId="38" fontId="23" fillId="0" borderId="24" xfId="33" applyFont="1" applyFill="1" applyBorder="1"/>
    <xf numFmtId="38" fontId="23" fillId="0" borderId="23" xfId="33" applyFont="1" applyFill="1" applyBorder="1"/>
    <xf numFmtId="38" fontId="20" fillId="0" borderId="0" xfId="33" applyFont="1" applyFill="1" applyBorder="1"/>
    <xf numFmtId="180" fontId="20" fillId="0" borderId="0" xfId="33" applyNumberFormat="1" applyFont="1" applyFill="1" applyBorder="1"/>
    <xf numFmtId="38" fontId="33" fillId="0" borderId="15" xfId="33" applyFont="1" applyFill="1" applyBorder="1"/>
    <xf numFmtId="180" fontId="33" fillId="0" borderId="20" xfId="33" applyNumberFormat="1" applyFont="1" applyFill="1" applyBorder="1"/>
    <xf numFmtId="38" fontId="33" fillId="0" borderId="16" xfId="33" applyFont="1" applyFill="1" applyBorder="1"/>
    <xf numFmtId="219" fontId="33" fillId="0" borderId="20" xfId="33" applyNumberFormat="1" applyFont="1" applyFill="1" applyBorder="1"/>
    <xf numFmtId="180" fontId="33" fillId="0" borderId="15" xfId="33" applyNumberFormat="1" applyFont="1" applyFill="1" applyBorder="1"/>
    <xf numFmtId="38" fontId="23" fillId="0" borderId="21" xfId="33" applyFont="1" applyFill="1" applyBorder="1"/>
    <xf numFmtId="219" fontId="23" fillId="0" borderId="21" xfId="33" applyNumberFormat="1" applyFont="1" applyFill="1" applyBorder="1"/>
    <xf numFmtId="219" fontId="23" fillId="0" borderId="23" xfId="33" applyNumberFormat="1" applyFont="1" applyFill="1" applyBorder="1"/>
    <xf numFmtId="219" fontId="20" fillId="0" borderId="0" xfId="33" applyNumberFormat="1" applyFont="1" applyFill="1" applyBorder="1"/>
    <xf numFmtId="41" fontId="36" fillId="0" borderId="20" xfId="33" applyNumberFormat="1" applyFont="1" applyFill="1" applyBorder="1" applyAlignment="1">
      <alignment horizontal="right"/>
    </xf>
    <xf numFmtId="41" fontId="36" fillId="0" borderId="15" xfId="33" applyNumberFormat="1" applyFont="1" applyFill="1" applyBorder="1" applyAlignment="1">
      <alignment horizontal="right"/>
    </xf>
    <xf numFmtId="41" fontId="36" fillId="0" borderId="19" xfId="33" applyNumberFormat="1" applyFont="1" applyFill="1" applyBorder="1" applyAlignment="1">
      <alignment horizontal="right"/>
    </xf>
    <xf numFmtId="41" fontId="36" fillId="0" borderId="21" xfId="33" applyNumberFormat="1" applyFont="1" applyFill="1" applyBorder="1" applyAlignment="1">
      <alignment horizontal="right"/>
    </xf>
    <xf numFmtId="41" fontId="36" fillId="0" borderId="0" xfId="33" applyNumberFormat="1" applyFont="1" applyFill="1" applyBorder="1" applyAlignment="1">
      <alignment horizontal="right"/>
    </xf>
    <xf numFmtId="41" fontId="34" fillId="0" borderId="23" xfId="33" applyNumberFormat="1" applyFont="1" applyFill="1" applyBorder="1" applyAlignment="1">
      <alignment horizontal="right"/>
    </xf>
    <xf numFmtId="41" fontId="34" fillId="0" borderId="22" xfId="33" applyNumberFormat="1" applyFont="1" applyFill="1" applyBorder="1" applyAlignment="1">
      <alignment horizontal="right"/>
    </xf>
    <xf numFmtId="0" fontId="20" fillId="0" borderId="0" xfId="0" applyFont="1" applyFill="1" applyAlignment="1">
      <alignment horizontal="distributed" vertical="center"/>
    </xf>
    <xf numFmtId="0" fontId="20" fillId="0" borderId="30" xfId="0" applyFont="1" applyFill="1" applyBorder="1" applyAlignment="1">
      <alignment horizontal="distributed" vertical="center"/>
    </xf>
    <xf numFmtId="0" fontId="21" fillId="0" borderId="16" xfId="0" applyFont="1" applyFill="1" applyBorder="1" applyAlignment="1">
      <alignment horizontal="distributed" vertical="center"/>
    </xf>
    <xf numFmtId="0" fontId="23" fillId="0" borderId="29" xfId="0" applyFont="1" applyFill="1" applyBorder="1" applyAlignment="1">
      <alignment horizontal="distributed" vertical="center"/>
    </xf>
    <xf numFmtId="0" fontId="20" fillId="0" borderId="24" xfId="0" applyFont="1" applyFill="1" applyBorder="1" applyAlignment="1">
      <alignment horizontal="distributed" vertical="center"/>
    </xf>
    <xf numFmtId="0" fontId="20" fillId="0" borderId="25" xfId="0" applyFont="1" applyFill="1" applyBorder="1" applyAlignment="1">
      <alignment horizontal="distributed" vertical="center"/>
    </xf>
    <xf numFmtId="0" fontId="20" fillId="0" borderId="26" xfId="0" applyFont="1" applyFill="1" applyBorder="1" applyAlignment="1">
      <alignment horizontal="distributed" vertical="center"/>
    </xf>
    <xf numFmtId="0" fontId="20" fillId="0" borderId="37" xfId="0" applyFont="1" applyFill="1" applyBorder="1" applyAlignment="1">
      <alignment horizontal="distributed" vertical="center"/>
    </xf>
    <xf numFmtId="0" fontId="23" fillId="0" borderId="30" xfId="0" applyFont="1" applyFill="1" applyBorder="1" applyAlignment="1">
      <alignment horizontal="distributed" vertical="center"/>
    </xf>
    <xf numFmtId="0" fontId="20" fillId="0" borderId="16" xfId="0" applyFont="1" applyFill="1" applyBorder="1" applyAlignment="1">
      <alignment horizontal="left" vertical="center" wrapText="1"/>
    </xf>
    <xf numFmtId="0" fontId="20" fillId="0" borderId="0" xfId="0" applyFont="1" applyFill="1" applyAlignment="1">
      <alignment horizontal="left" vertical="center" wrapText="1"/>
    </xf>
    <xf numFmtId="0" fontId="22" fillId="0" borderId="11" xfId="0" applyFont="1" applyFill="1" applyBorder="1" applyAlignment="1">
      <alignment horizontal="center" shrinkToFit="1"/>
    </xf>
    <xf numFmtId="0" fontId="32" fillId="0" borderId="10" xfId="0" applyFont="1" applyFill="1" applyBorder="1" applyAlignment="1">
      <alignment horizontal="center" shrinkToFit="1"/>
    </xf>
    <xf numFmtId="0" fontId="32" fillId="0" borderId="33" xfId="0" applyFont="1" applyFill="1" applyBorder="1" applyAlignment="1">
      <alignment horizont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分析表"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tabSelected="1" zoomScaleNormal="100" zoomScaleSheetLayoutView="100" workbookViewId="0"/>
  </sheetViews>
  <sheetFormatPr defaultColWidth="9.5703125" defaultRowHeight="11.25"/>
  <cols>
    <col min="1" max="1" width="2.85546875" style="1" customWidth="1"/>
    <col min="2" max="2" width="12.7109375" style="1" customWidth="1"/>
    <col min="3" max="10" width="10.7109375" style="1" customWidth="1"/>
    <col min="11" max="11" width="14.42578125" style="1" customWidth="1"/>
    <col min="12" max="12" width="13.7109375" style="1" customWidth="1"/>
    <col min="13" max="14" width="8.7109375" style="1" customWidth="1"/>
    <col min="15" max="16" width="13.7109375" style="1" customWidth="1"/>
    <col min="17" max="18" width="8.7109375" style="1" customWidth="1"/>
    <col min="19" max="19" width="3" style="1" customWidth="1"/>
    <col min="20" max="16384" width="9.5703125" style="1"/>
  </cols>
  <sheetData>
    <row r="1" spans="1:20" ht="12.75" customHeight="1" thickBot="1">
      <c r="A1" s="2" t="s">
        <v>45</v>
      </c>
      <c r="B1" s="2"/>
      <c r="C1" s="2"/>
      <c r="D1" s="2"/>
      <c r="E1" s="2"/>
      <c r="F1" s="2"/>
      <c r="G1" s="2"/>
      <c r="H1" s="2"/>
      <c r="I1" s="2"/>
      <c r="J1" s="17"/>
      <c r="K1" s="17"/>
    </row>
    <row r="2" spans="1:20" ht="12.75" customHeight="1">
      <c r="A2" s="3"/>
      <c r="B2" s="3"/>
      <c r="C2" s="6" t="s">
        <v>0</v>
      </c>
      <c r="D2" s="8"/>
      <c r="E2" s="8"/>
      <c r="F2" s="34"/>
      <c r="G2" s="6" t="s">
        <v>1</v>
      </c>
      <c r="H2" s="7"/>
      <c r="I2" s="8"/>
      <c r="J2" s="35"/>
      <c r="K2" s="6" t="s">
        <v>2</v>
      </c>
      <c r="L2" s="8"/>
      <c r="M2" s="8"/>
      <c r="N2" s="7"/>
      <c r="O2" s="6" t="s">
        <v>107</v>
      </c>
      <c r="P2" s="8"/>
      <c r="Q2" s="8"/>
      <c r="R2" s="8"/>
    </row>
    <row r="3" spans="1:20" ht="12.75" customHeight="1">
      <c r="C3" s="9"/>
      <c r="D3" s="9"/>
      <c r="E3" s="10"/>
      <c r="F3" s="11"/>
      <c r="G3" s="9"/>
      <c r="H3" s="9"/>
      <c r="I3" s="10"/>
      <c r="J3" s="11"/>
      <c r="K3" s="44"/>
      <c r="L3" s="10"/>
      <c r="M3" s="10"/>
      <c r="N3" s="12"/>
      <c r="O3" s="9"/>
      <c r="P3" s="9"/>
      <c r="Q3" s="10"/>
      <c r="R3" s="12"/>
      <c r="T3" s="182"/>
    </row>
    <row r="4" spans="1:20" ht="12.75" customHeight="1">
      <c r="A4" s="36" t="s">
        <v>33</v>
      </c>
      <c r="B4" s="36"/>
      <c r="C4" s="13"/>
      <c r="D4" s="13"/>
      <c r="E4" s="14"/>
      <c r="F4" s="15" t="s">
        <v>108</v>
      </c>
      <c r="G4" s="13"/>
      <c r="H4" s="13"/>
      <c r="I4" s="14"/>
      <c r="J4" s="16" t="s">
        <v>108</v>
      </c>
      <c r="K4" s="45"/>
      <c r="L4" s="17"/>
      <c r="M4" s="14"/>
      <c r="N4" s="15" t="s">
        <v>108</v>
      </c>
      <c r="O4" s="13"/>
      <c r="P4" s="13"/>
      <c r="Q4" s="14"/>
      <c r="R4" s="15" t="s">
        <v>108</v>
      </c>
    </row>
    <row r="5" spans="1:20" ht="12.75" customHeight="1">
      <c r="C5" s="15" t="s">
        <v>206</v>
      </c>
      <c r="D5" s="15" t="s">
        <v>204</v>
      </c>
      <c r="E5" s="15" t="s">
        <v>4</v>
      </c>
      <c r="F5" s="15" t="s">
        <v>5</v>
      </c>
      <c r="G5" s="15" t="s">
        <v>206</v>
      </c>
      <c r="H5" s="15" t="s">
        <v>204</v>
      </c>
      <c r="I5" s="15" t="s">
        <v>4</v>
      </c>
      <c r="J5" s="18" t="s">
        <v>5</v>
      </c>
      <c r="K5" s="15" t="s">
        <v>206</v>
      </c>
      <c r="L5" s="15" t="s">
        <v>204</v>
      </c>
      <c r="M5" s="15" t="s">
        <v>4</v>
      </c>
      <c r="N5" s="15" t="s">
        <v>5</v>
      </c>
      <c r="O5" s="15" t="s">
        <v>206</v>
      </c>
      <c r="P5" s="15" t="s">
        <v>204</v>
      </c>
      <c r="Q5" s="15" t="s">
        <v>4</v>
      </c>
      <c r="R5" s="15" t="s">
        <v>5</v>
      </c>
    </row>
    <row r="6" spans="1:20" ht="12.75" customHeight="1">
      <c r="A6" s="37"/>
      <c r="B6" s="38"/>
      <c r="C6" s="39"/>
      <c r="D6" s="39"/>
      <c r="E6" s="19" t="s">
        <v>6</v>
      </c>
      <c r="F6" s="19" t="s">
        <v>6</v>
      </c>
      <c r="G6" s="39"/>
      <c r="H6" s="39"/>
      <c r="I6" s="19" t="s">
        <v>6</v>
      </c>
      <c r="J6" s="20" t="s">
        <v>6</v>
      </c>
      <c r="K6" s="46"/>
      <c r="L6" s="37"/>
      <c r="M6" s="19" t="s">
        <v>6</v>
      </c>
      <c r="N6" s="19" t="s">
        <v>6</v>
      </c>
      <c r="O6" s="39"/>
      <c r="P6" s="39"/>
      <c r="Q6" s="19" t="s">
        <v>6</v>
      </c>
      <c r="R6" s="19" t="s">
        <v>6</v>
      </c>
    </row>
    <row r="7" spans="1:20" ht="16.5" customHeight="1">
      <c r="A7" s="431" t="s">
        <v>26</v>
      </c>
      <c r="B7" s="432"/>
      <c r="C7" s="24">
        <v>3793</v>
      </c>
      <c r="D7" s="24">
        <v>3448</v>
      </c>
      <c r="E7" s="48">
        <v>100</v>
      </c>
      <c r="F7" s="48">
        <v>-9.1</v>
      </c>
      <c r="G7" s="24">
        <v>102047</v>
      </c>
      <c r="H7" s="24">
        <v>93405</v>
      </c>
      <c r="I7" s="48">
        <v>100</v>
      </c>
      <c r="J7" s="66">
        <v>-8.5</v>
      </c>
      <c r="K7" s="24">
        <v>284904802</v>
      </c>
      <c r="L7" s="24">
        <v>257914365</v>
      </c>
      <c r="M7" s="48">
        <v>100</v>
      </c>
      <c r="N7" s="66">
        <v>-9.5</v>
      </c>
      <c r="O7" s="24">
        <v>95143363</v>
      </c>
      <c r="P7" s="24">
        <v>98012303</v>
      </c>
      <c r="Q7" s="48">
        <v>100</v>
      </c>
      <c r="R7" s="48">
        <v>3</v>
      </c>
    </row>
    <row r="8" spans="1:20" ht="16.5" customHeight="1">
      <c r="A8" s="40"/>
      <c r="B8" s="41"/>
      <c r="C8" s="24"/>
      <c r="D8" s="24"/>
      <c r="E8" s="48"/>
      <c r="F8" s="48"/>
      <c r="G8" s="24"/>
      <c r="H8" s="24"/>
      <c r="I8" s="48"/>
      <c r="J8" s="66"/>
      <c r="K8" s="24"/>
      <c r="L8" s="24"/>
      <c r="M8" s="48"/>
      <c r="N8" s="66"/>
      <c r="O8" s="24"/>
      <c r="P8" s="24"/>
      <c r="Q8" s="48"/>
      <c r="R8" s="48"/>
    </row>
    <row r="9" spans="1:20" ht="16.5" customHeight="1">
      <c r="A9" s="429" t="s">
        <v>34</v>
      </c>
      <c r="B9" s="437"/>
      <c r="C9" s="67">
        <v>948</v>
      </c>
      <c r="D9" s="22">
        <v>866</v>
      </c>
      <c r="E9" s="51">
        <v>25.1</v>
      </c>
      <c r="F9" s="51">
        <v>-8.6</v>
      </c>
      <c r="G9" s="67">
        <v>21279</v>
      </c>
      <c r="H9" s="22">
        <v>18743</v>
      </c>
      <c r="I9" s="51">
        <v>20.100000000000001</v>
      </c>
      <c r="J9" s="50">
        <v>-11.9</v>
      </c>
      <c r="K9" s="67">
        <v>41766688</v>
      </c>
      <c r="L9" s="22">
        <v>37805651</v>
      </c>
      <c r="M9" s="51">
        <v>14.7</v>
      </c>
      <c r="N9" s="50">
        <v>-9.5</v>
      </c>
      <c r="O9" s="67">
        <v>15105087</v>
      </c>
      <c r="P9" s="22">
        <v>14458981</v>
      </c>
      <c r="Q9" s="51">
        <v>14.8</v>
      </c>
      <c r="R9" s="51">
        <v>-4.3</v>
      </c>
    </row>
    <row r="10" spans="1:20" ht="16.5" customHeight="1">
      <c r="A10" s="429" t="s">
        <v>35</v>
      </c>
      <c r="B10" s="437"/>
      <c r="C10" s="67">
        <v>251</v>
      </c>
      <c r="D10" s="22">
        <v>216</v>
      </c>
      <c r="E10" s="51">
        <v>6.3</v>
      </c>
      <c r="F10" s="51">
        <v>-13.9</v>
      </c>
      <c r="G10" s="67">
        <v>7995</v>
      </c>
      <c r="H10" s="22">
        <v>6742</v>
      </c>
      <c r="I10" s="51">
        <v>7.2</v>
      </c>
      <c r="J10" s="50">
        <v>-15.7</v>
      </c>
      <c r="K10" s="67">
        <v>21346508</v>
      </c>
      <c r="L10" s="22">
        <v>16564100</v>
      </c>
      <c r="M10" s="51">
        <v>6.4</v>
      </c>
      <c r="N10" s="50">
        <v>-22.4</v>
      </c>
      <c r="O10" s="67">
        <v>6739724</v>
      </c>
      <c r="P10" s="22">
        <v>6865028</v>
      </c>
      <c r="Q10" s="51">
        <v>7</v>
      </c>
      <c r="R10" s="51">
        <v>1.9</v>
      </c>
    </row>
    <row r="11" spans="1:20" ht="16.5" customHeight="1">
      <c r="A11" s="429" t="s">
        <v>36</v>
      </c>
      <c r="B11" s="430"/>
      <c r="C11" s="22">
        <v>391</v>
      </c>
      <c r="D11" s="22">
        <v>368</v>
      </c>
      <c r="E11" s="51">
        <v>10.7</v>
      </c>
      <c r="F11" s="51">
        <v>-5.9</v>
      </c>
      <c r="G11" s="22">
        <v>14355</v>
      </c>
      <c r="H11" s="22">
        <v>12600</v>
      </c>
      <c r="I11" s="51">
        <v>13.5</v>
      </c>
      <c r="J11" s="50">
        <v>-12.2</v>
      </c>
      <c r="K11" s="22">
        <v>44930932</v>
      </c>
      <c r="L11" s="22">
        <v>38902897</v>
      </c>
      <c r="M11" s="51">
        <v>15.1</v>
      </c>
      <c r="N11" s="50">
        <v>-13.4</v>
      </c>
      <c r="O11" s="22">
        <v>12620280</v>
      </c>
      <c r="P11" s="22">
        <v>11714253</v>
      </c>
      <c r="Q11" s="51">
        <v>12</v>
      </c>
      <c r="R11" s="51">
        <v>-7.2</v>
      </c>
    </row>
    <row r="12" spans="1:20" ht="16.5" customHeight="1">
      <c r="A12" s="429" t="s">
        <v>37</v>
      </c>
      <c r="B12" s="430"/>
      <c r="C12" s="67">
        <v>148</v>
      </c>
      <c r="D12" s="22">
        <v>145</v>
      </c>
      <c r="E12" s="51">
        <v>4.2</v>
      </c>
      <c r="F12" s="51">
        <v>-2</v>
      </c>
      <c r="G12" s="67">
        <v>3303</v>
      </c>
      <c r="H12" s="22">
        <v>3753</v>
      </c>
      <c r="I12" s="51">
        <v>4</v>
      </c>
      <c r="J12" s="50">
        <v>13.6</v>
      </c>
      <c r="K12" s="67">
        <v>7150097</v>
      </c>
      <c r="L12" s="22">
        <v>8947764</v>
      </c>
      <c r="M12" s="51">
        <v>3.5</v>
      </c>
      <c r="N12" s="50">
        <v>25.1</v>
      </c>
      <c r="O12" s="67">
        <v>3609280</v>
      </c>
      <c r="P12" s="22">
        <v>5256711</v>
      </c>
      <c r="Q12" s="51">
        <v>5.4</v>
      </c>
      <c r="R12" s="51">
        <v>45.6</v>
      </c>
    </row>
    <row r="13" spans="1:20" ht="16.5" customHeight="1">
      <c r="A13" s="435" t="s">
        <v>38</v>
      </c>
      <c r="B13" s="436"/>
      <c r="C13" s="54">
        <v>388</v>
      </c>
      <c r="D13" s="54">
        <v>368</v>
      </c>
      <c r="E13" s="55">
        <v>10.7</v>
      </c>
      <c r="F13" s="55">
        <v>-5.2</v>
      </c>
      <c r="G13" s="54">
        <v>24467</v>
      </c>
      <c r="H13" s="54">
        <v>24363</v>
      </c>
      <c r="I13" s="55">
        <v>26.1</v>
      </c>
      <c r="J13" s="56">
        <v>-0.4</v>
      </c>
      <c r="K13" s="54">
        <v>93564244</v>
      </c>
      <c r="L13" s="54">
        <v>90683451</v>
      </c>
      <c r="M13" s="55">
        <v>35.200000000000003</v>
      </c>
      <c r="N13" s="56">
        <v>-3.1</v>
      </c>
      <c r="O13" s="54">
        <v>29734558</v>
      </c>
      <c r="P13" s="54">
        <v>32985635</v>
      </c>
      <c r="Q13" s="55">
        <v>33.700000000000003</v>
      </c>
      <c r="R13" s="55">
        <v>10.9</v>
      </c>
    </row>
    <row r="14" spans="1:20" ht="16.5" customHeight="1">
      <c r="A14" s="429" t="s">
        <v>39</v>
      </c>
      <c r="B14" s="430"/>
      <c r="C14" s="22">
        <v>220</v>
      </c>
      <c r="D14" s="22">
        <v>220</v>
      </c>
      <c r="E14" s="51">
        <v>6.4</v>
      </c>
      <c r="F14" s="51">
        <v>0</v>
      </c>
      <c r="G14" s="22">
        <v>4445</v>
      </c>
      <c r="H14" s="22">
        <v>4153</v>
      </c>
      <c r="I14" s="51">
        <v>4.4000000000000004</v>
      </c>
      <c r="J14" s="50">
        <v>-6.6</v>
      </c>
      <c r="K14" s="22">
        <v>10476968</v>
      </c>
      <c r="L14" s="22">
        <v>11685689</v>
      </c>
      <c r="M14" s="51">
        <v>4.5</v>
      </c>
      <c r="N14" s="50">
        <v>11.5</v>
      </c>
      <c r="O14" s="22">
        <v>4167227</v>
      </c>
      <c r="P14" s="22">
        <v>5059626</v>
      </c>
      <c r="Q14" s="51">
        <v>5.2</v>
      </c>
      <c r="R14" s="51">
        <v>21.4</v>
      </c>
    </row>
    <row r="15" spans="1:20" ht="16.5" customHeight="1">
      <c r="A15" s="429" t="s">
        <v>40</v>
      </c>
      <c r="B15" s="430"/>
      <c r="C15" s="22">
        <v>214</v>
      </c>
      <c r="D15" s="22">
        <v>192</v>
      </c>
      <c r="E15" s="51">
        <v>5.6</v>
      </c>
      <c r="F15" s="51">
        <v>-10.3</v>
      </c>
      <c r="G15" s="22">
        <v>4789</v>
      </c>
      <c r="H15" s="22">
        <v>4301</v>
      </c>
      <c r="I15" s="51">
        <v>4.5999999999999996</v>
      </c>
      <c r="J15" s="50">
        <v>-10.199999999999999</v>
      </c>
      <c r="K15" s="22">
        <v>14405791</v>
      </c>
      <c r="L15" s="22">
        <v>12306978</v>
      </c>
      <c r="M15" s="51">
        <v>4.8</v>
      </c>
      <c r="N15" s="50">
        <v>-14.6</v>
      </c>
      <c r="O15" s="22">
        <v>7504517</v>
      </c>
      <c r="P15" s="22">
        <v>7022147</v>
      </c>
      <c r="Q15" s="51">
        <v>7.2</v>
      </c>
      <c r="R15" s="51">
        <v>-6.4</v>
      </c>
    </row>
    <row r="16" spans="1:20" ht="16.5" customHeight="1">
      <c r="A16" s="429" t="s">
        <v>41</v>
      </c>
      <c r="B16" s="430"/>
      <c r="C16" s="22">
        <v>344</v>
      </c>
      <c r="D16" s="22">
        <v>289</v>
      </c>
      <c r="E16" s="51">
        <v>8.4</v>
      </c>
      <c r="F16" s="51">
        <v>-16</v>
      </c>
      <c r="G16" s="22">
        <v>7830</v>
      </c>
      <c r="H16" s="22">
        <v>7244</v>
      </c>
      <c r="I16" s="51">
        <v>7.8</v>
      </c>
      <c r="J16" s="50">
        <v>-7.5</v>
      </c>
      <c r="K16" s="22">
        <v>25632074</v>
      </c>
      <c r="L16" s="22">
        <v>21650369</v>
      </c>
      <c r="M16" s="51">
        <v>8.4</v>
      </c>
      <c r="N16" s="50">
        <v>-15.5</v>
      </c>
      <c r="O16" s="22">
        <v>7279962</v>
      </c>
      <c r="P16" s="22">
        <v>7417825</v>
      </c>
      <c r="Q16" s="51">
        <v>7.6</v>
      </c>
      <c r="R16" s="51">
        <v>1.9</v>
      </c>
    </row>
    <row r="17" spans="1:18" ht="16.5" customHeight="1">
      <c r="A17" s="429" t="s">
        <v>42</v>
      </c>
      <c r="B17" s="430"/>
      <c r="C17" s="22">
        <v>137</v>
      </c>
      <c r="D17" s="22">
        <v>127</v>
      </c>
      <c r="E17" s="51">
        <v>3.7</v>
      </c>
      <c r="F17" s="51">
        <v>-7.3</v>
      </c>
      <c r="G17" s="22">
        <v>3062</v>
      </c>
      <c r="H17" s="22">
        <v>2454</v>
      </c>
      <c r="I17" s="51">
        <v>2.6</v>
      </c>
      <c r="J17" s="50">
        <v>-19.899999999999999</v>
      </c>
      <c r="K17" s="22">
        <v>10424780</v>
      </c>
      <c r="L17" s="22">
        <v>7505389</v>
      </c>
      <c r="M17" s="51">
        <v>2.9</v>
      </c>
      <c r="N17" s="50">
        <v>-28</v>
      </c>
      <c r="O17" s="22">
        <v>3025538</v>
      </c>
      <c r="P17" s="22">
        <v>2542533</v>
      </c>
      <c r="Q17" s="51">
        <v>2.6</v>
      </c>
      <c r="R17" s="51">
        <v>-16</v>
      </c>
    </row>
    <row r="18" spans="1:18" ht="16.5" customHeight="1">
      <c r="A18" s="429" t="s">
        <v>43</v>
      </c>
      <c r="B18" s="430"/>
      <c r="C18" s="22">
        <v>328</v>
      </c>
      <c r="D18" s="22">
        <v>301</v>
      </c>
      <c r="E18" s="51">
        <v>8.6999999999999993</v>
      </c>
      <c r="F18" s="51">
        <v>-8.1999999999999993</v>
      </c>
      <c r="G18" s="22">
        <v>5705</v>
      </c>
      <c r="H18" s="22">
        <v>5021</v>
      </c>
      <c r="I18" s="51">
        <v>5.4</v>
      </c>
      <c r="J18" s="50">
        <v>-12</v>
      </c>
      <c r="K18" s="22">
        <v>10458116</v>
      </c>
      <c r="L18" s="22">
        <v>8121520</v>
      </c>
      <c r="M18" s="51">
        <v>3.1</v>
      </c>
      <c r="N18" s="50">
        <v>-22.3</v>
      </c>
      <c r="O18" s="22">
        <v>3501054</v>
      </c>
      <c r="P18" s="22">
        <v>3151230</v>
      </c>
      <c r="Q18" s="51">
        <v>3.2</v>
      </c>
      <c r="R18" s="51">
        <v>-10</v>
      </c>
    </row>
    <row r="19" spans="1:18" ht="16.5" customHeight="1">
      <c r="A19" s="433" t="s">
        <v>44</v>
      </c>
      <c r="B19" s="434"/>
      <c r="C19" s="68">
        <v>424</v>
      </c>
      <c r="D19" s="68">
        <v>356</v>
      </c>
      <c r="E19" s="69">
        <v>10.3</v>
      </c>
      <c r="F19" s="69">
        <v>-16</v>
      </c>
      <c r="G19" s="68">
        <v>4817</v>
      </c>
      <c r="H19" s="68">
        <v>4031</v>
      </c>
      <c r="I19" s="69">
        <v>4.3</v>
      </c>
      <c r="J19" s="69">
        <v>-16.3</v>
      </c>
      <c r="K19" s="68">
        <v>4748604</v>
      </c>
      <c r="L19" s="68">
        <v>3740557</v>
      </c>
      <c r="M19" s="69">
        <v>1.5</v>
      </c>
      <c r="N19" s="69">
        <v>-21.2</v>
      </c>
      <c r="O19" s="68">
        <v>1856136</v>
      </c>
      <c r="P19" s="68">
        <v>1538334</v>
      </c>
      <c r="Q19" s="69">
        <v>1.6</v>
      </c>
      <c r="R19" s="70">
        <v>-17.100000000000001</v>
      </c>
    </row>
    <row r="20" spans="1:18">
      <c r="A20" s="1" t="s">
        <v>46</v>
      </c>
      <c r="J20" s="17"/>
      <c r="R20" s="10"/>
    </row>
    <row r="21" spans="1:18">
      <c r="J21" s="17"/>
    </row>
    <row r="22" spans="1:18">
      <c r="J22" s="17"/>
    </row>
    <row r="23" spans="1:18">
      <c r="J23" s="17"/>
    </row>
    <row r="24" spans="1:18">
      <c r="J24" s="17"/>
    </row>
    <row r="25" spans="1:18">
      <c r="J25" s="17"/>
    </row>
    <row r="26" spans="1:18">
      <c r="J26" s="17"/>
    </row>
    <row r="27" spans="1:18">
      <c r="J27" s="17"/>
    </row>
    <row r="28" spans="1:18">
      <c r="J28" s="17"/>
    </row>
    <row r="29" spans="1:18">
      <c r="J29" s="17"/>
    </row>
    <row r="30" spans="1:18">
      <c r="J30" s="17"/>
    </row>
    <row r="31" spans="1:18">
      <c r="J31" s="17"/>
    </row>
    <row r="32" spans="1:18">
      <c r="J32" s="17"/>
    </row>
    <row r="33" spans="10:10">
      <c r="J33" s="17"/>
    </row>
    <row r="34" spans="10:10">
      <c r="J34" s="17"/>
    </row>
    <row r="35" spans="10:10">
      <c r="J35" s="17"/>
    </row>
    <row r="36" spans="10:10">
      <c r="J36" s="17"/>
    </row>
    <row r="37" spans="10:10">
      <c r="J37" s="17"/>
    </row>
    <row r="38" spans="10:10">
      <c r="J38" s="17"/>
    </row>
  </sheetData>
  <mergeCells count="12">
    <mergeCell ref="A11:B11"/>
    <mergeCell ref="A12:B12"/>
    <mergeCell ref="A14:B14"/>
    <mergeCell ref="A7:B7"/>
    <mergeCell ref="A19:B19"/>
    <mergeCell ref="A15:B15"/>
    <mergeCell ref="A16:B16"/>
    <mergeCell ref="A17:B17"/>
    <mergeCell ref="A18:B18"/>
    <mergeCell ref="A13:B13"/>
    <mergeCell ref="A9:B9"/>
    <mergeCell ref="A10:B10"/>
  </mergeCells>
  <phoneticPr fontId="19"/>
  <printOptions horizontalCentered="1" gridLinesSet="0"/>
  <pageMargins left="0.9055118110236221" right="0.78740157480314965" top="0.82677165354330717" bottom="0.51181102362204722" header="0.51181102362204722" footer="0.47244094488188981"/>
  <pageSetup paperSize="9" scale="88" fitToWidth="2"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2"/>
  <sheetViews>
    <sheetView showGridLines="0" zoomScaleNormal="72" zoomScaleSheetLayoutView="100" workbookViewId="0"/>
  </sheetViews>
  <sheetFormatPr defaultColWidth="11.42578125" defaultRowHeight="11.25"/>
  <cols>
    <col min="1" max="1" width="16.7109375" style="138" customWidth="1"/>
    <col min="2" max="8" width="11.7109375" style="138" customWidth="1"/>
    <col min="9" max="15" width="11.5703125" style="138" customWidth="1"/>
    <col min="16" max="16384" width="11.42578125" style="138"/>
  </cols>
  <sheetData>
    <row r="1" spans="1:18" ht="12.75" customHeight="1" thickBot="1">
      <c r="A1" s="85" t="s">
        <v>102</v>
      </c>
      <c r="B1" s="166"/>
      <c r="C1" s="166"/>
      <c r="D1" s="166"/>
      <c r="E1" s="166"/>
      <c r="F1" s="166"/>
      <c r="G1" s="167"/>
      <c r="H1" s="167"/>
      <c r="I1" s="167"/>
      <c r="J1" s="167"/>
      <c r="K1" s="167"/>
      <c r="L1" s="167"/>
      <c r="M1" s="167"/>
      <c r="N1" s="167"/>
      <c r="O1" s="167"/>
    </row>
    <row r="2" spans="1:18" ht="12.75" customHeight="1">
      <c r="A2" s="168"/>
      <c r="B2" s="169"/>
      <c r="C2" s="169"/>
      <c r="D2" s="169"/>
      <c r="E2" s="169"/>
      <c r="F2" s="169"/>
      <c r="G2" s="170"/>
      <c r="H2" s="170"/>
      <c r="I2" s="170"/>
      <c r="J2" s="170"/>
      <c r="K2" s="169"/>
      <c r="L2" s="169"/>
      <c r="M2" s="169"/>
      <c r="N2" s="170"/>
      <c r="O2" s="169"/>
    </row>
    <row r="3" spans="1:18" ht="12.75" customHeight="1">
      <c r="A3" s="119"/>
      <c r="B3" s="171" t="s">
        <v>98</v>
      </c>
      <c r="C3" s="95" t="s">
        <v>72</v>
      </c>
      <c r="D3" s="95" t="s">
        <v>110</v>
      </c>
      <c r="E3" s="95" t="s">
        <v>111</v>
      </c>
      <c r="F3" s="95" t="s">
        <v>112</v>
      </c>
      <c r="G3" s="96" t="s">
        <v>113</v>
      </c>
      <c r="H3" s="96" t="s">
        <v>114</v>
      </c>
      <c r="I3" s="97" t="s">
        <v>115</v>
      </c>
      <c r="J3" s="97" t="s">
        <v>116</v>
      </c>
      <c r="K3" s="98" t="s">
        <v>73</v>
      </c>
      <c r="L3" s="98" t="s">
        <v>117</v>
      </c>
      <c r="M3" s="98" t="s">
        <v>118</v>
      </c>
      <c r="N3" s="97" t="s">
        <v>119</v>
      </c>
      <c r="O3" s="98" t="s">
        <v>120</v>
      </c>
    </row>
    <row r="4" spans="1:18" ht="12.75" customHeight="1">
      <c r="A4" s="172" t="s">
        <v>47</v>
      </c>
      <c r="B4" s="173"/>
      <c r="C4" s="95" t="s">
        <v>74</v>
      </c>
      <c r="D4" s="95" t="s">
        <v>75</v>
      </c>
      <c r="E4" s="95" t="s">
        <v>75</v>
      </c>
      <c r="F4" s="95" t="s">
        <v>75</v>
      </c>
      <c r="G4" s="96" t="s">
        <v>75</v>
      </c>
      <c r="H4" s="96" t="s">
        <v>75</v>
      </c>
      <c r="I4" s="97" t="s">
        <v>75</v>
      </c>
      <c r="J4" s="97" t="s">
        <v>75</v>
      </c>
      <c r="K4" s="98" t="s">
        <v>75</v>
      </c>
      <c r="L4" s="98" t="s">
        <v>75</v>
      </c>
      <c r="M4" s="98" t="s">
        <v>75</v>
      </c>
      <c r="N4" s="97" t="s">
        <v>75</v>
      </c>
      <c r="O4" s="98" t="s">
        <v>75</v>
      </c>
    </row>
    <row r="5" spans="1:18" ht="12.75" customHeight="1">
      <c r="A5" s="80"/>
      <c r="B5" s="174"/>
      <c r="C5" s="98"/>
      <c r="D5" s="98" t="s">
        <v>76</v>
      </c>
      <c r="E5" s="98" t="s">
        <v>78</v>
      </c>
      <c r="F5" s="98" t="s">
        <v>79</v>
      </c>
      <c r="G5" s="97" t="s">
        <v>80</v>
      </c>
      <c r="H5" s="97" t="s">
        <v>81</v>
      </c>
      <c r="I5" s="97" t="s">
        <v>82</v>
      </c>
      <c r="J5" s="97" t="s">
        <v>73</v>
      </c>
      <c r="K5" s="98" t="s">
        <v>117</v>
      </c>
      <c r="L5" s="98" t="s">
        <v>118</v>
      </c>
      <c r="M5" s="98" t="s">
        <v>119</v>
      </c>
      <c r="N5" s="97" t="s">
        <v>120</v>
      </c>
      <c r="O5" s="98"/>
    </row>
    <row r="6" spans="1:18" ht="12.75" customHeight="1">
      <c r="A6" s="80"/>
      <c r="B6" s="174"/>
      <c r="C6" s="174"/>
      <c r="D6" s="173" t="s">
        <v>74</v>
      </c>
      <c r="E6" s="173" t="s">
        <v>74</v>
      </c>
      <c r="F6" s="173" t="s">
        <v>74</v>
      </c>
      <c r="G6" s="175" t="s">
        <v>74</v>
      </c>
      <c r="H6" s="175" t="s">
        <v>74</v>
      </c>
      <c r="I6" s="175" t="s">
        <v>74</v>
      </c>
      <c r="J6" s="175" t="s">
        <v>74</v>
      </c>
      <c r="K6" s="173" t="s">
        <v>74</v>
      </c>
      <c r="L6" s="173" t="s">
        <v>74</v>
      </c>
      <c r="M6" s="173" t="s">
        <v>74</v>
      </c>
      <c r="N6" s="176" t="s">
        <v>74</v>
      </c>
      <c r="O6" s="177"/>
    </row>
    <row r="7" spans="1:18" ht="12.75" customHeight="1">
      <c r="A7" s="178" t="s">
        <v>93</v>
      </c>
      <c r="B7" s="208">
        <f>SUM(B9,B28)</f>
        <v>3448</v>
      </c>
      <c r="C7" s="209">
        <v>68</v>
      </c>
      <c r="D7" s="209">
        <v>73</v>
      </c>
      <c r="E7" s="209">
        <v>112</v>
      </c>
      <c r="F7" s="209">
        <v>99</v>
      </c>
      <c r="G7" s="209">
        <v>155</v>
      </c>
      <c r="H7" s="208">
        <v>264</v>
      </c>
      <c r="I7" s="208">
        <v>682</v>
      </c>
      <c r="J7" s="208">
        <v>360</v>
      </c>
      <c r="K7" s="209">
        <v>419</v>
      </c>
      <c r="L7" s="209">
        <v>933</v>
      </c>
      <c r="M7" s="209">
        <v>209</v>
      </c>
      <c r="N7" s="209">
        <v>30</v>
      </c>
      <c r="O7" s="209">
        <v>44</v>
      </c>
    </row>
    <row r="8" spans="1:18" ht="12.75" customHeight="1">
      <c r="A8" s="179"/>
      <c r="B8" s="210"/>
      <c r="C8" s="211"/>
      <c r="D8" s="211"/>
      <c r="E8" s="211"/>
      <c r="F8" s="211"/>
      <c r="G8" s="212"/>
      <c r="H8" s="212"/>
      <c r="I8" s="212"/>
      <c r="J8" s="212"/>
      <c r="K8" s="211"/>
      <c r="L8" s="211"/>
      <c r="M8" s="211"/>
      <c r="N8" s="211"/>
      <c r="O8" s="211"/>
    </row>
    <row r="9" spans="1:18" ht="12.75" customHeight="1">
      <c r="A9" s="179" t="s">
        <v>48</v>
      </c>
      <c r="B9" s="211">
        <v>2481</v>
      </c>
      <c r="C9" s="211">
        <v>46</v>
      </c>
      <c r="D9" s="211">
        <v>49</v>
      </c>
      <c r="E9" s="211">
        <v>80</v>
      </c>
      <c r="F9" s="211">
        <v>78</v>
      </c>
      <c r="G9" s="211">
        <v>113</v>
      </c>
      <c r="H9" s="212">
        <v>203</v>
      </c>
      <c r="I9" s="212">
        <v>510</v>
      </c>
      <c r="J9" s="212">
        <v>269</v>
      </c>
      <c r="K9" s="211">
        <v>300</v>
      </c>
      <c r="L9" s="211">
        <v>640</v>
      </c>
      <c r="M9" s="211">
        <v>142</v>
      </c>
      <c r="N9" s="211">
        <v>22</v>
      </c>
      <c r="O9" s="211">
        <v>29</v>
      </c>
    </row>
    <row r="10" spans="1:18" ht="12.75" customHeight="1">
      <c r="A10" s="111"/>
      <c r="B10" s="210"/>
      <c r="C10" s="210"/>
      <c r="D10" s="210"/>
      <c r="E10" s="210"/>
      <c r="F10" s="210"/>
      <c r="G10" s="213"/>
      <c r="H10" s="213"/>
      <c r="I10" s="213"/>
      <c r="J10" s="213"/>
      <c r="K10" s="210"/>
      <c r="L10" s="210"/>
      <c r="M10" s="210"/>
      <c r="N10" s="210"/>
      <c r="O10" s="210"/>
      <c r="P10" s="80"/>
      <c r="Q10" s="80"/>
      <c r="R10" s="80"/>
    </row>
    <row r="11" spans="1:18" ht="12.75" customHeight="1">
      <c r="A11" s="111" t="s">
        <v>49</v>
      </c>
      <c r="B11" s="210">
        <v>866</v>
      </c>
      <c r="C11" s="210">
        <v>15</v>
      </c>
      <c r="D11" s="210">
        <v>15</v>
      </c>
      <c r="E11" s="210">
        <v>30</v>
      </c>
      <c r="F11" s="210">
        <v>22</v>
      </c>
      <c r="G11" s="210">
        <v>41</v>
      </c>
      <c r="H11" s="213">
        <v>80</v>
      </c>
      <c r="I11" s="213">
        <v>186</v>
      </c>
      <c r="J11" s="213">
        <v>98</v>
      </c>
      <c r="K11" s="210">
        <v>114</v>
      </c>
      <c r="L11" s="210">
        <v>207</v>
      </c>
      <c r="M11" s="210">
        <v>45</v>
      </c>
      <c r="N11" s="210">
        <v>6</v>
      </c>
      <c r="O11" s="210">
        <v>7</v>
      </c>
      <c r="P11" s="80"/>
      <c r="Q11" s="80"/>
      <c r="R11" s="80"/>
    </row>
    <row r="12" spans="1:18" ht="12.75" customHeight="1">
      <c r="A12" s="111" t="s">
        <v>50</v>
      </c>
      <c r="B12" s="210">
        <v>268</v>
      </c>
      <c r="C12" s="210">
        <v>4</v>
      </c>
      <c r="D12" s="210">
        <v>3</v>
      </c>
      <c r="E12" s="210">
        <v>8</v>
      </c>
      <c r="F12" s="210">
        <v>8</v>
      </c>
      <c r="G12" s="210">
        <v>15</v>
      </c>
      <c r="H12" s="213">
        <v>17</v>
      </c>
      <c r="I12" s="213">
        <v>55</v>
      </c>
      <c r="J12" s="213">
        <v>31</v>
      </c>
      <c r="K12" s="210">
        <v>26</v>
      </c>
      <c r="L12" s="210">
        <v>77</v>
      </c>
      <c r="M12" s="210">
        <v>15</v>
      </c>
      <c r="N12" s="210">
        <v>5</v>
      </c>
      <c r="O12" s="210">
        <v>4</v>
      </c>
      <c r="P12" s="80"/>
      <c r="Q12" s="80"/>
      <c r="R12" s="80"/>
    </row>
    <row r="13" spans="1:18" ht="12.75" customHeight="1">
      <c r="A13" s="111" t="s">
        <v>51</v>
      </c>
      <c r="B13" s="210">
        <v>97</v>
      </c>
      <c r="C13" s="210">
        <v>2</v>
      </c>
      <c r="D13" s="210">
        <v>2</v>
      </c>
      <c r="E13" s="210">
        <v>2</v>
      </c>
      <c r="F13" s="210">
        <v>2</v>
      </c>
      <c r="G13" s="210">
        <v>3</v>
      </c>
      <c r="H13" s="213">
        <v>6</v>
      </c>
      <c r="I13" s="213">
        <v>30</v>
      </c>
      <c r="J13" s="213">
        <v>10</v>
      </c>
      <c r="K13" s="210">
        <v>13</v>
      </c>
      <c r="L13" s="210">
        <v>22</v>
      </c>
      <c r="M13" s="210">
        <v>4</v>
      </c>
      <c r="N13" s="210">
        <v>1</v>
      </c>
      <c r="O13" s="210">
        <v>0</v>
      </c>
      <c r="P13" s="80"/>
      <c r="Q13" s="80"/>
      <c r="R13" s="80"/>
    </row>
    <row r="14" spans="1:18" ht="12.75" customHeight="1">
      <c r="A14" s="111" t="s">
        <v>52</v>
      </c>
      <c r="B14" s="210">
        <v>80</v>
      </c>
      <c r="C14" s="210">
        <v>4</v>
      </c>
      <c r="D14" s="210">
        <v>2</v>
      </c>
      <c r="E14" s="210">
        <v>1</v>
      </c>
      <c r="F14" s="210">
        <v>1</v>
      </c>
      <c r="G14" s="210">
        <v>1</v>
      </c>
      <c r="H14" s="213">
        <v>6</v>
      </c>
      <c r="I14" s="213">
        <v>8</v>
      </c>
      <c r="J14" s="213">
        <v>18</v>
      </c>
      <c r="K14" s="210">
        <v>13</v>
      </c>
      <c r="L14" s="210">
        <v>20</v>
      </c>
      <c r="M14" s="210">
        <v>5</v>
      </c>
      <c r="N14" s="210">
        <v>1</v>
      </c>
      <c r="O14" s="210">
        <v>0</v>
      </c>
      <c r="P14" s="80"/>
      <c r="Q14" s="80"/>
      <c r="R14" s="80"/>
    </row>
    <row r="15" spans="1:18" ht="12.75" customHeight="1">
      <c r="A15" s="128" t="s">
        <v>53</v>
      </c>
      <c r="B15" s="210">
        <v>68</v>
      </c>
      <c r="C15" s="210">
        <v>2</v>
      </c>
      <c r="D15" s="210">
        <v>0</v>
      </c>
      <c r="E15" s="210">
        <v>0</v>
      </c>
      <c r="F15" s="210">
        <v>5</v>
      </c>
      <c r="G15" s="210">
        <v>3</v>
      </c>
      <c r="H15" s="213">
        <v>4</v>
      </c>
      <c r="I15" s="213">
        <v>16</v>
      </c>
      <c r="J15" s="213">
        <v>9</v>
      </c>
      <c r="K15" s="210">
        <v>5</v>
      </c>
      <c r="L15" s="210">
        <v>17</v>
      </c>
      <c r="M15" s="210">
        <v>5</v>
      </c>
      <c r="N15" s="210">
        <v>1</v>
      </c>
      <c r="O15" s="210">
        <v>1</v>
      </c>
      <c r="P15" s="80"/>
      <c r="Q15" s="80"/>
      <c r="R15" s="80"/>
    </row>
    <row r="16" spans="1:18" ht="12.75" customHeight="1">
      <c r="A16" s="128"/>
      <c r="B16" s="210"/>
      <c r="C16" s="210"/>
      <c r="D16" s="210"/>
      <c r="E16" s="210"/>
      <c r="F16" s="210"/>
      <c r="G16" s="210"/>
      <c r="H16" s="213"/>
      <c r="I16" s="213"/>
      <c r="J16" s="213"/>
      <c r="K16" s="210"/>
      <c r="L16" s="210"/>
      <c r="M16" s="210"/>
      <c r="N16" s="210"/>
      <c r="O16" s="210"/>
      <c r="P16" s="80"/>
      <c r="Q16" s="80"/>
      <c r="R16" s="80"/>
    </row>
    <row r="17" spans="1:18" ht="12.75" customHeight="1">
      <c r="A17" s="111" t="s">
        <v>54</v>
      </c>
      <c r="B17" s="210">
        <v>118</v>
      </c>
      <c r="C17" s="210">
        <v>1</v>
      </c>
      <c r="D17" s="210">
        <v>3</v>
      </c>
      <c r="E17" s="210">
        <v>7</v>
      </c>
      <c r="F17" s="210">
        <v>3</v>
      </c>
      <c r="G17" s="210">
        <v>6</v>
      </c>
      <c r="H17" s="213">
        <v>10</v>
      </c>
      <c r="I17" s="213">
        <v>19</v>
      </c>
      <c r="J17" s="213">
        <v>8</v>
      </c>
      <c r="K17" s="210">
        <v>15</v>
      </c>
      <c r="L17" s="210">
        <v>39</v>
      </c>
      <c r="M17" s="210">
        <v>6</v>
      </c>
      <c r="N17" s="210">
        <v>0</v>
      </c>
      <c r="O17" s="210">
        <v>1</v>
      </c>
      <c r="P17" s="80"/>
      <c r="Q17" s="80"/>
      <c r="R17" s="80"/>
    </row>
    <row r="18" spans="1:18" ht="12.75" customHeight="1">
      <c r="A18" s="111" t="s">
        <v>134</v>
      </c>
      <c r="B18" s="210">
        <v>145</v>
      </c>
      <c r="C18" s="210">
        <v>1</v>
      </c>
      <c r="D18" s="210">
        <v>6</v>
      </c>
      <c r="E18" s="210">
        <v>5</v>
      </c>
      <c r="F18" s="210">
        <v>10</v>
      </c>
      <c r="G18" s="210">
        <v>5</v>
      </c>
      <c r="H18" s="213">
        <v>11</v>
      </c>
      <c r="I18" s="213">
        <v>21</v>
      </c>
      <c r="J18" s="213">
        <v>16</v>
      </c>
      <c r="K18" s="210">
        <v>14</v>
      </c>
      <c r="L18" s="210">
        <v>47</v>
      </c>
      <c r="M18" s="210">
        <v>7</v>
      </c>
      <c r="N18" s="210">
        <v>1</v>
      </c>
      <c r="O18" s="210">
        <v>1</v>
      </c>
      <c r="P18" s="80"/>
      <c r="Q18" s="80"/>
      <c r="R18" s="80"/>
    </row>
    <row r="19" spans="1:18" ht="12.75" customHeight="1">
      <c r="A19" s="111" t="s">
        <v>135</v>
      </c>
      <c r="B19" s="210">
        <v>174</v>
      </c>
      <c r="C19" s="210">
        <v>1</v>
      </c>
      <c r="D19" s="210">
        <v>2</v>
      </c>
      <c r="E19" s="210">
        <v>3</v>
      </c>
      <c r="F19" s="210">
        <v>7</v>
      </c>
      <c r="G19" s="210">
        <v>9</v>
      </c>
      <c r="H19" s="213">
        <v>11</v>
      </c>
      <c r="I19" s="213">
        <v>33</v>
      </c>
      <c r="J19" s="213">
        <v>12</v>
      </c>
      <c r="K19" s="210">
        <v>22</v>
      </c>
      <c r="L19" s="210">
        <v>45</v>
      </c>
      <c r="M19" s="210">
        <v>21</v>
      </c>
      <c r="N19" s="210">
        <v>5</v>
      </c>
      <c r="O19" s="210">
        <v>3</v>
      </c>
      <c r="P19" s="80"/>
      <c r="Q19" s="80"/>
      <c r="R19" s="80"/>
    </row>
    <row r="20" spans="1:18" ht="12.75" customHeight="1">
      <c r="A20" s="111" t="s">
        <v>103</v>
      </c>
      <c r="B20" s="210">
        <v>81</v>
      </c>
      <c r="C20" s="210">
        <v>1</v>
      </c>
      <c r="D20" s="210">
        <v>2</v>
      </c>
      <c r="E20" s="210">
        <v>1</v>
      </c>
      <c r="F20" s="210">
        <v>0</v>
      </c>
      <c r="G20" s="210">
        <v>4</v>
      </c>
      <c r="H20" s="213">
        <v>4</v>
      </c>
      <c r="I20" s="213">
        <v>20</v>
      </c>
      <c r="J20" s="213">
        <v>9</v>
      </c>
      <c r="K20" s="210">
        <v>8</v>
      </c>
      <c r="L20" s="210">
        <v>25</v>
      </c>
      <c r="M20" s="210">
        <v>5</v>
      </c>
      <c r="N20" s="210">
        <v>0</v>
      </c>
      <c r="O20" s="210">
        <v>2</v>
      </c>
      <c r="P20" s="80"/>
      <c r="Q20" s="80"/>
      <c r="R20" s="80"/>
    </row>
    <row r="21" spans="1:18" ht="12.75" customHeight="1">
      <c r="A21" s="128" t="s">
        <v>104</v>
      </c>
      <c r="B21" s="210">
        <v>84</v>
      </c>
      <c r="C21" s="210">
        <v>2</v>
      </c>
      <c r="D21" s="210">
        <v>2</v>
      </c>
      <c r="E21" s="210">
        <v>1</v>
      </c>
      <c r="F21" s="210">
        <v>7</v>
      </c>
      <c r="G21" s="210">
        <v>4</v>
      </c>
      <c r="H21" s="213">
        <v>9</v>
      </c>
      <c r="I21" s="213">
        <v>23</v>
      </c>
      <c r="J21" s="213">
        <v>6</v>
      </c>
      <c r="K21" s="210">
        <v>13</v>
      </c>
      <c r="L21" s="210">
        <v>14</v>
      </c>
      <c r="M21" s="210">
        <v>3</v>
      </c>
      <c r="N21" s="210">
        <v>0</v>
      </c>
      <c r="O21" s="210">
        <v>0</v>
      </c>
      <c r="P21" s="80"/>
      <c r="Q21" s="80"/>
      <c r="R21" s="80"/>
    </row>
    <row r="22" spans="1:18" ht="12.75" customHeight="1">
      <c r="A22" s="128"/>
      <c r="B22" s="210"/>
      <c r="C22" s="210"/>
      <c r="D22" s="210"/>
      <c r="E22" s="210"/>
      <c r="F22" s="210"/>
      <c r="G22" s="210"/>
      <c r="H22" s="213"/>
      <c r="I22" s="213"/>
      <c r="J22" s="213"/>
      <c r="K22" s="210"/>
      <c r="L22" s="210"/>
      <c r="M22" s="210"/>
      <c r="N22" s="210"/>
      <c r="O22" s="210"/>
      <c r="P22" s="80"/>
      <c r="Q22" s="80"/>
      <c r="R22" s="80"/>
    </row>
    <row r="23" spans="1:18" ht="12.75" customHeight="1">
      <c r="A23" s="111" t="s">
        <v>136</v>
      </c>
      <c r="B23" s="210">
        <v>107</v>
      </c>
      <c r="C23" s="210">
        <v>1</v>
      </c>
      <c r="D23" s="210">
        <v>0</v>
      </c>
      <c r="E23" s="210">
        <v>1</v>
      </c>
      <c r="F23" s="210">
        <v>1</v>
      </c>
      <c r="G23" s="210">
        <v>6</v>
      </c>
      <c r="H23" s="213">
        <v>10</v>
      </c>
      <c r="I23" s="213">
        <v>12</v>
      </c>
      <c r="J23" s="213">
        <v>5</v>
      </c>
      <c r="K23" s="210">
        <v>14</v>
      </c>
      <c r="L23" s="210">
        <v>41</v>
      </c>
      <c r="M23" s="210">
        <v>11</v>
      </c>
      <c r="N23" s="210">
        <v>2</v>
      </c>
      <c r="O23" s="210">
        <v>3</v>
      </c>
      <c r="P23" s="80"/>
      <c r="Q23" s="80"/>
      <c r="R23" s="80"/>
    </row>
    <row r="24" spans="1:18" ht="12.75" customHeight="1">
      <c r="A24" s="76" t="s">
        <v>137</v>
      </c>
      <c r="B24" s="210">
        <v>83</v>
      </c>
      <c r="C24" s="210">
        <v>2</v>
      </c>
      <c r="D24" s="210">
        <v>4</v>
      </c>
      <c r="E24" s="210">
        <v>6</v>
      </c>
      <c r="F24" s="210">
        <v>3</v>
      </c>
      <c r="G24" s="210">
        <v>3</v>
      </c>
      <c r="H24" s="213">
        <v>6</v>
      </c>
      <c r="I24" s="213">
        <v>17</v>
      </c>
      <c r="J24" s="213">
        <v>14</v>
      </c>
      <c r="K24" s="210">
        <v>8</v>
      </c>
      <c r="L24" s="210">
        <v>14</v>
      </c>
      <c r="M24" s="210">
        <v>3</v>
      </c>
      <c r="N24" s="210">
        <v>0</v>
      </c>
      <c r="O24" s="210">
        <v>3</v>
      </c>
      <c r="P24" s="80"/>
      <c r="Q24" s="80"/>
      <c r="R24" s="80"/>
    </row>
    <row r="25" spans="1:18" ht="12.75" customHeight="1">
      <c r="A25" s="76" t="s">
        <v>105</v>
      </c>
      <c r="B25" s="210">
        <v>254</v>
      </c>
      <c r="C25" s="210">
        <v>10</v>
      </c>
      <c r="D25" s="210">
        <v>7</v>
      </c>
      <c r="E25" s="210">
        <v>12</v>
      </c>
      <c r="F25" s="210">
        <v>8</v>
      </c>
      <c r="G25" s="210">
        <v>12</v>
      </c>
      <c r="H25" s="213">
        <v>27</v>
      </c>
      <c r="I25" s="213">
        <v>62</v>
      </c>
      <c r="J25" s="213">
        <v>29</v>
      </c>
      <c r="K25" s="210">
        <v>29</v>
      </c>
      <c r="L25" s="210">
        <v>54</v>
      </c>
      <c r="M25" s="210">
        <v>4</v>
      </c>
      <c r="N25" s="210">
        <v>0</v>
      </c>
      <c r="O25" s="210">
        <v>0</v>
      </c>
      <c r="P25" s="80"/>
      <c r="Q25" s="80"/>
      <c r="R25" s="80"/>
    </row>
    <row r="26" spans="1:18" ht="12.75" customHeight="1">
      <c r="A26" s="76" t="s">
        <v>106</v>
      </c>
      <c r="B26" s="210">
        <v>56</v>
      </c>
      <c r="C26" s="210">
        <v>0</v>
      </c>
      <c r="D26" s="210">
        <v>1</v>
      </c>
      <c r="E26" s="210">
        <v>3</v>
      </c>
      <c r="F26" s="210">
        <v>1</v>
      </c>
      <c r="G26" s="210">
        <v>1</v>
      </c>
      <c r="H26" s="213">
        <v>2</v>
      </c>
      <c r="I26" s="213">
        <v>8</v>
      </c>
      <c r="J26" s="213">
        <v>4</v>
      </c>
      <c r="K26" s="210">
        <v>6</v>
      </c>
      <c r="L26" s="210">
        <v>18</v>
      </c>
      <c r="M26" s="210">
        <v>8</v>
      </c>
      <c r="N26" s="210">
        <v>0</v>
      </c>
      <c r="O26" s="210">
        <v>4</v>
      </c>
      <c r="P26" s="80"/>
      <c r="Q26" s="80"/>
      <c r="R26" s="80"/>
    </row>
    <row r="27" spans="1:18" ht="12.75" customHeight="1">
      <c r="A27" s="76"/>
      <c r="B27" s="210"/>
      <c r="C27" s="210"/>
      <c r="D27" s="210"/>
      <c r="E27" s="210"/>
      <c r="F27" s="210"/>
      <c r="G27" s="213"/>
      <c r="H27" s="213"/>
      <c r="I27" s="213"/>
      <c r="J27" s="213"/>
      <c r="K27" s="210"/>
      <c r="L27" s="210"/>
      <c r="M27" s="210"/>
      <c r="N27" s="210"/>
      <c r="O27" s="210"/>
      <c r="P27" s="80"/>
      <c r="Q27" s="80"/>
      <c r="R27" s="80"/>
    </row>
    <row r="28" spans="1:18" ht="12.75" customHeight="1">
      <c r="A28" s="180" t="s">
        <v>63</v>
      </c>
      <c r="B28" s="214">
        <v>967</v>
      </c>
      <c r="C28" s="211">
        <v>22</v>
      </c>
      <c r="D28" s="211">
        <v>24</v>
      </c>
      <c r="E28" s="211">
        <v>32</v>
      </c>
      <c r="F28" s="211">
        <v>21</v>
      </c>
      <c r="G28" s="211">
        <v>42</v>
      </c>
      <c r="H28" s="212">
        <v>61</v>
      </c>
      <c r="I28" s="212">
        <v>172</v>
      </c>
      <c r="J28" s="212">
        <v>91</v>
      </c>
      <c r="K28" s="211">
        <v>119</v>
      </c>
      <c r="L28" s="211">
        <v>293</v>
      </c>
      <c r="M28" s="211">
        <v>67</v>
      </c>
      <c r="N28" s="211">
        <v>8</v>
      </c>
      <c r="O28" s="211">
        <v>15</v>
      </c>
      <c r="P28" s="80"/>
      <c r="Q28" s="80"/>
      <c r="R28" s="80"/>
    </row>
    <row r="29" spans="1:18" ht="12.75" customHeight="1">
      <c r="A29" s="111"/>
      <c r="B29" s="210"/>
      <c r="C29" s="210"/>
      <c r="D29" s="210"/>
      <c r="E29" s="210"/>
      <c r="F29" s="210"/>
      <c r="G29" s="213"/>
      <c r="H29" s="213"/>
      <c r="I29" s="213"/>
      <c r="J29" s="213"/>
      <c r="K29" s="210"/>
      <c r="L29" s="210"/>
      <c r="M29" s="210"/>
      <c r="N29" s="210"/>
      <c r="O29" s="210"/>
      <c r="P29" s="80"/>
      <c r="Q29" s="80"/>
      <c r="R29" s="80"/>
    </row>
    <row r="30" spans="1:18" ht="12.75" customHeight="1">
      <c r="A30" s="111" t="s">
        <v>64</v>
      </c>
      <c r="B30" s="213">
        <v>28</v>
      </c>
      <c r="C30" s="210">
        <v>1</v>
      </c>
      <c r="D30" s="210">
        <v>2</v>
      </c>
      <c r="E30" s="210">
        <v>1</v>
      </c>
      <c r="F30" s="210">
        <v>1</v>
      </c>
      <c r="G30" s="210">
        <v>2</v>
      </c>
      <c r="H30" s="213">
        <v>1</v>
      </c>
      <c r="I30" s="213">
        <v>7</v>
      </c>
      <c r="J30" s="213">
        <v>3</v>
      </c>
      <c r="K30" s="210">
        <v>3</v>
      </c>
      <c r="L30" s="210">
        <v>7</v>
      </c>
      <c r="M30" s="210">
        <v>0</v>
      </c>
      <c r="N30" s="210">
        <v>0</v>
      </c>
      <c r="O30" s="210">
        <v>0</v>
      </c>
      <c r="P30" s="80"/>
      <c r="Q30" s="80"/>
      <c r="R30" s="80"/>
    </row>
    <row r="31" spans="1:18" ht="12.75" customHeight="1">
      <c r="A31" s="111" t="s">
        <v>65</v>
      </c>
      <c r="B31" s="213">
        <v>170</v>
      </c>
      <c r="C31" s="210">
        <v>5</v>
      </c>
      <c r="D31" s="210">
        <v>4</v>
      </c>
      <c r="E31" s="210">
        <v>10</v>
      </c>
      <c r="F31" s="210">
        <v>5</v>
      </c>
      <c r="G31" s="210">
        <v>8</v>
      </c>
      <c r="H31" s="213">
        <v>6</v>
      </c>
      <c r="I31" s="213">
        <v>25</v>
      </c>
      <c r="J31" s="213">
        <v>7</v>
      </c>
      <c r="K31" s="210">
        <v>18</v>
      </c>
      <c r="L31" s="210">
        <v>56</v>
      </c>
      <c r="M31" s="210">
        <v>17</v>
      </c>
      <c r="N31" s="210">
        <v>3</v>
      </c>
      <c r="O31" s="210">
        <v>6</v>
      </c>
      <c r="P31" s="80"/>
      <c r="Q31" s="80"/>
      <c r="R31" s="80"/>
    </row>
    <row r="32" spans="1:18" ht="12.75" customHeight="1">
      <c r="A32" s="111" t="s">
        <v>66</v>
      </c>
      <c r="B32" s="213">
        <v>138</v>
      </c>
      <c r="C32" s="210">
        <v>3</v>
      </c>
      <c r="D32" s="210">
        <v>2</v>
      </c>
      <c r="E32" s="210">
        <v>3</v>
      </c>
      <c r="F32" s="210">
        <v>2</v>
      </c>
      <c r="G32" s="210">
        <v>3</v>
      </c>
      <c r="H32" s="213">
        <v>8</v>
      </c>
      <c r="I32" s="213">
        <v>15</v>
      </c>
      <c r="J32" s="213">
        <v>7</v>
      </c>
      <c r="K32" s="210">
        <v>20</v>
      </c>
      <c r="L32" s="210">
        <v>47</v>
      </c>
      <c r="M32" s="210">
        <v>21</v>
      </c>
      <c r="N32" s="210">
        <v>3</v>
      </c>
      <c r="O32" s="210">
        <v>4</v>
      </c>
      <c r="P32" s="80"/>
      <c r="Q32" s="80"/>
      <c r="R32" s="80"/>
    </row>
    <row r="33" spans="1:18" ht="12.75" customHeight="1">
      <c r="A33" s="128" t="s">
        <v>67</v>
      </c>
      <c r="B33" s="213">
        <v>137</v>
      </c>
      <c r="C33" s="210">
        <v>2</v>
      </c>
      <c r="D33" s="210">
        <v>1</v>
      </c>
      <c r="E33" s="210">
        <v>4</v>
      </c>
      <c r="F33" s="210">
        <v>7</v>
      </c>
      <c r="G33" s="210">
        <v>11</v>
      </c>
      <c r="H33" s="213">
        <v>15</v>
      </c>
      <c r="I33" s="213">
        <v>21</v>
      </c>
      <c r="J33" s="213">
        <v>10</v>
      </c>
      <c r="K33" s="210">
        <v>20</v>
      </c>
      <c r="L33" s="210">
        <v>38</v>
      </c>
      <c r="M33" s="210">
        <v>7</v>
      </c>
      <c r="N33" s="210">
        <v>1</v>
      </c>
      <c r="O33" s="210">
        <v>0</v>
      </c>
      <c r="P33" s="80"/>
      <c r="Q33" s="80"/>
      <c r="R33" s="80"/>
    </row>
    <row r="34" spans="1:18" ht="12.75" customHeight="1">
      <c r="A34" s="111" t="s">
        <v>68</v>
      </c>
      <c r="B34" s="213">
        <v>192</v>
      </c>
      <c r="C34" s="210">
        <v>2</v>
      </c>
      <c r="D34" s="210">
        <v>6</v>
      </c>
      <c r="E34" s="210">
        <v>4</v>
      </c>
      <c r="F34" s="210">
        <v>5</v>
      </c>
      <c r="G34" s="210">
        <v>3</v>
      </c>
      <c r="H34" s="213">
        <v>9</v>
      </c>
      <c r="I34" s="213">
        <v>41</v>
      </c>
      <c r="J34" s="213">
        <v>22</v>
      </c>
      <c r="K34" s="210">
        <v>17</v>
      </c>
      <c r="L34" s="210">
        <v>65</v>
      </c>
      <c r="M34" s="210">
        <v>15</v>
      </c>
      <c r="N34" s="210">
        <v>1</v>
      </c>
      <c r="O34" s="210">
        <v>2</v>
      </c>
      <c r="P34" s="80"/>
      <c r="Q34" s="80"/>
      <c r="R34" s="80"/>
    </row>
    <row r="35" spans="1:18" ht="12.75" customHeight="1">
      <c r="A35" s="111"/>
      <c r="B35" s="213"/>
      <c r="C35" s="210"/>
      <c r="D35" s="210"/>
      <c r="E35" s="210"/>
      <c r="F35" s="210"/>
      <c r="G35" s="210"/>
      <c r="H35" s="213"/>
      <c r="I35" s="213"/>
      <c r="J35" s="213"/>
      <c r="K35" s="210"/>
      <c r="L35" s="210"/>
      <c r="M35" s="210"/>
      <c r="N35" s="210"/>
      <c r="O35" s="210"/>
      <c r="P35" s="80"/>
      <c r="Q35" s="80"/>
      <c r="R35" s="80"/>
    </row>
    <row r="36" spans="1:18" ht="12.75" customHeight="1">
      <c r="A36" s="111" t="s">
        <v>69</v>
      </c>
      <c r="B36" s="213">
        <v>21</v>
      </c>
      <c r="C36" s="210">
        <v>0</v>
      </c>
      <c r="D36" s="210">
        <v>1</v>
      </c>
      <c r="E36" s="210">
        <v>2</v>
      </c>
      <c r="F36" s="210">
        <v>0</v>
      </c>
      <c r="G36" s="210">
        <v>1</v>
      </c>
      <c r="H36" s="213">
        <v>2</v>
      </c>
      <c r="I36" s="213">
        <v>8</v>
      </c>
      <c r="J36" s="213">
        <v>2</v>
      </c>
      <c r="K36" s="210">
        <v>4</v>
      </c>
      <c r="L36" s="210">
        <v>1</v>
      </c>
      <c r="M36" s="210">
        <v>0</v>
      </c>
      <c r="N36" s="210">
        <v>0</v>
      </c>
      <c r="O36" s="210">
        <v>0</v>
      </c>
      <c r="P36" s="80"/>
      <c r="Q36" s="80"/>
      <c r="R36" s="80"/>
    </row>
    <row r="37" spans="1:18" ht="12.75" customHeight="1">
      <c r="A37" s="111" t="s">
        <v>95</v>
      </c>
      <c r="B37" s="213">
        <v>59</v>
      </c>
      <c r="C37" s="210">
        <v>1</v>
      </c>
      <c r="D37" s="210">
        <v>2</v>
      </c>
      <c r="E37" s="210">
        <v>1</v>
      </c>
      <c r="F37" s="210">
        <v>0</v>
      </c>
      <c r="G37" s="210">
        <v>4</v>
      </c>
      <c r="H37" s="213">
        <v>7</v>
      </c>
      <c r="I37" s="213">
        <v>5</v>
      </c>
      <c r="J37" s="213">
        <v>6</v>
      </c>
      <c r="K37" s="210">
        <v>8</v>
      </c>
      <c r="L37" s="210">
        <v>23</v>
      </c>
      <c r="M37" s="210">
        <v>1</v>
      </c>
      <c r="N37" s="210">
        <v>0</v>
      </c>
      <c r="O37" s="210">
        <v>1</v>
      </c>
      <c r="P37" s="80"/>
      <c r="Q37" s="80"/>
      <c r="R37" s="80"/>
    </row>
    <row r="38" spans="1:18" ht="12.75" customHeight="1">
      <c r="A38" s="111" t="s">
        <v>70</v>
      </c>
      <c r="B38" s="213">
        <v>204</v>
      </c>
      <c r="C38" s="210">
        <v>8</v>
      </c>
      <c r="D38" s="210">
        <v>6</v>
      </c>
      <c r="E38" s="210">
        <v>7</v>
      </c>
      <c r="F38" s="210">
        <v>1</v>
      </c>
      <c r="G38" s="210">
        <v>7</v>
      </c>
      <c r="H38" s="213">
        <v>12</v>
      </c>
      <c r="I38" s="213">
        <v>48</v>
      </c>
      <c r="J38" s="213">
        <v>31</v>
      </c>
      <c r="K38" s="210">
        <v>28</v>
      </c>
      <c r="L38" s="210">
        <v>49</v>
      </c>
      <c r="M38" s="210">
        <v>5</v>
      </c>
      <c r="N38" s="210">
        <v>0</v>
      </c>
      <c r="O38" s="210">
        <v>2</v>
      </c>
      <c r="P38" s="80"/>
      <c r="Q38" s="80"/>
      <c r="R38" s="80"/>
    </row>
    <row r="39" spans="1:18">
      <c r="A39" s="181" t="s">
        <v>71</v>
      </c>
      <c r="B39" s="215">
        <v>18</v>
      </c>
      <c r="C39" s="216">
        <v>0</v>
      </c>
      <c r="D39" s="216">
        <v>0</v>
      </c>
      <c r="E39" s="216">
        <v>0</v>
      </c>
      <c r="F39" s="216">
        <v>0</v>
      </c>
      <c r="G39" s="216">
        <v>3</v>
      </c>
      <c r="H39" s="215">
        <v>1</v>
      </c>
      <c r="I39" s="215">
        <v>2</v>
      </c>
      <c r="J39" s="215">
        <v>3</v>
      </c>
      <c r="K39" s="216">
        <v>1</v>
      </c>
      <c r="L39" s="216">
        <v>7</v>
      </c>
      <c r="M39" s="216">
        <v>1</v>
      </c>
      <c r="N39" s="216">
        <v>0</v>
      </c>
      <c r="O39" s="216">
        <v>0</v>
      </c>
      <c r="P39" s="80"/>
      <c r="Q39" s="80"/>
      <c r="R39" s="80"/>
    </row>
    <row r="40" spans="1:18">
      <c r="A40" s="80"/>
      <c r="B40" s="80"/>
      <c r="C40" s="80"/>
      <c r="D40" s="80"/>
      <c r="E40" s="80"/>
      <c r="F40" s="80"/>
      <c r="G40" s="80"/>
      <c r="H40" s="80"/>
      <c r="I40" s="119"/>
      <c r="J40" s="80"/>
      <c r="K40" s="80"/>
      <c r="L40" s="80"/>
      <c r="M40" s="80"/>
      <c r="N40" s="80"/>
      <c r="O40" s="80"/>
      <c r="P40" s="80"/>
      <c r="Q40" s="80"/>
      <c r="R40" s="80"/>
    </row>
    <row r="41" spans="1:18">
      <c r="A41" s="80"/>
      <c r="B41" s="80"/>
      <c r="C41" s="80"/>
      <c r="D41" s="80"/>
      <c r="E41" s="80"/>
      <c r="F41" s="80"/>
      <c r="G41" s="80"/>
      <c r="H41" s="80"/>
      <c r="I41" s="119"/>
      <c r="J41" s="80"/>
      <c r="K41" s="80"/>
      <c r="L41" s="80"/>
      <c r="M41" s="80"/>
      <c r="N41" s="80"/>
      <c r="O41" s="80"/>
      <c r="P41" s="80"/>
      <c r="Q41" s="80"/>
      <c r="R41" s="80"/>
    </row>
    <row r="42" spans="1:18">
      <c r="A42" s="80"/>
      <c r="B42" s="80"/>
      <c r="C42" s="80"/>
      <c r="D42" s="80"/>
      <c r="E42" s="80"/>
      <c r="F42" s="80"/>
      <c r="G42" s="80"/>
      <c r="H42" s="80"/>
      <c r="I42" s="119"/>
      <c r="J42" s="80"/>
      <c r="K42" s="80"/>
      <c r="L42" s="80"/>
      <c r="M42" s="80"/>
      <c r="N42" s="80"/>
      <c r="O42" s="80"/>
      <c r="P42" s="80"/>
      <c r="Q42" s="80"/>
      <c r="R42" s="80"/>
    </row>
    <row r="43" spans="1:18">
      <c r="A43" s="80"/>
      <c r="B43" s="80"/>
      <c r="C43" s="80"/>
      <c r="D43" s="80"/>
      <c r="E43" s="80"/>
      <c r="F43" s="80"/>
      <c r="G43" s="80"/>
      <c r="H43" s="80"/>
      <c r="I43" s="119"/>
      <c r="J43" s="80"/>
      <c r="K43" s="80"/>
      <c r="L43" s="80"/>
      <c r="M43" s="80"/>
      <c r="N43" s="80"/>
      <c r="O43" s="80"/>
      <c r="P43" s="80"/>
      <c r="Q43" s="80"/>
      <c r="R43" s="80"/>
    </row>
    <row r="44" spans="1:18">
      <c r="A44" s="80"/>
      <c r="B44" s="80"/>
      <c r="C44" s="80"/>
      <c r="D44" s="80"/>
      <c r="E44" s="80"/>
      <c r="F44" s="80"/>
      <c r="G44" s="80"/>
      <c r="H44" s="80"/>
      <c r="I44" s="119"/>
      <c r="J44" s="80"/>
      <c r="K44" s="80"/>
      <c r="L44" s="80"/>
      <c r="M44" s="80"/>
      <c r="N44" s="80"/>
      <c r="O44" s="80"/>
      <c r="P44" s="80"/>
      <c r="Q44" s="80"/>
      <c r="R44" s="80"/>
    </row>
    <row r="45" spans="1:18">
      <c r="A45" s="80"/>
      <c r="B45" s="80"/>
      <c r="C45" s="80"/>
      <c r="D45" s="80"/>
      <c r="E45" s="80"/>
      <c r="F45" s="80"/>
      <c r="G45" s="80"/>
      <c r="H45" s="80"/>
      <c r="I45" s="119"/>
      <c r="J45" s="80"/>
      <c r="K45" s="80"/>
      <c r="L45" s="80"/>
      <c r="M45" s="80"/>
      <c r="N45" s="80"/>
      <c r="O45" s="80"/>
      <c r="P45" s="80"/>
      <c r="Q45" s="80"/>
      <c r="R45" s="80"/>
    </row>
    <row r="46" spans="1:18">
      <c r="A46" s="80"/>
      <c r="B46" s="80"/>
      <c r="C46" s="80"/>
      <c r="D46" s="80"/>
      <c r="E46" s="80"/>
      <c r="F46" s="80"/>
      <c r="G46" s="80"/>
      <c r="H46" s="80"/>
      <c r="I46" s="119"/>
      <c r="J46" s="80"/>
      <c r="K46" s="80"/>
      <c r="L46" s="80"/>
      <c r="M46" s="80"/>
      <c r="N46" s="80"/>
      <c r="O46" s="80"/>
      <c r="P46" s="80"/>
      <c r="Q46" s="80"/>
      <c r="R46" s="80"/>
    </row>
    <row r="47" spans="1:18">
      <c r="A47" s="80"/>
      <c r="B47" s="80"/>
      <c r="C47" s="80"/>
      <c r="D47" s="80"/>
      <c r="E47" s="80"/>
      <c r="F47" s="80"/>
      <c r="G47" s="80"/>
      <c r="H47" s="80"/>
      <c r="I47" s="119"/>
      <c r="J47" s="80"/>
      <c r="K47" s="80"/>
      <c r="L47" s="80"/>
      <c r="M47" s="80"/>
      <c r="N47" s="80"/>
      <c r="O47" s="80"/>
      <c r="P47" s="80"/>
      <c r="Q47" s="80"/>
      <c r="R47" s="80"/>
    </row>
    <row r="48" spans="1:18">
      <c r="A48" s="80"/>
      <c r="B48" s="80"/>
      <c r="C48" s="80"/>
      <c r="D48" s="80"/>
      <c r="E48" s="80"/>
      <c r="F48" s="80"/>
      <c r="G48" s="80"/>
      <c r="H48" s="80"/>
      <c r="I48" s="119"/>
      <c r="J48" s="80"/>
      <c r="K48" s="80"/>
      <c r="L48" s="80"/>
      <c r="M48" s="80"/>
      <c r="N48" s="80"/>
      <c r="O48" s="80"/>
      <c r="P48" s="80"/>
      <c r="Q48" s="80"/>
      <c r="R48" s="80"/>
    </row>
    <row r="49" spans="1:18">
      <c r="A49" s="80"/>
      <c r="B49" s="80"/>
      <c r="C49" s="80"/>
      <c r="D49" s="80"/>
      <c r="E49" s="80"/>
      <c r="F49" s="80"/>
      <c r="G49" s="80"/>
      <c r="H49" s="80"/>
      <c r="I49" s="119"/>
      <c r="J49" s="80"/>
      <c r="K49" s="80"/>
      <c r="L49" s="80"/>
      <c r="M49" s="80"/>
      <c r="N49" s="80"/>
      <c r="O49" s="80"/>
      <c r="P49" s="80"/>
      <c r="Q49" s="80"/>
      <c r="R49" s="80"/>
    </row>
    <row r="50" spans="1:18">
      <c r="A50" s="80"/>
      <c r="B50" s="80"/>
      <c r="C50" s="80"/>
      <c r="D50" s="80"/>
      <c r="E50" s="80"/>
      <c r="F50" s="80"/>
      <c r="G50" s="80"/>
      <c r="H50" s="80"/>
      <c r="I50" s="119"/>
      <c r="J50" s="80"/>
      <c r="K50" s="80"/>
      <c r="L50" s="80"/>
      <c r="M50" s="80"/>
      <c r="N50" s="80"/>
      <c r="O50" s="80"/>
      <c r="P50" s="80"/>
      <c r="Q50" s="80"/>
      <c r="R50" s="80"/>
    </row>
    <row r="51" spans="1:18">
      <c r="A51" s="80"/>
      <c r="B51" s="80"/>
      <c r="C51" s="80"/>
      <c r="D51" s="80"/>
      <c r="E51" s="80"/>
      <c r="F51" s="80"/>
      <c r="G51" s="80"/>
      <c r="H51" s="80"/>
      <c r="I51" s="119"/>
      <c r="J51" s="80"/>
      <c r="K51" s="80"/>
      <c r="L51" s="80"/>
      <c r="M51" s="80"/>
      <c r="N51" s="80"/>
      <c r="O51" s="80"/>
      <c r="P51" s="80"/>
      <c r="Q51" s="80"/>
      <c r="R51" s="80"/>
    </row>
    <row r="52" spans="1:18">
      <c r="A52" s="80"/>
      <c r="B52" s="80"/>
      <c r="C52" s="80"/>
      <c r="D52" s="80"/>
      <c r="E52" s="80"/>
      <c r="F52" s="80"/>
      <c r="G52" s="80"/>
      <c r="H52" s="80"/>
      <c r="I52" s="119"/>
      <c r="J52" s="80"/>
      <c r="K52" s="80"/>
      <c r="L52" s="80"/>
      <c r="M52" s="80"/>
      <c r="N52" s="80"/>
      <c r="O52" s="80"/>
      <c r="P52" s="80"/>
      <c r="Q52" s="80"/>
      <c r="R52" s="80"/>
    </row>
    <row r="53" spans="1:18">
      <c r="A53" s="80"/>
      <c r="B53" s="80"/>
      <c r="C53" s="80"/>
      <c r="D53" s="80"/>
      <c r="E53" s="80"/>
      <c r="F53" s="80"/>
      <c r="G53" s="80"/>
      <c r="H53" s="80"/>
      <c r="I53" s="119"/>
      <c r="J53" s="80"/>
      <c r="K53" s="80"/>
      <c r="L53" s="80"/>
      <c r="M53" s="80"/>
      <c r="N53" s="80"/>
      <c r="O53" s="80"/>
      <c r="P53" s="80"/>
      <c r="Q53" s="80"/>
      <c r="R53" s="80"/>
    </row>
    <row r="54" spans="1:18">
      <c r="A54" s="80"/>
      <c r="B54" s="80"/>
      <c r="C54" s="80"/>
      <c r="D54" s="80"/>
      <c r="E54" s="80"/>
      <c r="F54" s="80"/>
      <c r="G54" s="80"/>
      <c r="H54" s="80"/>
      <c r="I54" s="119"/>
      <c r="J54" s="80"/>
      <c r="K54" s="80"/>
      <c r="L54" s="80"/>
      <c r="M54" s="80"/>
      <c r="N54" s="80"/>
      <c r="O54" s="80"/>
      <c r="P54" s="80"/>
      <c r="Q54" s="80"/>
      <c r="R54" s="80"/>
    </row>
    <row r="55" spans="1:18">
      <c r="A55" s="80"/>
      <c r="B55" s="80"/>
      <c r="C55" s="80"/>
      <c r="D55" s="80"/>
      <c r="E55" s="80"/>
      <c r="F55" s="80"/>
      <c r="G55" s="80"/>
      <c r="H55" s="80"/>
      <c r="I55" s="119"/>
      <c r="J55" s="80"/>
      <c r="K55" s="80"/>
      <c r="L55" s="80"/>
      <c r="M55" s="80"/>
      <c r="N55" s="80"/>
      <c r="O55" s="80"/>
      <c r="P55" s="80"/>
      <c r="Q55" s="80"/>
    </row>
    <row r="56" spans="1:18">
      <c r="I56" s="139"/>
      <c r="Q56" s="80"/>
    </row>
    <row r="57" spans="1:18">
      <c r="I57" s="139"/>
    </row>
    <row r="58" spans="1:18">
      <c r="I58" s="139"/>
    </row>
    <row r="59" spans="1:18">
      <c r="I59" s="139"/>
    </row>
    <row r="60" spans="1:18">
      <c r="I60" s="139"/>
    </row>
    <row r="61" spans="1:18">
      <c r="I61" s="139"/>
    </row>
    <row r="62" spans="1:18">
      <c r="I62" s="139"/>
    </row>
    <row r="63" spans="1:18">
      <c r="I63" s="139"/>
    </row>
    <row r="64" spans="1:18">
      <c r="I64" s="139"/>
    </row>
    <row r="65" spans="9:9">
      <c r="I65" s="139"/>
    </row>
    <row r="66" spans="9:9">
      <c r="I66" s="139"/>
    </row>
    <row r="67" spans="9:9">
      <c r="I67" s="139"/>
    </row>
    <row r="68" spans="9:9">
      <c r="I68" s="139"/>
    </row>
    <row r="69" spans="9:9">
      <c r="I69" s="139"/>
    </row>
    <row r="70" spans="9:9">
      <c r="I70" s="139"/>
    </row>
    <row r="71" spans="9:9">
      <c r="I71" s="139"/>
    </row>
    <row r="72" spans="9:9">
      <c r="I72" s="139"/>
    </row>
    <row r="73" spans="9:9">
      <c r="I73" s="139"/>
    </row>
    <row r="74" spans="9:9">
      <c r="I74" s="139"/>
    </row>
    <row r="75" spans="9:9">
      <c r="I75" s="139"/>
    </row>
    <row r="76" spans="9:9">
      <c r="I76" s="139"/>
    </row>
    <row r="77" spans="9:9">
      <c r="I77" s="139"/>
    </row>
    <row r="78" spans="9:9">
      <c r="I78" s="139"/>
    </row>
    <row r="79" spans="9:9">
      <c r="I79" s="139"/>
    </row>
    <row r="80" spans="9:9">
      <c r="I80" s="139"/>
    </row>
    <row r="81" spans="9:9">
      <c r="I81" s="139"/>
    </row>
    <row r="82" spans="9:9">
      <c r="I82" s="139"/>
    </row>
  </sheetData>
  <phoneticPr fontId="19"/>
  <printOptions horizontalCentered="1" gridLinesSet="0"/>
  <pageMargins left="0.78740157480314965" right="0.78740157480314965" top="0.82677165354330717" bottom="0.51181102362204722" header="0.51181102362204722" footer="0.47244094488188981"/>
  <pageSetup paperSize="9" scale="82" orientation="portrait" r:id="rId1"/>
  <headerFooter alignWithMargins="0"/>
  <colBreaks count="1" manualBreakCount="1">
    <brk id="8" max="3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4"/>
  <sheetViews>
    <sheetView showGridLines="0" zoomScaleNormal="72" zoomScaleSheetLayoutView="80" workbookViewId="0"/>
  </sheetViews>
  <sheetFormatPr defaultColWidth="11.42578125" defaultRowHeight="11.25"/>
  <cols>
    <col min="1" max="1" width="16.7109375" style="138" customWidth="1"/>
    <col min="2" max="2" width="10.28515625" style="138" customWidth="1"/>
    <col min="3" max="15" width="10.42578125" style="138" customWidth="1"/>
    <col min="16" max="16384" width="11.42578125" style="138"/>
  </cols>
  <sheetData>
    <row r="2" spans="1:18" ht="12.75" customHeight="1" thickBot="1">
      <c r="A2" s="85" t="s">
        <v>178</v>
      </c>
      <c r="B2" s="166"/>
      <c r="C2" s="166"/>
      <c r="D2" s="166"/>
      <c r="E2" s="166"/>
      <c r="F2" s="166"/>
      <c r="G2" s="167"/>
      <c r="H2" s="167"/>
      <c r="I2" s="167"/>
      <c r="J2" s="167"/>
      <c r="K2" s="167"/>
      <c r="L2" s="167"/>
      <c r="M2" s="167"/>
      <c r="N2" s="167"/>
      <c r="O2" s="167"/>
    </row>
    <row r="3" spans="1:18" ht="12.75" customHeight="1">
      <c r="A3" s="168"/>
      <c r="B3" s="169"/>
      <c r="C3" s="169"/>
      <c r="D3" s="169"/>
      <c r="E3" s="169"/>
      <c r="F3" s="169"/>
      <c r="G3" s="170"/>
      <c r="H3" s="170"/>
      <c r="I3" s="170"/>
      <c r="J3" s="170"/>
      <c r="K3" s="169"/>
      <c r="L3" s="169"/>
      <c r="M3" s="169"/>
      <c r="N3" s="170"/>
      <c r="O3" s="169"/>
    </row>
    <row r="4" spans="1:18" ht="12.75" customHeight="1">
      <c r="A4" s="119"/>
      <c r="B4" s="171" t="s">
        <v>98</v>
      </c>
      <c r="C4" s="95" t="s">
        <v>72</v>
      </c>
      <c r="D4" s="95" t="s">
        <v>110</v>
      </c>
      <c r="E4" s="95" t="s">
        <v>111</v>
      </c>
      <c r="F4" s="95" t="s">
        <v>112</v>
      </c>
      <c r="G4" s="96" t="s">
        <v>113</v>
      </c>
      <c r="H4" s="96" t="s">
        <v>114</v>
      </c>
      <c r="I4" s="97" t="s">
        <v>115</v>
      </c>
      <c r="J4" s="97" t="s">
        <v>116</v>
      </c>
      <c r="K4" s="98" t="s">
        <v>73</v>
      </c>
      <c r="L4" s="98" t="s">
        <v>117</v>
      </c>
      <c r="M4" s="98" t="s">
        <v>118</v>
      </c>
      <c r="N4" s="97" t="s">
        <v>119</v>
      </c>
      <c r="O4" s="98" t="s">
        <v>120</v>
      </c>
    </row>
    <row r="5" spans="1:18" ht="12.75" customHeight="1">
      <c r="A5" s="172" t="s">
        <v>47</v>
      </c>
      <c r="B5" s="173"/>
      <c r="C5" s="95" t="s">
        <v>74</v>
      </c>
      <c r="D5" s="95" t="s">
        <v>75</v>
      </c>
      <c r="E5" s="95" t="s">
        <v>75</v>
      </c>
      <c r="F5" s="95" t="s">
        <v>75</v>
      </c>
      <c r="G5" s="96" t="s">
        <v>75</v>
      </c>
      <c r="H5" s="96" t="s">
        <v>75</v>
      </c>
      <c r="I5" s="97" t="s">
        <v>75</v>
      </c>
      <c r="J5" s="97" t="s">
        <v>75</v>
      </c>
      <c r="K5" s="98" t="s">
        <v>75</v>
      </c>
      <c r="L5" s="98" t="s">
        <v>75</v>
      </c>
      <c r="M5" s="98" t="s">
        <v>75</v>
      </c>
      <c r="N5" s="97" t="s">
        <v>75</v>
      </c>
      <c r="O5" s="98" t="s">
        <v>75</v>
      </c>
    </row>
    <row r="6" spans="1:18" ht="12.75" customHeight="1">
      <c r="A6" s="80"/>
      <c r="B6" s="174"/>
      <c r="C6" s="98"/>
      <c r="D6" s="98" t="s">
        <v>76</v>
      </c>
      <c r="E6" s="98" t="s">
        <v>78</v>
      </c>
      <c r="F6" s="98" t="s">
        <v>79</v>
      </c>
      <c r="G6" s="97" t="s">
        <v>80</v>
      </c>
      <c r="H6" s="97" t="s">
        <v>81</v>
      </c>
      <c r="I6" s="97" t="s">
        <v>82</v>
      </c>
      <c r="J6" s="97" t="s">
        <v>73</v>
      </c>
      <c r="K6" s="98" t="s">
        <v>117</v>
      </c>
      <c r="L6" s="98" t="s">
        <v>118</v>
      </c>
      <c r="M6" s="98" t="s">
        <v>119</v>
      </c>
      <c r="N6" s="97" t="s">
        <v>120</v>
      </c>
      <c r="O6" s="98"/>
    </row>
    <row r="7" spans="1:18" ht="12.75" customHeight="1">
      <c r="A7" s="80"/>
      <c r="B7" s="174"/>
      <c r="C7" s="174"/>
      <c r="D7" s="173" t="s">
        <v>74</v>
      </c>
      <c r="E7" s="173" t="s">
        <v>74</v>
      </c>
      <c r="F7" s="173" t="s">
        <v>74</v>
      </c>
      <c r="G7" s="175" t="s">
        <v>74</v>
      </c>
      <c r="H7" s="175" t="s">
        <v>74</v>
      </c>
      <c r="I7" s="175" t="s">
        <v>74</v>
      </c>
      <c r="J7" s="175" t="s">
        <v>74</v>
      </c>
      <c r="K7" s="173" t="s">
        <v>74</v>
      </c>
      <c r="L7" s="173" t="s">
        <v>74</v>
      </c>
      <c r="M7" s="173" t="s">
        <v>74</v>
      </c>
      <c r="N7" s="176" t="s">
        <v>74</v>
      </c>
      <c r="O7" s="177"/>
    </row>
    <row r="8" spans="1:18" ht="12.75" customHeight="1">
      <c r="A8" s="178" t="s">
        <v>93</v>
      </c>
      <c r="B8" s="422">
        <f>SUM(B10,B29)</f>
        <v>2275</v>
      </c>
      <c r="C8" s="423">
        <v>3</v>
      </c>
      <c r="D8" s="423">
        <v>3</v>
      </c>
      <c r="E8" s="423">
        <v>3</v>
      </c>
      <c r="F8" s="423">
        <v>4</v>
      </c>
      <c r="G8" s="423">
        <v>9</v>
      </c>
      <c r="H8" s="422">
        <v>45</v>
      </c>
      <c r="I8" s="422">
        <v>332</v>
      </c>
      <c r="J8" s="422">
        <v>293</v>
      </c>
      <c r="K8" s="423">
        <v>390</v>
      </c>
      <c r="L8" s="423">
        <v>912</v>
      </c>
      <c r="M8" s="423">
        <v>207</v>
      </c>
      <c r="N8" s="423">
        <v>30</v>
      </c>
      <c r="O8" s="423">
        <v>44</v>
      </c>
    </row>
    <row r="9" spans="1:18" ht="12.75" customHeight="1">
      <c r="A9" s="179"/>
      <c r="B9" s="304"/>
      <c r="C9" s="424"/>
      <c r="D9" s="424"/>
      <c r="E9" s="424"/>
      <c r="F9" s="424"/>
      <c r="G9" s="425"/>
      <c r="H9" s="425"/>
      <c r="I9" s="425"/>
      <c r="J9" s="425"/>
      <c r="K9" s="424"/>
      <c r="L9" s="424"/>
      <c r="M9" s="424"/>
      <c r="N9" s="424"/>
      <c r="O9" s="424"/>
    </row>
    <row r="10" spans="1:18" ht="12.75" customHeight="1">
      <c r="A10" s="179" t="s">
        <v>48</v>
      </c>
      <c r="B10" s="424">
        <v>1620</v>
      </c>
      <c r="C10" s="424">
        <v>2</v>
      </c>
      <c r="D10" s="424">
        <v>2</v>
      </c>
      <c r="E10" s="424">
        <v>3</v>
      </c>
      <c r="F10" s="424">
        <v>3</v>
      </c>
      <c r="G10" s="424">
        <v>7</v>
      </c>
      <c r="H10" s="425">
        <v>32</v>
      </c>
      <c r="I10" s="425">
        <v>248</v>
      </c>
      <c r="J10" s="425">
        <v>222</v>
      </c>
      <c r="K10" s="424">
        <v>282</v>
      </c>
      <c r="L10" s="424">
        <v>628</v>
      </c>
      <c r="M10" s="424">
        <v>140</v>
      </c>
      <c r="N10" s="424">
        <v>22</v>
      </c>
      <c r="O10" s="424">
        <v>29</v>
      </c>
    </row>
    <row r="11" spans="1:18" ht="12.75" customHeight="1">
      <c r="A11" s="111"/>
      <c r="B11" s="304"/>
      <c r="C11" s="304"/>
      <c r="D11" s="304"/>
      <c r="E11" s="304"/>
      <c r="F11" s="304"/>
      <c r="G11" s="305"/>
      <c r="H11" s="305"/>
      <c r="I11" s="305"/>
      <c r="J11" s="305"/>
      <c r="K11" s="304"/>
      <c r="L11" s="304"/>
      <c r="M11" s="304"/>
      <c r="N11" s="304"/>
      <c r="O11" s="304"/>
      <c r="P11" s="80"/>
      <c r="Q11" s="80"/>
      <c r="R11" s="80"/>
    </row>
    <row r="12" spans="1:18" ht="12.75" customHeight="1">
      <c r="A12" s="111" t="s">
        <v>49</v>
      </c>
      <c r="B12" s="304">
        <v>533</v>
      </c>
      <c r="C12" s="304">
        <v>1</v>
      </c>
      <c r="D12" s="304">
        <v>0</v>
      </c>
      <c r="E12" s="304">
        <v>1</v>
      </c>
      <c r="F12" s="304">
        <v>1</v>
      </c>
      <c r="G12" s="304">
        <v>1</v>
      </c>
      <c r="H12" s="305">
        <v>14</v>
      </c>
      <c r="I12" s="305">
        <v>70</v>
      </c>
      <c r="J12" s="305">
        <v>78</v>
      </c>
      <c r="K12" s="304">
        <v>105</v>
      </c>
      <c r="L12" s="304">
        <v>204</v>
      </c>
      <c r="M12" s="304">
        <v>45</v>
      </c>
      <c r="N12" s="304">
        <v>6</v>
      </c>
      <c r="O12" s="304">
        <v>7</v>
      </c>
      <c r="P12" s="80"/>
      <c r="Q12" s="80"/>
      <c r="R12" s="80"/>
    </row>
    <row r="13" spans="1:18" ht="12.75" customHeight="1">
      <c r="A13" s="111" t="s">
        <v>50</v>
      </c>
      <c r="B13" s="304">
        <v>182</v>
      </c>
      <c r="C13" s="304">
        <v>0</v>
      </c>
      <c r="D13" s="304">
        <v>0</v>
      </c>
      <c r="E13" s="304">
        <v>0</v>
      </c>
      <c r="F13" s="304">
        <v>0</v>
      </c>
      <c r="G13" s="304">
        <v>1</v>
      </c>
      <c r="H13" s="305">
        <v>3</v>
      </c>
      <c r="I13" s="305">
        <v>26</v>
      </c>
      <c r="J13" s="305">
        <v>28</v>
      </c>
      <c r="K13" s="304">
        <v>25</v>
      </c>
      <c r="L13" s="304">
        <v>75</v>
      </c>
      <c r="M13" s="304">
        <v>15</v>
      </c>
      <c r="N13" s="304">
        <v>5</v>
      </c>
      <c r="O13" s="304">
        <v>4</v>
      </c>
      <c r="P13" s="80"/>
      <c r="Q13" s="80"/>
      <c r="R13" s="80"/>
    </row>
    <row r="14" spans="1:18" ht="12.75" customHeight="1">
      <c r="A14" s="111" t="s">
        <v>51</v>
      </c>
      <c r="B14" s="304">
        <v>71</v>
      </c>
      <c r="C14" s="304">
        <v>0</v>
      </c>
      <c r="D14" s="304">
        <v>0</v>
      </c>
      <c r="E14" s="304">
        <v>0</v>
      </c>
      <c r="F14" s="304">
        <v>0</v>
      </c>
      <c r="G14" s="304">
        <v>0</v>
      </c>
      <c r="H14" s="305">
        <v>3</v>
      </c>
      <c r="I14" s="305">
        <v>19</v>
      </c>
      <c r="J14" s="305">
        <v>10</v>
      </c>
      <c r="K14" s="304">
        <v>12</v>
      </c>
      <c r="L14" s="304">
        <v>22</v>
      </c>
      <c r="M14" s="304">
        <v>4</v>
      </c>
      <c r="N14" s="304">
        <v>1</v>
      </c>
      <c r="O14" s="304">
        <v>0</v>
      </c>
      <c r="P14" s="80"/>
      <c r="Q14" s="80"/>
      <c r="R14" s="80"/>
    </row>
    <row r="15" spans="1:18" ht="12.75" customHeight="1">
      <c r="A15" s="111" t="s">
        <v>52</v>
      </c>
      <c r="B15" s="304">
        <v>56</v>
      </c>
      <c r="C15" s="304">
        <v>1</v>
      </c>
      <c r="D15" s="304">
        <v>0</v>
      </c>
      <c r="E15" s="304">
        <v>0</v>
      </c>
      <c r="F15" s="304">
        <v>0</v>
      </c>
      <c r="G15" s="304">
        <v>0</v>
      </c>
      <c r="H15" s="305">
        <v>1</v>
      </c>
      <c r="I15" s="305">
        <v>4</v>
      </c>
      <c r="J15" s="305">
        <v>12</v>
      </c>
      <c r="K15" s="304">
        <v>13</v>
      </c>
      <c r="L15" s="304">
        <v>19</v>
      </c>
      <c r="M15" s="304">
        <v>5</v>
      </c>
      <c r="N15" s="304">
        <v>1</v>
      </c>
      <c r="O15" s="304">
        <v>0</v>
      </c>
      <c r="P15" s="80"/>
      <c r="Q15" s="80"/>
      <c r="R15" s="80"/>
    </row>
    <row r="16" spans="1:18" ht="12.75" customHeight="1">
      <c r="A16" s="128" t="s">
        <v>53</v>
      </c>
      <c r="B16" s="304">
        <v>43</v>
      </c>
      <c r="C16" s="304">
        <v>0</v>
      </c>
      <c r="D16" s="304">
        <v>0</v>
      </c>
      <c r="E16" s="304">
        <v>0</v>
      </c>
      <c r="F16" s="304">
        <v>0</v>
      </c>
      <c r="G16" s="304">
        <v>0</v>
      </c>
      <c r="H16" s="305">
        <v>0</v>
      </c>
      <c r="I16" s="305">
        <v>9</v>
      </c>
      <c r="J16" s="305">
        <v>5</v>
      </c>
      <c r="K16" s="304">
        <v>5</v>
      </c>
      <c r="L16" s="304">
        <v>17</v>
      </c>
      <c r="M16" s="304">
        <v>5</v>
      </c>
      <c r="N16" s="304">
        <v>1</v>
      </c>
      <c r="O16" s="304">
        <v>1</v>
      </c>
      <c r="P16" s="80"/>
      <c r="Q16" s="80"/>
      <c r="R16" s="80"/>
    </row>
    <row r="17" spans="1:18" ht="12.75" customHeight="1">
      <c r="A17" s="128"/>
      <c r="B17" s="304"/>
      <c r="C17" s="304"/>
      <c r="D17" s="304"/>
      <c r="E17" s="304"/>
      <c r="F17" s="304"/>
      <c r="G17" s="304"/>
      <c r="H17" s="305"/>
      <c r="I17" s="305"/>
      <c r="J17" s="305"/>
      <c r="K17" s="304"/>
      <c r="L17" s="304"/>
      <c r="M17" s="304"/>
      <c r="N17" s="304"/>
      <c r="O17" s="304"/>
      <c r="P17" s="80"/>
      <c r="Q17" s="80"/>
      <c r="R17" s="80"/>
    </row>
    <row r="18" spans="1:18" ht="12.75" customHeight="1">
      <c r="A18" s="111" t="s">
        <v>54</v>
      </c>
      <c r="B18" s="304">
        <v>74</v>
      </c>
      <c r="C18" s="304">
        <v>0</v>
      </c>
      <c r="D18" s="304">
        <v>0</v>
      </c>
      <c r="E18" s="304">
        <v>0</v>
      </c>
      <c r="F18" s="304">
        <v>1</v>
      </c>
      <c r="G18" s="304">
        <v>0</v>
      </c>
      <c r="H18" s="305">
        <v>1</v>
      </c>
      <c r="I18" s="305">
        <v>7</v>
      </c>
      <c r="J18" s="305">
        <v>5</v>
      </c>
      <c r="K18" s="304">
        <v>15</v>
      </c>
      <c r="L18" s="304">
        <v>38</v>
      </c>
      <c r="M18" s="304">
        <v>6</v>
      </c>
      <c r="N18" s="304">
        <v>0</v>
      </c>
      <c r="O18" s="304">
        <v>1</v>
      </c>
      <c r="P18" s="80"/>
      <c r="Q18" s="80"/>
      <c r="R18" s="80"/>
    </row>
    <row r="19" spans="1:18" ht="12.75" customHeight="1">
      <c r="A19" s="111" t="s">
        <v>134</v>
      </c>
      <c r="B19" s="304">
        <v>95</v>
      </c>
      <c r="C19" s="304">
        <v>0</v>
      </c>
      <c r="D19" s="304">
        <v>1</v>
      </c>
      <c r="E19" s="304">
        <v>1</v>
      </c>
      <c r="F19" s="304">
        <v>0</v>
      </c>
      <c r="G19" s="304">
        <v>0</v>
      </c>
      <c r="H19" s="305">
        <v>0</v>
      </c>
      <c r="I19" s="305">
        <v>10</v>
      </c>
      <c r="J19" s="305">
        <v>16</v>
      </c>
      <c r="K19" s="304">
        <v>12</v>
      </c>
      <c r="L19" s="304">
        <v>46</v>
      </c>
      <c r="M19" s="304">
        <v>7</v>
      </c>
      <c r="N19" s="304">
        <v>1</v>
      </c>
      <c r="O19" s="304">
        <v>1</v>
      </c>
      <c r="P19" s="80"/>
      <c r="Q19" s="80"/>
      <c r="R19" s="80"/>
    </row>
    <row r="20" spans="1:18" ht="12.75" customHeight="1">
      <c r="A20" s="111" t="s">
        <v>135</v>
      </c>
      <c r="B20" s="304">
        <v>128</v>
      </c>
      <c r="C20" s="304">
        <v>0</v>
      </c>
      <c r="D20" s="304">
        <v>0</v>
      </c>
      <c r="E20" s="304">
        <v>0</v>
      </c>
      <c r="F20" s="304">
        <v>0</v>
      </c>
      <c r="G20" s="304">
        <v>2</v>
      </c>
      <c r="H20" s="305">
        <v>1</v>
      </c>
      <c r="I20" s="305">
        <v>22</v>
      </c>
      <c r="J20" s="305">
        <v>9</v>
      </c>
      <c r="K20" s="304">
        <v>21</v>
      </c>
      <c r="L20" s="304">
        <v>44</v>
      </c>
      <c r="M20" s="304">
        <v>21</v>
      </c>
      <c r="N20" s="304">
        <v>5</v>
      </c>
      <c r="O20" s="304">
        <v>3</v>
      </c>
      <c r="P20" s="80"/>
      <c r="Q20" s="80"/>
      <c r="R20" s="80"/>
    </row>
    <row r="21" spans="1:18" ht="12.75" customHeight="1">
      <c r="A21" s="111" t="s">
        <v>103</v>
      </c>
      <c r="B21" s="304">
        <v>55</v>
      </c>
      <c r="C21" s="304">
        <v>0</v>
      </c>
      <c r="D21" s="304">
        <v>0</v>
      </c>
      <c r="E21" s="304">
        <v>0</v>
      </c>
      <c r="F21" s="304">
        <v>0</v>
      </c>
      <c r="G21" s="304">
        <v>0</v>
      </c>
      <c r="H21" s="305">
        <v>3</v>
      </c>
      <c r="I21" s="305">
        <v>8</v>
      </c>
      <c r="J21" s="305">
        <v>6</v>
      </c>
      <c r="K21" s="304">
        <v>7</v>
      </c>
      <c r="L21" s="304">
        <v>25</v>
      </c>
      <c r="M21" s="304">
        <v>4</v>
      </c>
      <c r="N21" s="304">
        <v>0</v>
      </c>
      <c r="O21" s="304">
        <v>2</v>
      </c>
      <c r="P21" s="80"/>
      <c r="Q21" s="80"/>
      <c r="R21" s="80"/>
    </row>
    <row r="22" spans="1:18" ht="12.75" customHeight="1">
      <c r="A22" s="128" t="s">
        <v>104</v>
      </c>
      <c r="B22" s="304">
        <v>55</v>
      </c>
      <c r="C22" s="304">
        <v>0</v>
      </c>
      <c r="D22" s="304">
        <v>0</v>
      </c>
      <c r="E22" s="304">
        <v>0</v>
      </c>
      <c r="F22" s="304">
        <v>1</v>
      </c>
      <c r="G22" s="304">
        <v>0</v>
      </c>
      <c r="H22" s="305">
        <v>1</v>
      </c>
      <c r="I22" s="305">
        <v>19</v>
      </c>
      <c r="J22" s="305">
        <v>6</v>
      </c>
      <c r="K22" s="304">
        <v>12</v>
      </c>
      <c r="L22" s="304">
        <v>13</v>
      </c>
      <c r="M22" s="304">
        <v>3</v>
      </c>
      <c r="N22" s="304">
        <v>0</v>
      </c>
      <c r="O22" s="304">
        <v>0</v>
      </c>
      <c r="P22" s="80"/>
      <c r="Q22" s="80"/>
      <c r="R22" s="80"/>
    </row>
    <row r="23" spans="1:18" ht="12.75" customHeight="1">
      <c r="A23" s="128"/>
      <c r="B23" s="304"/>
      <c r="C23" s="304"/>
      <c r="D23" s="304"/>
      <c r="E23" s="304"/>
      <c r="F23" s="304"/>
      <c r="G23" s="304"/>
      <c r="H23" s="305"/>
      <c r="I23" s="305"/>
      <c r="J23" s="305"/>
      <c r="K23" s="304"/>
      <c r="L23" s="304"/>
      <c r="M23" s="304"/>
      <c r="N23" s="304"/>
      <c r="O23" s="304"/>
      <c r="P23" s="80"/>
      <c r="Q23" s="80"/>
      <c r="R23" s="80"/>
    </row>
    <row r="24" spans="1:18" ht="12.75" customHeight="1">
      <c r="A24" s="111" t="s">
        <v>136</v>
      </c>
      <c r="B24" s="304">
        <v>87</v>
      </c>
      <c r="C24" s="304">
        <v>0</v>
      </c>
      <c r="D24" s="304">
        <v>0</v>
      </c>
      <c r="E24" s="304">
        <v>0</v>
      </c>
      <c r="F24" s="304">
        <v>0</v>
      </c>
      <c r="G24" s="304">
        <v>0</v>
      </c>
      <c r="H24" s="305">
        <v>0</v>
      </c>
      <c r="I24" s="305">
        <v>11</v>
      </c>
      <c r="J24" s="305">
        <v>5</v>
      </c>
      <c r="K24" s="304">
        <v>14</v>
      </c>
      <c r="L24" s="304">
        <v>41</v>
      </c>
      <c r="M24" s="304">
        <v>11</v>
      </c>
      <c r="N24" s="304">
        <v>2</v>
      </c>
      <c r="O24" s="304">
        <v>3</v>
      </c>
      <c r="P24" s="80"/>
      <c r="Q24" s="80"/>
      <c r="R24" s="80"/>
    </row>
    <row r="25" spans="1:18" ht="12.75" customHeight="1">
      <c r="A25" s="76" t="s">
        <v>137</v>
      </c>
      <c r="B25" s="304">
        <v>46</v>
      </c>
      <c r="C25" s="304">
        <v>0</v>
      </c>
      <c r="D25" s="304">
        <v>1</v>
      </c>
      <c r="E25" s="304">
        <v>0</v>
      </c>
      <c r="F25" s="304">
        <v>0</v>
      </c>
      <c r="G25" s="304">
        <v>0</v>
      </c>
      <c r="H25" s="305">
        <v>0</v>
      </c>
      <c r="I25" s="305">
        <v>5</v>
      </c>
      <c r="J25" s="305">
        <v>13</v>
      </c>
      <c r="K25" s="304">
        <v>8</v>
      </c>
      <c r="L25" s="304">
        <v>13</v>
      </c>
      <c r="M25" s="304">
        <v>3</v>
      </c>
      <c r="N25" s="304">
        <v>0</v>
      </c>
      <c r="O25" s="304">
        <v>3</v>
      </c>
      <c r="P25" s="80"/>
      <c r="Q25" s="80"/>
      <c r="R25" s="80"/>
    </row>
    <row r="26" spans="1:18" ht="12.75" customHeight="1">
      <c r="A26" s="76" t="s">
        <v>105</v>
      </c>
      <c r="B26" s="304">
        <v>154</v>
      </c>
      <c r="C26" s="304">
        <v>0</v>
      </c>
      <c r="D26" s="304">
        <v>0</v>
      </c>
      <c r="E26" s="304">
        <v>1</v>
      </c>
      <c r="F26" s="304">
        <v>0</v>
      </c>
      <c r="G26" s="304">
        <v>3</v>
      </c>
      <c r="H26" s="305">
        <v>5</v>
      </c>
      <c r="I26" s="305">
        <v>34</v>
      </c>
      <c r="J26" s="305">
        <v>25</v>
      </c>
      <c r="K26" s="304">
        <v>28</v>
      </c>
      <c r="L26" s="304">
        <v>54</v>
      </c>
      <c r="M26" s="304">
        <v>4</v>
      </c>
      <c r="N26" s="304">
        <v>0</v>
      </c>
      <c r="O26" s="304">
        <v>0</v>
      </c>
      <c r="P26" s="80"/>
      <c r="Q26" s="80"/>
      <c r="R26" s="80"/>
    </row>
    <row r="27" spans="1:18" ht="12.75" customHeight="1">
      <c r="A27" s="76" t="s">
        <v>106</v>
      </c>
      <c r="B27" s="304">
        <v>41</v>
      </c>
      <c r="C27" s="304">
        <v>0</v>
      </c>
      <c r="D27" s="304">
        <v>0</v>
      </c>
      <c r="E27" s="304">
        <v>0</v>
      </c>
      <c r="F27" s="304">
        <v>0</v>
      </c>
      <c r="G27" s="304">
        <v>0</v>
      </c>
      <c r="H27" s="305">
        <v>0</v>
      </c>
      <c r="I27" s="305">
        <v>4</v>
      </c>
      <c r="J27" s="305">
        <v>4</v>
      </c>
      <c r="K27" s="304">
        <v>5</v>
      </c>
      <c r="L27" s="304">
        <v>17</v>
      </c>
      <c r="M27" s="304">
        <v>7</v>
      </c>
      <c r="N27" s="304">
        <v>0</v>
      </c>
      <c r="O27" s="304">
        <v>4</v>
      </c>
      <c r="P27" s="80"/>
      <c r="Q27" s="80"/>
      <c r="R27" s="80"/>
    </row>
    <row r="28" spans="1:18" ht="12.75" customHeight="1">
      <c r="A28" s="76"/>
      <c r="B28" s="304"/>
      <c r="C28" s="304"/>
      <c r="D28" s="304"/>
      <c r="E28" s="304"/>
      <c r="F28" s="304"/>
      <c r="G28" s="305"/>
      <c r="H28" s="305"/>
      <c r="I28" s="305"/>
      <c r="J28" s="305"/>
      <c r="K28" s="304"/>
      <c r="L28" s="304"/>
      <c r="M28" s="304"/>
      <c r="N28" s="304"/>
      <c r="O28" s="304"/>
      <c r="P28" s="80"/>
      <c r="Q28" s="80"/>
      <c r="R28" s="80"/>
    </row>
    <row r="29" spans="1:18" ht="12.75" customHeight="1">
      <c r="A29" s="180" t="s">
        <v>63</v>
      </c>
      <c r="B29" s="426">
        <v>655</v>
      </c>
      <c r="C29" s="424">
        <v>1</v>
      </c>
      <c r="D29" s="424">
        <v>1</v>
      </c>
      <c r="E29" s="424">
        <v>0</v>
      </c>
      <c r="F29" s="424">
        <v>1</v>
      </c>
      <c r="G29" s="424">
        <v>2</v>
      </c>
      <c r="H29" s="425">
        <v>13</v>
      </c>
      <c r="I29" s="425">
        <v>84</v>
      </c>
      <c r="J29" s="425">
        <v>71</v>
      </c>
      <c r="K29" s="424">
        <v>108</v>
      </c>
      <c r="L29" s="424">
        <v>284</v>
      </c>
      <c r="M29" s="424">
        <v>67</v>
      </c>
      <c r="N29" s="424">
        <v>8</v>
      </c>
      <c r="O29" s="424">
        <v>15</v>
      </c>
      <c r="P29" s="80"/>
      <c r="Q29" s="80"/>
      <c r="R29" s="80"/>
    </row>
    <row r="30" spans="1:18" ht="12.75" customHeight="1">
      <c r="A30" s="111"/>
      <c r="B30" s="304"/>
      <c r="C30" s="304"/>
      <c r="D30" s="304"/>
      <c r="E30" s="304"/>
      <c r="F30" s="304"/>
      <c r="G30" s="305"/>
      <c r="H30" s="305"/>
      <c r="I30" s="305"/>
      <c r="J30" s="305"/>
      <c r="K30" s="304"/>
      <c r="L30" s="304"/>
      <c r="M30" s="304"/>
      <c r="N30" s="304"/>
      <c r="O30" s="304"/>
      <c r="P30" s="80"/>
      <c r="Q30" s="80"/>
      <c r="R30" s="80"/>
    </row>
    <row r="31" spans="1:18" ht="12.75" customHeight="1">
      <c r="A31" s="111" t="s">
        <v>64</v>
      </c>
      <c r="B31" s="305">
        <v>14</v>
      </c>
      <c r="C31" s="304">
        <v>0</v>
      </c>
      <c r="D31" s="304">
        <v>0</v>
      </c>
      <c r="E31" s="304">
        <v>0</v>
      </c>
      <c r="F31" s="304">
        <v>0</v>
      </c>
      <c r="G31" s="304">
        <v>0</v>
      </c>
      <c r="H31" s="305">
        <v>0</v>
      </c>
      <c r="I31" s="305">
        <v>2</v>
      </c>
      <c r="J31" s="305">
        <v>2</v>
      </c>
      <c r="K31" s="304">
        <v>3</v>
      </c>
      <c r="L31" s="304">
        <v>7</v>
      </c>
      <c r="M31" s="304">
        <v>0</v>
      </c>
      <c r="N31" s="304">
        <v>0</v>
      </c>
      <c r="O31" s="304">
        <v>0</v>
      </c>
      <c r="P31" s="80"/>
      <c r="Q31" s="80"/>
      <c r="R31" s="80"/>
    </row>
    <row r="32" spans="1:18" ht="12.75" customHeight="1">
      <c r="A32" s="111" t="s">
        <v>65</v>
      </c>
      <c r="B32" s="305">
        <v>119</v>
      </c>
      <c r="C32" s="304">
        <v>0</v>
      </c>
      <c r="D32" s="304">
        <v>0</v>
      </c>
      <c r="E32" s="304">
        <v>0</v>
      </c>
      <c r="F32" s="304">
        <v>0</v>
      </c>
      <c r="G32" s="304">
        <v>0</v>
      </c>
      <c r="H32" s="305">
        <v>2</v>
      </c>
      <c r="I32" s="305">
        <v>13</v>
      </c>
      <c r="J32" s="305">
        <v>5</v>
      </c>
      <c r="K32" s="304">
        <v>17</v>
      </c>
      <c r="L32" s="304">
        <v>56</v>
      </c>
      <c r="M32" s="304">
        <v>17</v>
      </c>
      <c r="N32" s="304">
        <v>3</v>
      </c>
      <c r="O32" s="304">
        <v>6</v>
      </c>
      <c r="P32" s="80"/>
      <c r="Q32" s="80"/>
      <c r="R32" s="80"/>
    </row>
    <row r="33" spans="1:18" ht="12.75" hidden="1" customHeight="1">
      <c r="A33" s="356" t="s">
        <v>140</v>
      </c>
      <c r="B33" s="305" t="e">
        <v>#REF!</v>
      </c>
      <c r="C33" s="304" t="e">
        <v>#REF!</v>
      </c>
      <c r="D33" s="304" t="e">
        <v>#REF!</v>
      </c>
      <c r="E33" s="304" t="e">
        <v>#REF!</v>
      </c>
      <c r="F33" s="304" t="e">
        <v>#REF!</v>
      </c>
      <c r="G33" s="304" t="e">
        <v>#REF!</v>
      </c>
      <c r="H33" s="305" t="e">
        <v>#REF!</v>
      </c>
      <c r="I33" s="305" t="e">
        <v>#REF!</v>
      </c>
      <c r="J33" s="305" t="e">
        <v>#REF!</v>
      </c>
      <c r="K33" s="304" t="e">
        <v>#REF!</v>
      </c>
      <c r="L33" s="304" t="e">
        <v>#REF!</v>
      </c>
      <c r="M33" s="304" t="e">
        <v>#REF!</v>
      </c>
      <c r="N33" s="304" t="e">
        <v>#REF!</v>
      </c>
      <c r="O33" s="304" t="e">
        <v>#REF!</v>
      </c>
      <c r="P33" s="80"/>
      <c r="Q33" s="80"/>
      <c r="R33" s="80"/>
    </row>
    <row r="34" spans="1:18" ht="12.75" customHeight="1">
      <c r="A34" s="111" t="s">
        <v>66</v>
      </c>
      <c r="B34" s="305">
        <v>113</v>
      </c>
      <c r="C34" s="304">
        <v>0</v>
      </c>
      <c r="D34" s="304">
        <v>1</v>
      </c>
      <c r="E34" s="304">
        <v>0</v>
      </c>
      <c r="F34" s="304">
        <v>0</v>
      </c>
      <c r="G34" s="304">
        <v>1</v>
      </c>
      <c r="H34" s="305">
        <v>4</v>
      </c>
      <c r="I34" s="305">
        <v>10</v>
      </c>
      <c r="J34" s="305">
        <v>6</v>
      </c>
      <c r="K34" s="304">
        <v>18</v>
      </c>
      <c r="L34" s="304">
        <v>45</v>
      </c>
      <c r="M34" s="304">
        <v>21</v>
      </c>
      <c r="N34" s="304">
        <v>3</v>
      </c>
      <c r="O34" s="304">
        <v>4</v>
      </c>
      <c r="P34" s="80"/>
      <c r="Q34" s="80"/>
      <c r="R34" s="80"/>
    </row>
    <row r="35" spans="1:18" ht="12.75" customHeight="1">
      <c r="A35" s="128" t="s">
        <v>67</v>
      </c>
      <c r="B35" s="305">
        <v>82</v>
      </c>
      <c r="C35" s="304">
        <v>0</v>
      </c>
      <c r="D35" s="304">
        <v>0</v>
      </c>
      <c r="E35" s="304">
        <v>0</v>
      </c>
      <c r="F35" s="304">
        <v>1</v>
      </c>
      <c r="G35" s="304">
        <v>1</v>
      </c>
      <c r="H35" s="305">
        <v>1</v>
      </c>
      <c r="I35" s="305">
        <v>9</v>
      </c>
      <c r="J35" s="305">
        <v>7</v>
      </c>
      <c r="K35" s="304">
        <v>17</v>
      </c>
      <c r="L35" s="304">
        <v>38</v>
      </c>
      <c r="M35" s="304">
        <v>7</v>
      </c>
      <c r="N35" s="304">
        <v>1</v>
      </c>
      <c r="O35" s="304">
        <v>0</v>
      </c>
      <c r="P35" s="80"/>
      <c r="Q35" s="80"/>
      <c r="R35" s="80"/>
    </row>
    <row r="36" spans="1:18" ht="12.75" customHeight="1">
      <c r="A36" s="111" t="s">
        <v>68</v>
      </c>
      <c r="B36" s="305">
        <v>136</v>
      </c>
      <c r="C36" s="304">
        <v>1</v>
      </c>
      <c r="D36" s="304">
        <v>0</v>
      </c>
      <c r="E36" s="304">
        <v>0</v>
      </c>
      <c r="F36" s="304">
        <v>0</v>
      </c>
      <c r="G36" s="304">
        <v>0</v>
      </c>
      <c r="H36" s="305">
        <v>2</v>
      </c>
      <c r="I36" s="305">
        <v>20</v>
      </c>
      <c r="J36" s="305">
        <v>17</v>
      </c>
      <c r="K36" s="304">
        <v>16</v>
      </c>
      <c r="L36" s="304">
        <v>62</v>
      </c>
      <c r="M36" s="304">
        <v>15</v>
      </c>
      <c r="N36" s="304">
        <v>1</v>
      </c>
      <c r="O36" s="304">
        <v>2</v>
      </c>
      <c r="P36" s="80"/>
      <c r="Q36" s="80"/>
      <c r="R36" s="80"/>
    </row>
    <row r="37" spans="1:18" ht="12.75" customHeight="1">
      <c r="A37" s="128"/>
      <c r="B37" s="305"/>
      <c r="C37" s="304"/>
      <c r="D37" s="304"/>
      <c r="E37" s="304"/>
      <c r="F37" s="304"/>
      <c r="G37" s="304"/>
      <c r="H37" s="305"/>
      <c r="I37" s="305"/>
      <c r="J37" s="305"/>
      <c r="K37" s="304"/>
      <c r="L37" s="304"/>
      <c r="M37" s="304"/>
      <c r="N37" s="304"/>
      <c r="O37" s="304"/>
      <c r="P37" s="80"/>
      <c r="Q37" s="80"/>
      <c r="R37" s="80"/>
    </row>
    <row r="38" spans="1:18" ht="12.75" customHeight="1">
      <c r="A38" s="111" t="s">
        <v>69</v>
      </c>
      <c r="B38" s="305">
        <v>9</v>
      </c>
      <c r="C38" s="304">
        <v>0</v>
      </c>
      <c r="D38" s="304">
        <v>0</v>
      </c>
      <c r="E38" s="304">
        <v>0</v>
      </c>
      <c r="F38" s="304">
        <v>0</v>
      </c>
      <c r="G38" s="304">
        <v>0</v>
      </c>
      <c r="H38" s="305">
        <v>0</v>
      </c>
      <c r="I38" s="305">
        <v>2</v>
      </c>
      <c r="J38" s="305">
        <v>2</v>
      </c>
      <c r="K38" s="304">
        <v>4</v>
      </c>
      <c r="L38" s="304">
        <v>1</v>
      </c>
      <c r="M38" s="304">
        <v>0</v>
      </c>
      <c r="N38" s="304">
        <v>0</v>
      </c>
      <c r="O38" s="304">
        <v>0</v>
      </c>
      <c r="P38" s="80"/>
      <c r="Q38" s="80"/>
      <c r="R38" s="80"/>
    </row>
    <row r="39" spans="1:18" ht="12.75" customHeight="1">
      <c r="A39" s="111" t="s">
        <v>95</v>
      </c>
      <c r="B39" s="305">
        <v>39</v>
      </c>
      <c r="C39" s="304">
        <v>0</v>
      </c>
      <c r="D39" s="304">
        <v>0</v>
      </c>
      <c r="E39" s="304">
        <v>0</v>
      </c>
      <c r="F39" s="304">
        <v>0</v>
      </c>
      <c r="G39" s="304">
        <v>0</v>
      </c>
      <c r="H39" s="305">
        <v>2</v>
      </c>
      <c r="I39" s="305">
        <v>3</v>
      </c>
      <c r="J39" s="305">
        <v>4</v>
      </c>
      <c r="K39" s="304">
        <v>7</v>
      </c>
      <c r="L39" s="304">
        <v>21</v>
      </c>
      <c r="M39" s="304">
        <v>1</v>
      </c>
      <c r="N39" s="304">
        <v>0</v>
      </c>
      <c r="O39" s="304">
        <v>1</v>
      </c>
      <c r="P39" s="80"/>
      <c r="Q39" s="80"/>
      <c r="R39" s="80"/>
    </row>
    <row r="40" spans="1:18" ht="12.75" customHeight="1">
      <c r="A40" s="111" t="s">
        <v>70</v>
      </c>
      <c r="B40" s="305">
        <v>132</v>
      </c>
      <c r="C40" s="304">
        <v>0</v>
      </c>
      <c r="D40" s="304">
        <v>0</v>
      </c>
      <c r="E40" s="304">
        <v>0</v>
      </c>
      <c r="F40" s="304">
        <v>0</v>
      </c>
      <c r="G40" s="304">
        <v>0</v>
      </c>
      <c r="H40" s="305">
        <v>2</v>
      </c>
      <c r="I40" s="305">
        <v>24</v>
      </c>
      <c r="J40" s="305">
        <v>27</v>
      </c>
      <c r="K40" s="304">
        <v>25</v>
      </c>
      <c r="L40" s="304">
        <v>47</v>
      </c>
      <c r="M40" s="304">
        <v>5</v>
      </c>
      <c r="N40" s="304">
        <v>0</v>
      </c>
      <c r="O40" s="304">
        <v>2</v>
      </c>
      <c r="P40" s="80"/>
      <c r="Q40" s="80"/>
      <c r="R40" s="80"/>
    </row>
    <row r="41" spans="1:18" ht="12">
      <c r="A41" s="181" t="s">
        <v>71</v>
      </c>
      <c r="B41" s="427">
        <v>11</v>
      </c>
      <c r="C41" s="428">
        <v>0</v>
      </c>
      <c r="D41" s="428">
        <v>0</v>
      </c>
      <c r="E41" s="428">
        <v>0</v>
      </c>
      <c r="F41" s="428">
        <v>0</v>
      </c>
      <c r="G41" s="428">
        <v>0</v>
      </c>
      <c r="H41" s="427">
        <v>0</v>
      </c>
      <c r="I41" s="427">
        <v>1</v>
      </c>
      <c r="J41" s="427">
        <v>1</v>
      </c>
      <c r="K41" s="428">
        <v>1</v>
      </c>
      <c r="L41" s="428">
        <v>7</v>
      </c>
      <c r="M41" s="428">
        <v>1</v>
      </c>
      <c r="N41" s="428">
        <v>0</v>
      </c>
      <c r="O41" s="428">
        <v>0</v>
      </c>
      <c r="P41" s="80"/>
      <c r="Q41" s="80"/>
      <c r="R41" s="80"/>
    </row>
    <row r="42" spans="1:18">
      <c r="A42" s="80"/>
      <c r="B42" s="80"/>
      <c r="C42" s="80"/>
      <c r="D42" s="80"/>
      <c r="E42" s="80"/>
      <c r="F42" s="80"/>
      <c r="G42" s="80"/>
      <c r="H42" s="80"/>
      <c r="I42" s="119"/>
      <c r="J42" s="80"/>
      <c r="K42" s="80"/>
      <c r="L42" s="80"/>
      <c r="M42" s="80"/>
      <c r="N42" s="80"/>
      <c r="O42" s="80"/>
      <c r="P42" s="80"/>
      <c r="Q42" s="80"/>
      <c r="R42" s="80"/>
    </row>
    <row r="43" spans="1:18">
      <c r="A43" s="80"/>
      <c r="B43" s="80"/>
      <c r="C43" s="80"/>
      <c r="D43" s="80"/>
      <c r="E43" s="80"/>
      <c r="F43" s="80"/>
      <c r="G43" s="80"/>
      <c r="H43" s="80"/>
      <c r="I43" s="119"/>
      <c r="J43" s="80"/>
      <c r="K43" s="80"/>
      <c r="L43" s="80"/>
      <c r="M43" s="80"/>
      <c r="N43" s="80"/>
      <c r="O43" s="80"/>
      <c r="P43" s="80"/>
      <c r="Q43" s="80"/>
      <c r="R43" s="80"/>
    </row>
    <row r="44" spans="1:18">
      <c r="A44" s="80"/>
      <c r="B44" s="80"/>
      <c r="C44" s="80"/>
      <c r="D44" s="80"/>
      <c r="E44" s="80"/>
      <c r="F44" s="80"/>
      <c r="G44" s="80"/>
      <c r="H44" s="80"/>
      <c r="I44" s="119"/>
      <c r="J44" s="80"/>
      <c r="K44" s="80"/>
      <c r="L44" s="80"/>
      <c r="M44" s="80"/>
      <c r="N44" s="80"/>
      <c r="O44" s="80"/>
      <c r="P44" s="80"/>
      <c r="Q44" s="80"/>
      <c r="R44" s="80"/>
    </row>
    <row r="45" spans="1:18">
      <c r="A45" s="80"/>
      <c r="B45" s="80"/>
      <c r="C45" s="80"/>
      <c r="D45" s="80"/>
      <c r="E45" s="80"/>
      <c r="F45" s="80"/>
      <c r="G45" s="80"/>
      <c r="H45" s="80"/>
      <c r="I45" s="119"/>
      <c r="J45" s="80"/>
      <c r="K45" s="80"/>
      <c r="L45" s="80"/>
      <c r="M45" s="80"/>
      <c r="N45" s="80"/>
      <c r="O45" s="80"/>
      <c r="P45" s="80"/>
      <c r="Q45" s="80"/>
      <c r="R45" s="80"/>
    </row>
    <row r="46" spans="1:18">
      <c r="A46" s="80"/>
      <c r="B46" s="80"/>
      <c r="C46" s="80"/>
      <c r="D46" s="80"/>
      <c r="E46" s="80"/>
      <c r="F46" s="80"/>
      <c r="G46" s="80"/>
      <c r="H46" s="80"/>
      <c r="I46" s="119"/>
      <c r="J46" s="80"/>
      <c r="K46" s="80"/>
      <c r="L46" s="80"/>
      <c r="M46" s="80"/>
      <c r="N46" s="80"/>
      <c r="O46" s="80"/>
      <c r="P46" s="80"/>
      <c r="Q46" s="80"/>
      <c r="R46" s="80"/>
    </row>
    <row r="47" spans="1:18">
      <c r="A47" s="80"/>
      <c r="B47" s="80"/>
      <c r="C47" s="80"/>
      <c r="D47" s="80"/>
      <c r="E47" s="80"/>
      <c r="F47" s="80"/>
      <c r="G47" s="80"/>
      <c r="H47" s="80"/>
      <c r="I47" s="119"/>
      <c r="J47" s="80"/>
      <c r="K47" s="80"/>
      <c r="L47" s="80"/>
      <c r="M47" s="80"/>
      <c r="N47" s="80"/>
      <c r="O47" s="80"/>
      <c r="P47" s="80"/>
      <c r="Q47" s="80"/>
      <c r="R47" s="80"/>
    </row>
    <row r="48" spans="1:18">
      <c r="A48" s="80"/>
      <c r="B48" s="80"/>
      <c r="C48" s="80"/>
      <c r="D48" s="80"/>
      <c r="E48" s="80"/>
      <c r="F48" s="80"/>
      <c r="G48" s="80"/>
      <c r="H48" s="80"/>
      <c r="I48" s="119"/>
      <c r="J48" s="80"/>
      <c r="K48" s="80"/>
      <c r="L48" s="80"/>
      <c r="M48" s="80"/>
      <c r="N48" s="80"/>
      <c r="O48" s="80"/>
      <c r="P48" s="80"/>
      <c r="Q48" s="80"/>
      <c r="R48" s="80"/>
    </row>
    <row r="49" spans="1:18">
      <c r="A49" s="80"/>
      <c r="B49" s="80"/>
      <c r="C49" s="80"/>
      <c r="D49" s="80"/>
      <c r="E49" s="80"/>
      <c r="F49" s="80"/>
      <c r="G49" s="80"/>
      <c r="H49" s="80"/>
      <c r="I49" s="119"/>
      <c r="J49" s="80"/>
      <c r="K49" s="80"/>
      <c r="L49" s="80"/>
      <c r="M49" s="80"/>
      <c r="N49" s="80"/>
      <c r="O49" s="80"/>
      <c r="P49" s="80"/>
      <c r="Q49" s="80"/>
      <c r="R49" s="80"/>
    </row>
    <row r="50" spans="1:18">
      <c r="A50" s="80"/>
      <c r="B50" s="80"/>
      <c r="C50" s="80"/>
      <c r="D50" s="80"/>
      <c r="E50" s="80"/>
      <c r="F50" s="80"/>
      <c r="G50" s="80"/>
      <c r="H50" s="80"/>
      <c r="I50" s="119"/>
      <c r="J50" s="80"/>
      <c r="K50" s="80"/>
      <c r="L50" s="80"/>
      <c r="M50" s="80"/>
      <c r="N50" s="80"/>
      <c r="O50" s="80"/>
      <c r="P50" s="80"/>
      <c r="Q50" s="80"/>
      <c r="R50" s="80"/>
    </row>
    <row r="51" spans="1:18">
      <c r="A51" s="80"/>
      <c r="B51" s="80"/>
      <c r="C51" s="80"/>
      <c r="D51" s="80"/>
      <c r="E51" s="80"/>
      <c r="F51" s="80"/>
      <c r="G51" s="80"/>
      <c r="H51" s="80"/>
      <c r="I51" s="119"/>
      <c r="J51" s="80"/>
      <c r="K51" s="80"/>
      <c r="L51" s="80"/>
      <c r="M51" s="80"/>
      <c r="N51" s="80"/>
      <c r="O51" s="80"/>
      <c r="P51" s="80"/>
      <c r="Q51" s="80"/>
      <c r="R51" s="80"/>
    </row>
    <row r="52" spans="1:18">
      <c r="A52" s="80"/>
      <c r="B52" s="80"/>
      <c r="C52" s="80"/>
      <c r="D52" s="80"/>
      <c r="E52" s="80"/>
      <c r="F52" s="80"/>
      <c r="G52" s="80"/>
      <c r="H52" s="80"/>
      <c r="I52" s="119"/>
      <c r="J52" s="80"/>
      <c r="K52" s="80"/>
      <c r="L52" s="80"/>
      <c r="M52" s="80"/>
      <c r="N52" s="80"/>
      <c r="O52" s="80"/>
      <c r="P52" s="80"/>
      <c r="Q52" s="80"/>
      <c r="R52" s="80"/>
    </row>
    <row r="53" spans="1:18">
      <c r="A53" s="80"/>
      <c r="B53" s="80"/>
      <c r="C53" s="80"/>
      <c r="D53" s="80"/>
      <c r="E53" s="80"/>
      <c r="F53" s="80"/>
      <c r="G53" s="80"/>
      <c r="H53" s="80"/>
      <c r="I53" s="119"/>
      <c r="J53" s="80"/>
      <c r="K53" s="80"/>
      <c r="L53" s="80"/>
      <c r="M53" s="80"/>
      <c r="N53" s="80"/>
      <c r="O53" s="80"/>
      <c r="P53" s="80"/>
      <c r="Q53" s="80"/>
      <c r="R53" s="80"/>
    </row>
    <row r="54" spans="1:18">
      <c r="A54" s="80"/>
      <c r="B54" s="80"/>
      <c r="C54" s="80"/>
      <c r="D54" s="80"/>
      <c r="E54" s="80"/>
      <c r="F54" s="80"/>
      <c r="G54" s="80"/>
      <c r="H54" s="80"/>
      <c r="I54" s="119"/>
      <c r="J54" s="80"/>
      <c r="K54" s="80"/>
      <c r="L54" s="80"/>
      <c r="M54" s="80"/>
      <c r="N54" s="80"/>
      <c r="O54" s="80"/>
      <c r="P54" s="80"/>
      <c r="Q54" s="80"/>
      <c r="R54" s="80"/>
    </row>
    <row r="55" spans="1:18">
      <c r="A55" s="80"/>
      <c r="B55" s="80"/>
      <c r="C55" s="80"/>
      <c r="D55" s="80"/>
      <c r="E55" s="80"/>
      <c r="F55" s="80"/>
      <c r="G55" s="80"/>
      <c r="H55" s="80"/>
      <c r="I55" s="119"/>
      <c r="J55" s="80"/>
      <c r="K55" s="80"/>
      <c r="L55" s="80"/>
      <c r="M55" s="80"/>
      <c r="N55" s="80"/>
      <c r="O55" s="80"/>
      <c r="P55" s="80"/>
      <c r="Q55" s="80"/>
      <c r="R55" s="80"/>
    </row>
    <row r="56" spans="1:18">
      <c r="A56" s="80"/>
      <c r="B56" s="80"/>
      <c r="C56" s="80"/>
      <c r="D56" s="80"/>
      <c r="E56" s="80"/>
      <c r="F56" s="80"/>
      <c r="G56" s="80"/>
      <c r="H56" s="80"/>
      <c r="I56" s="119"/>
      <c r="J56" s="80"/>
      <c r="K56" s="80"/>
      <c r="L56" s="80"/>
      <c r="M56" s="80"/>
      <c r="N56" s="80"/>
      <c r="O56" s="80"/>
      <c r="P56" s="80"/>
      <c r="Q56" s="80"/>
      <c r="R56" s="80"/>
    </row>
    <row r="57" spans="1:18">
      <c r="A57" s="80"/>
      <c r="B57" s="80"/>
      <c r="C57" s="80"/>
      <c r="D57" s="80"/>
      <c r="E57" s="80"/>
      <c r="F57" s="80"/>
      <c r="G57" s="80"/>
      <c r="H57" s="80"/>
      <c r="I57" s="119"/>
      <c r="J57" s="80"/>
      <c r="K57" s="80"/>
      <c r="L57" s="80"/>
      <c r="M57" s="80"/>
      <c r="N57" s="80"/>
      <c r="O57" s="80"/>
      <c r="P57" s="80"/>
      <c r="Q57" s="80"/>
    </row>
    <row r="58" spans="1:18">
      <c r="I58" s="139"/>
      <c r="Q58" s="80"/>
    </row>
    <row r="59" spans="1:18">
      <c r="I59" s="139"/>
    </row>
    <row r="60" spans="1:18">
      <c r="I60" s="139"/>
    </row>
    <row r="61" spans="1:18">
      <c r="I61" s="139"/>
    </row>
    <row r="62" spans="1:18">
      <c r="I62" s="139"/>
    </row>
    <row r="63" spans="1:18">
      <c r="I63" s="139"/>
    </row>
    <row r="64" spans="1:18">
      <c r="I64" s="139"/>
    </row>
    <row r="65" spans="9:9">
      <c r="I65" s="139"/>
    </row>
    <row r="66" spans="9:9">
      <c r="I66" s="139"/>
    </row>
    <row r="67" spans="9:9">
      <c r="I67" s="139"/>
    </row>
    <row r="68" spans="9:9">
      <c r="I68" s="139"/>
    </row>
    <row r="69" spans="9:9">
      <c r="I69" s="139"/>
    </row>
    <row r="70" spans="9:9">
      <c r="I70" s="139"/>
    </row>
    <row r="71" spans="9:9">
      <c r="I71" s="139"/>
    </row>
    <row r="72" spans="9:9">
      <c r="I72" s="139"/>
    </row>
    <row r="73" spans="9:9">
      <c r="I73" s="139"/>
    </row>
    <row r="74" spans="9:9">
      <c r="I74" s="139"/>
    </row>
    <row r="75" spans="9:9">
      <c r="I75" s="139"/>
    </row>
    <row r="76" spans="9:9">
      <c r="I76" s="139"/>
    </row>
    <row r="77" spans="9:9">
      <c r="I77" s="139"/>
    </row>
    <row r="78" spans="9:9">
      <c r="I78" s="139"/>
    </row>
    <row r="79" spans="9:9">
      <c r="I79" s="139"/>
    </row>
    <row r="80" spans="9:9">
      <c r="I80" s="139"/>
    </row>
    <row r="81" spans="9:9">
      <c r="I81" s="139"/>
    </row>
    <row r="82" spans="9:9">
      <c r="I82" s="139"/>
    </row>
    <row r="83" spans="9:9">
      <c r="I83" s="139"/>
    </row>
    <row r="84" spans="9:9">
      <c r="I84" s="139"/>
    </row>
  </sheetData>
  <phoneticPr fontId="19"/>
  <printOptions horizontalCentered="1" gridLinesSet="0"/>
  <pageMargins left="0.78740157480314965" right="0.78740157480314965" top="0.82677165354330717" bottom="0.51181102362204722" header="0.51181102362204722" footer="0.47244094488188981"/>
  <pageSetup paperSize="9" orientation="portrait" r:id="rId1"/>
  <headerFooter alignWithMargins="0">
    <oddHeader>&amp;L&amp;Z&amp;F&amp;A</oddHeader>
    <oddFooter>&amp;R&amp;D&amp;T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showGridLines="0" zoomScaleNormal="73" zoomScaleSheetLayoutView="100" workbookViewId="0"/>
  </sheetViews>
  <sheetFormatPr defaultColWidth="10.85546875" defaultRowHeight="11.25"/>
  <cols>
    <col min="1" max="1" width="2.85546875" style="1" customWidth="1"/>
    <col min="2" max="2" width="12.7109375" style="1" customWidth="1"/>
    <col min="3" max="10" width="10.7109375" style="1" customWidth="1"/>
    <col min="11" max="11" width="14.42578125" style="1" customWidth="1"/>
    <col min="12" max="12" width="13.7109375" style="1" customWidth="1"/>
    <col min="13" max="14" width="8.7109375" style="1" customWidth="1"/>
    <col min="15" max="16" width="13.7109375" style="1" customWidth="1"/>
    <col min="17" max="18" width="8.7109375" style="1" customWidth="1"/>
    <col min="19" max="19" width="3" style="1" customWidth="1"/>
    <col min="20" max="16384" width="10.85546875" style="1"/>
  </cols>
  <sheetData>
    <row r="1" spans="1:18">
      <c r="L1" s="42"/>
    </row>
    <row r="2" spans="1:18" ht="16.5" customHeight="1" thickBot="1">
      <c r="A2" s="2" t="s">
        <v>154</v>
      </c>
      <c r="B2" s="2"/>
      <c r="C2" s="2"/>
      <c r="D2" s="2"/>
      <c r="E2" s="2"/>
      <c r="F2" s="2"/>
      <c r="G2" s="2"/>
      <c r="H2" s="2"/>
      <c r="I2" s="2"/>
      <c r="J2" s="43"/>
    </row>
    <row r="3" spans="1:18" ht="12.75" customHeight="1">
      <c r="A3" s="3"/>
      <c r="B3" s="3"/>
      <c r="C3" s="4" t="s">
        <v>0</v>
      </c>
      <c r="D3" s="5"/>
      <c r="E3" s="5"/>
      <c r="F3" s="5"/>
      <c r="G3" s="6" t="s">
        <v>1</v>
      </c>
      <c r="H3" s="7"/>
      <c r="I3" s="8"/>
      <c r="J3" s="7"/>
      <c r="K3" s="6" t="s">
        <v>2</v>
      </c>
      <c r="L3" s="8"/>
      <c r="M3" s="8"/>
      <c r="N3" s="7"/>
      <c r="O3" s="4" t="s">
        <v>202</v>
      </c>
      <c r="P3" s="5"/>
      <c r="Q3" s="5"/>
      <c r="R3" s="5"/>
    </row>
    <row r="4" spans="1:18" ht="12.75" customHeight="1">
      <c r="B4" s="42" t="s">
        <v>138</v>
      </c>
      <c r="C4" s="9"/>
      <c r="D4" s="9"/>
      <c r="E4" s="10"/>
      <c r="F4" s="11"/>
      <c r="G4" s="9"/>
      <c r="H4" s="9"/>
      <c r="I4" s="10"/>
      <c r="J4" s="11"/>
      <c r="K4" s="44"/>
      <c r="L4" s="10"/>
      <c r="M4" s="10"/>
      <c r="N4" s="12"/>
      <c r="O4" s="9"/>
      <c r="P4" s="9"/>
      <c r="Q4" s="10"/>
      <c r="R4" s="12"/>
    </row>
    <row r="5" spans="1:18" ht="12.75" customHeight="1">
      <c r="C5" s="13"/>
      <c r="D5" s="13"/>
      <c r="E5" s="14"/>
      <c r="F5" s="15"/>
      <c r="G5" s="13"/>
      <c r="H5" s="13"/>
      <c r="I5" s="14"/>
      <c r="J5" s="16"/>
      <c r="K5" s="45"/>
      <c r="L5" s="17"/>
      <c r="M5" s="14"/>
      <c r="N5" s="15"/>
      <c r="O5" s="13"/>
      <c r="P5" s="13"/>
      <c r="Q5" s="14"/>
      <c r="R5" s="14"/>
    </row>
    <row r="6" spans="1:18" ht="12.75" customHeight="1">
      <c r="C6" s="15" t="s">
        <v>148</v>
      </c>
      <c r="D6" s="15" t="s">
        <v>204</v>
      </c>
      <c r="E6" s="15" t="s">
        <v>4</v>
      </c>
      <c r="F6" s="15" t="s">
        <v>155</v>
      </c>
      <c r="G6" s="15" t="s">
        <v>148</v>
      </c>
      <c r="H6" s="15" t="s">
        <v>204</v>
      </c>
      <c r="I6" s="15" t="s">
        <v>4</v>
      </c>
      <c r="J6" s="18" t="s">
        <v>155</v>
      </c>
      <c r="K6" s="15" t="s">
        <v>148</v>
      </c>
      <c r="L6" s="15" t="s">
        <v>204</v>
      </c>
      <c r="M6" s="15" t="s">
        <v>4</v>
      </c>
      <c r="N6" s="15" t="s">
        <v>155</v>
      </c>
      <c r="O6" s="15" t="s">
        <v>148</v>
      </c>
      <c r="P6" s="15" t="s">
        <v>204</v>
      </c>
      <c r="Q6" s="15" t="s">
        <v>4</v>
      </c>
      <c r="R6" s="15" t="s">
        <v>155</v>
      </c>
    </row>
    <row r="7" spans="1:18" ht="12.75" customHeight="1">
      <c r="C7" s="13"/>
      <c r="D7" s="13"/>
      <c r="E7" s="15" t="s">
        <v>6</v>
      </c>
      <c r="F7" s="19" t="s">
        <v>6</v>
      </c>
      <c r="G7" s="13"/>
      <c r="H7" s="13"/>
      <c r="I7" s="15" t="s">
        <v>6</v>
      </c>
      <c r="J7" s="18" t="s">
        <v>6</v>
      </c>
      <c r="K7" s="46"/>
      <c r="L7" s="17"/>
      <c r="M7" s="15" t="s">
        <v>6</v>
      </c>
      <c r="N7" s="19" t="s">
        <v>6</v>
      </c>
      <c r="O7" s="13"/>
      <c r="P7" s="13"/>
      <c r="Q7" s="15" t="s">
        <v>6</v>
      </c>
      <c r="R7" s="19" t="s">
        <v>6</v>
      </c>
    </row>
    <row r="8" spans="1:18" ht="16.5" customHeight="1">
      <c r="A8" s="21"/>
      <c r="B8" s="71" t="s">
        <v>26</v>
      </c>
      <c r="C8" s="217">
        <v>2226</v>
      </c>
      <c r="D8" s="217">
        <v>2275</v>
      </c>
      <c r="E8" s="218">
        <v>100</v>
      </c>
      <c r="F8" s="219">
        <v>2.2000000000000002</v>
      </c>
      <c r="G8" s="217">
        <v>91960</v>
      </c>
      <c r="H8" s="217">
        <v>90933</v>
      </c>
      <c r="I8" s="220">
        <v>100</v>
      </c>
      <c r="J8" s="218">
        <v>-1.1000000000000001</v>
      </c>
      <c r="K8" s="221">
        <v>252093681</v>
      </c>
      <c r="L8" s="222">
        <v>255869083</v>
      </c>
      <c r="M8" s="218">
        <v>100</v>
      </c>
      <c r="N8" s="219">
        <v>1.5</v>
      </c>
      <c r="O8" s="217">
        <v>85626627</v>
      </c>
      <c r="P8" s="217">
        <v>96909403</v>
      </c>
      <c r="Q8" s="218">
        <v>100</v>
      </c>
      <c r="R8" s="219">
        <v>13.2</v>
      </c>
    </row>
    <row r="9" spans="1:18" ht="16.5" customHeight="1">
      <c r="C9" s="223"/>
      <c r="D9" s="223"/>
      <c r="E9" s="224"/>
      <c r="F9" s="225"/>
      <c r="G9" s="223"/>
      <c r="H9" s="226"/>
      <c r="I9" s="227"/>
      <c r="J9" s="224"/>
      <c r="K9" s="228"/>
      <c r="L9" s="229"/>
      <c r="M9" s="227"/>
      <c r="N9" s="227"/>
      <c r="O9" s="223"/>
      <c r="P9" s="226"/>
      <c r="Q9" s="224"/>
      <c r="R9" s="227"/>
    </row>
    <row r="10" spans="1:18" ht="16.5" customHeight="1">
      <c r="A10" s="29" t="s">
        <v>203</v>
      </c>
      <c r="B10" s="30" t="s">
        <v>7</v>
      </c>
      <c r="C10" s="230">
        <v>576</v>
      </c>
      <c r="D10" s="223">
        <v>547</v>
      </c>
      <c r="E10" s="227">
        <v>24</v>
      </c>
      <c r="F10" s="227">
        <v>-5</v>
      </c>
      <c r="G10" s="230">
        <v>18249</v>
      </c>
      <c r="H10" s="223">
        <v>16008</v>
      </c>
      <c r="I10" s="227">
        <v>17.600000000000001</v>
      </c>
      <c r="J10" s="224">
        <v>-12.3</v>
      </c>
      <c r="K10" s="231">
        <v>30095899</v>
      </c>
      <c r="L10" s="229">
        <v>29659354</v>
      </c>
      <c r="M10" s="227">
        <v>11.6</v>
      </c>
      <c r="N10" s="227">
        <v>-1.5</v>
      </c>
      <c r="O10" s="230">
        <v>10761539</v>
      </c>
      <c r="P10" s="223">
        <v>11525447</v>
      </c>
      <c r="Q10" s="224">
        <v>11.9</v>
      </c>
      <c r="R10" s="227">
        <v>7.1</v>
      </c>
    </row>
    <row r="11" spans="1:18" ht="16.5" customHeight="1">
      <c r="A11" s="31">
        <v>10</v>
      </c>
      <c r="B11" s="30" t="s">
        <v>8</v>
      </c>
      <c r="C11" s="230">
        <v>78</v>
      </c>
      <c r="D11" s="223">
        <v>96</v>
      </c>
      <c r="E11" s="227">
        <v>4.2</v>
      </c>
      <c r="F11" s="227">
        <v>23.1</v>
      </c>
      <c r="G11" s="230">
        <v>1796</v>
      </c>
      <c r="H11" s="223">
        <v>2049</v>
      </c>
      <c r="I11" s="227">
        <v>2.2999999999999998</v>
      </c>
      <c r="J11" s="224">
        <v>14.1</v>
      </c>
      <c r="K11" s="231">
        <v>14940562</v>
      </c>
      <c r="L11" s="229">
        <v>14149359</v>
      </c>
      <c r="M11" s="227">
        <v>5.5</v>
      </c>
      <c r="N11" s="227">
        <v>-5.3</v>
      </c>
      <c r="O11" s="230">
        <v>4623087</v>
      </c>
      <c r="P11" s="223">
        <v>4570240</v>
      </c>
      <c r="Q11" s="224">
        <v>4.7</v>
      </c>
      <c r="R11" s="227">
        <v>-1.1000000000000001</v>
      </c>
    </row>
    <row r="12" spans="1:18" ht="16.5" customHeight="1">
      <c r="A12" s="31">
        <v>11</v>
      </c>
      <c r="B12" s="30" t="s">
        <v>9</v>
      </c>
      <c r="C12" s="230">
        <v>160</v>
      </c>
      <c r="D12" s="223">
        <v>163</v>
      </c>
      <c r="E12" s="227">
        <v>7.2</v>
      </c>
      <c r="F12" s="227">
        <v>1.9</v>
      </c>
      <c r="G12" s="230">
        <v>4519</v>
      </c>
      <c r="H12" s="223">
        <v>4027</v>
      </c>
      <c r="I12" s="227">
        <v>4.4000000000000004</v>
      </c>
      <c r="J12" s="224">
        <v>-10.9</v>
      </c>
      <c r="K12" s="231">
        <v>2946674</v>
      </c>
      <c r="L12" s="229">
        <v>2925820</v>
      </c>
      <c r="M12" s="227">
        <v>1.1000000000000001</v>
      </c>
      <c r="N12" s="227">
        <v>-0.7</v>
      </c>
      <c r="O12" s="230">
        <v>1409891</v>
      </c>
      <c r="P12" s="223">
        <v>1436907</v>
      </c>
      <c r="Q12" s="224">
        <v>1.5</v>
      </c>
      <c r="R12" s="227">
        <v>1.9</v>
      </c>
    </row>
    <row r="13" spans="1:18" ht="16.5" customHeight="1">
      <c r="A13" s="31">
        <v>12</v>
      </c>
      <c r="B13" s="30" t="s">
        <v>10</v>
      </c>
      <c r="C13" s="230">
        <v>147</v>
      </c>
      <c r="D13" s="223">
        <v>153</v>
      </c>
      <c r="E13" s="227">
        <v>6.7</v>
      </c>
      <c r="F13" s="227">
        <v>4.0999999999999996</v>
      </c>
      <c r="G13" s="230">
        <v>1958</v>
      </c>
      <c r="H13" s="223">
        <v>2052</v>
      </c>
      <c r="I13" s="227">
        <v>2.2999999999999998</v>
      </c>
      <c r="J13" s="224">
        <v>4.8</v>
      </c>
      <c r="K13" s="231">
        <v>3210744</v>
      </c>
      <c r="L13" s="229">
        <v>3124764</v>
      </c>
      <c r="M13" s="227">
        <v>1.2</v>
      </c>
      <c r="N13" s="227">
        <v>-2.7</v>
      </c>
      <c r="O13" s="230">
        <v>1107087</v>
      </c>
      <c r="P13" s="223">
        <v>1138955</v>
      </c>
      <c r="Q13" s="224">
        <v>1.2</v>
      </c>
      <c r="R13" s="227">
        <v>2.9</v>
      </c>
    </row>
    <row r="14" spans="1:18" ht="16.5" customHeight="1">
      <c r="A14" s="52">
        <v>13</v>
      </c>
      <c r="B14" s="53" t="s">
        <v>11</v>
      </c>
      <c r="C14" s="230">
        <v>60</v>
      </c>
      <c r="D14" s="232">
        <v>69</v>
      </c>
      <c r="E14" s="233">
        <v>3</v>
      </c>
      <c r="F14" s="233">
        <v>15</v>
      </c>
      <c r="G14" s="230">
        <v>665</v>
      </c>
      <c r="H14" s="232">
        <v>637</v>
      </c>
      <c r="I14" s="233">
        <v>0.7</v>
      </c>
      <c r="J14" s="234">
        <v>-4.2</v>
      </c>
      <c r="K14" s="231">
        <v>621656</v>
      </c>
      <c r="L14" s="235">
        <v>796330</v>
      </c>
      <c r="M14" s="233">
        <v>0.3</v>
      </c>
      <c r="N14" s="233">
        <v>28.1</v>
      </c>
      <c r="O14" s="230">
        <v>227387</v>
      </c>
      <c r="P14" s="232">
        <v>352004</v>
      </c>
      <c r="Q14" s="234">
        <v>0.4</v>
      </c>
      <c r="R14" s="233">
        <v>54.8</v>
      </c>
    </row>
    <row r="15" spans="1:18" ht="16.5" customHeight="1">
      <c r="A15" s="31">
        <v>14</v>
      </c>
      <c r="B15" s="30" t="s">
        <v>12</v>
      </c>
      <c r="C15" s="236">
        <v>31</v>
      </c>
      <c r="D15" s="223">
        <v>29</v>
      </c>
      <c r="E15" s="227">
        <v>1.3</v>
      </c>
      <c r="F15" s="227">
        <v>-6.5</v>
      </c>
      <c r="G15" s="236">
        <v>1187</v>
      </c>
      <c r="H15" s="223">
        <v>1058</v>
      </c>
      <c r="I15" s="227">
        <v>1.2</v>
      </c>
      <c r="J15" s="224">
        <v>-10.9</v>
      </c>
      <c r="K15" s="236">
        <v>8220838</v>
      </c>
      <c r="L15" s="229">
        <v>7323597</v>
      </c>
      <c r="M15" s="227">
        <v>2.9</v>
      </c>
      <c r="N15" s="227">
        <v>-10.9</v>
      </c>
      <c r="O15" s="236">
        <v>3471804</v>
      </c>
      <c r="P15" s="223">
        <v>2913921</v>
      </c>
      <c r="Q15" s="224">
        <v>3</v>
      </c>
      <c r="R15" s="227">
        <v>-16.100000000000001</v>
      </c>
    </row>
    <row r="16" spans="1:18" ht="16.5" customHeight="1">
      <c r="A16" s="31">
        <v>15</v>
      </c>
      <c r="B16" s="30" t="s">
        <v>13</v>
      </c>
      <c r="C16" s="231">
        <v>117</v>
      </c>
      <c r="D16" s="223">
        <v>123</v>
      </c>
      <c r="E16" s="227">
        <v>5.4</v>
      </c>
      <c r="F16" s="227">
        <v>5.0999999999999996</v>
      </c>
      <c r="G16" s="231">
        <v>3193</v>
      </c>
      <c r="H16" s="223">
        <v>3114</v>
      </c>
      <c r="I16" s="227">
        <v>3.4</v>
      </c>
      <c r="J16" s="224">
        <v>-2.5</v>
      </c>
      <c r="K16" s="231">
        <v>6273932</v>
      </c>
      <c r="L16" s="229">
        <v>4770951</v>
      </c>
      <c r="M16" s="227">
        <v>1.9</v>
      </c>
      <c r="N16" s="227">
        <v>-24</v>
      </c>
      <c r="O16" s="231">
        <v>2802239</v>
      </c>
      <c r="P16" s="223">
        <v>2524183</v>
      </c>
      <c r="Q16" s="224">
        <v>2.6</v>
      </c>
      <c r="R16" s="227">
        <v>-9.9</v>
      </c>
    </row>
    <row r="17" spans="1:18" ht="16.5" customHeight="1">
      <c r="A17" s="31">
        <v>16</v>
      </c>
      <c r="B17" s="30" t="s">
        <v>14</v>
      </c>
      <c r="C17" s="231">
        <v>40</v>
      </c>
      <c r="D17" s="223">
        <v>40</v>
      </c>
      <c r="E17" s="227">
        <v>1.8</v>
      </c>
      <c r="F17" s="227">
        <v>0</v>
      </c>
      <c r="G17" s="231">
        <v>3605</v>
      </c>
      <c r="H17" s="223">
        <v>3556</v>
      </c>
      <c r="I17" s="227">
        <v>3.9</v>
      </c>
      <c r="J17" s="224">
        <v>-1.4</v>
      </c>
      <c r="K17" s="231">
        <v>17997586</v>
      </c>
      <c r="L17" s="229">
        <v>13885655</v>
      </c>
      <c r="M17" s="227">
        <v>5.4</v>
      </c>
      <c r="N17" s="227">
        <v>-22.8</v>
      </c>
      <c r="O17" s="231">
        <v>6654781</v>
      </c>
      <c r="P17" s="223">
        <v>6575447</v>
      </c>
      <c r="Q17" s="224">
        <v>6.8</v>
      </c>
      <c r="R17" s="227">
        <v>-1.2</v>
      </c>
    </row>
    <row r="18" spans="1:18" ht="16.5" customHeight="1">
      <c r="A18" s="31">
        <v>17</v>
      </c>
      <c r="B18" s="30" t="s">
        <v>15</v>
      </c>
      <c r="C18" s="231">
        <v>19</v>
      </c>
      <c r="D18" s="223">
        <v>20</v>
      </c>
      <c r="E18" s="227">
        <v>0.9</v>
      </c>
      <c r="F18" s="227">
        <v>5.3</v>
      </c>
      <c r="G18" s="231">
        <v>171</v>
      </c>
      <c r="H18" s="223">
        <v>181</v>
      </c>
      <c r="I18" s="227">
        <v>0.2</v>
      </c>
      <c r="J18" s="224">
        <v>5.8</v>
      </c>
      <c r="K18" s="231">
        <v>1008408</v>
      </c>
      <c r="L18" s="229">
        <v>1095918</v>
      </c>
      <c r="M18" s="227">
        <v>0.4</v>
      </c>
      <c r="N18" s="227">
        <v>8.6999999999999993</v>
      </c>
      <c r="O18" s="231">
        <v>334530</v>
      </c>
      <c r="P18" s="223">
        <v>366047</v>
      </c>
      <c r="Q18" s="224">
        <v>0.4</v>
      </c>
      <c r="R18" s="227">
        <v>9.4</v>
      </c>
    </row>
    <row r="19" spans="1:18" ht="16.5" customHeight="1">
      <c r="A19" s="52">
        <v>18</v>
      </c>
      <c r="B19" s="53" t="s">
        <v>16</v>
      </c>
      <c r="C19" s="237">
        <v>111</v>
      </c>
      <c r="D19" s="232">
        <v>104</v>
      </c>
      <c r="E19" s="233">
        <v>4.5999999999999996</v>
      </c>
      <c r="F19" s="233">
        <v>-6.3</v>
      </c>
      <c r="G19" s="237">
        <v>4703</v>
      </c>
      <c r="H19" s="232">
        <v>4461</v>
      </c>
      <c r="I19" s="233">
        <v>4.9000000000000004</v>
      </c>
      <c r="J19" s="234">
        <v>-5.0999999999999996</v>
      </c>
      <c r="K19" s="237">
        <v>10421791</v>
      </c>
      <c r="L19" s="235">
        <v>10233269</v>
      </c>
      <c r="M19" s="233">
        <v>4</v>
      </c>
      <c r="N19" s="233">
        <v>-1.8</v>
      </c>
      <c r="O19" s="237">
        <v>4498763</v>
      </c>
      <c r="P19" s="232">
        <v>4234673</v>
      </c>
      <c r="Q19" s="234">
        <v>4.4000000000000004</v>
      </c>
      <c r="R19" s="233">
        <v>-5.9</v>
      </c>
    </row>
    <row r="20" spans="1:18" ht="16.5" customHeight="1">
      <c r="A20" s="31">
        <v>19</v>
      </c>
      <c r="B20" s="30" t="s">
        <v>17</v>
      </c>
      <c r="C20" s="230">
        <v>17</v>
      </c>
      <c r="D20" s="223">
        <v>14</v>
      </c>
      <c r="E20" s="227">
        <v>0.6</v>
      </c>
      <c r="F20" s="227">
        <v>-17.600000000000001</v>
      </c>
      <c r="G20" s="230">
        <v>1994</v>
      </c>
      <c r="H20" s="223">
        <v>1784</v>
      </c>
      <c r="I20" s="227">
        <v>2</v>
      </c>
      <c r="J20" s="224">
        <v>-10.5</v>
      </c>
      <c r="K20" s="238">
        <v>6900816</v>
      </c>
      <c r="L20" s="239">
        <v>7062639</v>
      </c>
      <c r="M20" s="240">
        <v>2.8</v>
      </c>
      <c r="N20" s="241">
        <v>2.2999999999999998</v>
      </c>
      <c r="O20" s="242">
        <v>761123</v>
      </c>
      <c r="P20" s="243">
        <v>3145941</v>
      </c>
      <c r="Q20" s="244">
        <v>3.2</v>
      </c>
      <c r="R20" s="245">
        <v>313.3</v>
      </c>
    </row>
    <row r="21" spans="1:18" ht="16.5" customHeight="1">
      <c r="A21" s="31">
        <v>20</v>
      </c>
      <c r="B21" s="30" t="s">
        <v>18</v>
      </c>
      <c r="C21" s="230">
        <v>2</v>
      </c>
      <c r="D21" s="223">
        <v>1</v>
      </c>
      <c r="E21" s="227">
        <v>0</v>
      </c>
      <c r="F21" s="227">
        <v>-50</v>
      </c>
      <c r="G21" s="230">
        <v>42</v>
      </c>
      <c r="H21" s="223">
        <v>30</v>
      </c>
      <c r="I21" s="227">
        <v>0</v>
      </c>
      <c r="J21" s="224">
        <v>-28.6</v>
      </c>
      <c r="K21" s="238" t="s">
        <v>139</v>
      </c>
      <c r="L21" s="243" t="s">
        <v>139</v>
      </c>
      <c r="M21" s="244" t="s">
        <v>139</v>
      </c>
      <c r="N21" s="246" t="s">
        <v>139</v>
      </c>
      <c r="O21" s="238" t="s">
        <v>139</v>
      </c>
      <c r="P21" s="247" t="s">
        <v>139</v>
      </c>
      <c r="Q21" s="246" t="s">
        <v>139</v>
      </c>
      <c r="R21" s="245" t="s">
        <v>139</v>
      </c>
    </row>
    <row r="22" spans="1:18" ht="16.5" customHeight="1">
      <c r="A22" s="31">
        <v>21</v>
      </c>
      <c r="B22" s="30" t="s">
        <v>19</v>
      </c>
      <c r="C22" s="230">
        <v>170</v>
      </c>
      <c r="D22" s="223">
        <v>177</v>
      </c>
      <c r="E22" s="227">
        <v>7.8</v>
      </c>
      <c r="F22" s="227">
        <v>4.0999999999999996</v>
      </c>
      <c r="G22" s="230">
        <v>3271</v>
      </c>
      <c r="H22" s="243">
        <v>3262</v>
      </c>
      <c r="I22" s="227">
        <v>3.6</v>
      </c>
      <c r="J22" s="224">
        <v>-0.3</v>
      </c>
      <c r="K22" s="231">
        <v>6083573</v>
      </c>
      <c r="L22" s="242">
        <v>7365251</v>
      </c>
      <c r="M22" s="245">
        <v>2.9</v>
      </c>
      <c r="N22" s="245">
        <v>21.1</v>
      </c>
      <c r="O22" s="230">
        <v>2382372</v>
      </c>
      <c r="P22" s="243">
        <v>3582812</v>
      </c>
      <c r="Q22" s="245">
        <v>3.7</v>
      </c>
      <c r="R22" s="245">
        <v>50.4</v>
      </c>
    </row>
    <row r="23" spans="1:18" ht="16.5" customHeight="1">
      <c r="A23" s="31">
        <v>22</v>
      </c>
      <c r="B23" s="30" t="s">
        <v>20</v>
      </c>
      <c r="C23" s="230">
        <v>26</v>
      </c>
      <c r="D23" s="223">
        <v>28</v>
      </c>
      <c r="E23" s="227">
        <v>1.2</v>
      </c>
      <c r="F23" s="227">
        <v>7.7</v>
      </c>
      <c r="G23" s="230">
        <v>1005</v>
      </c>
      <c r="H23" s="243">
        <v>810</v>
      </c>
      <c r="I23" s="227">
        <v>0.9</v>
      </c>
      <c r="J23" s="224">
        <v>-19.399999999999999</v>
      </c>
      <c r="K23" s="231">
        <v>4736382</v>
      </c>
      <c r="L23" s="229">
        <v>3910634</v>
      </c>
      <c r="M23" s="227">
        <v>1.5</v>
      </c>
      <c r="N23" s="227">
        <v>-17.399999999999999</v>
      </c>
      <c r="O23" s="230">
        <v>974608</v>
      </c>
      <c r="P23" s="238">
        <v>707608</v>
      </c>
      <c r="Q23" s="224">
        <v>0.7</v>
      </c>
      <c r="R23" s="227">
        <v>-27.4</v>
      </c>
    </row>
    <row r="24" spans="1:18" ht="16.5" customHeight="1">
      <c r="A24" s="52">
        <v>23</v>
      </c>
      <c r="B24" s="53" t="s">
        <v>21</v>
      </c>
      <c r="C24" s="230">
        <v>14</v>
      </c>
      <c r="D24" s="232">
        <v>17</v>
      </c>
      <c r="E24" s="233">
        <v>0.7</v>
      </c>
      <c r="F24" s="233">
        <v>21.4</v>
      </c>
      <c r="G24" s="230">
        <v>1232</v>
      </c>
      <c r="H24" s="232">
        <v>1381</v>
      </c>
      <c r="I24" s="233">
        <v>1.5</v>
      </c>
      <c r="J24" s="234">
        <v>12.1</v>
      </c>
      <c r="K24" s="231">
        <v>3641264</v>
      </c>
      <c r="L24" s="235">
        <v>3794669</v>
      </c>
      <c r="M24" s="233">
        <v>1.5</v>
      </c>
      <c r="N24" s="233">
        <v>4.2</v>
      </c>
      <c r="O24" s="230">
        <v>1236461</v>
      </c>
      <c r="P24" s="232">
        <v>1260179</v>
      </c>
      <c r="Q24" s="234">
        <v>1.3</v>
      </c>
      <c r="R24" s="233">
        <v>1.9</v>
      </c>
    </row>
    <row r="25" spans="1:18" ht="16.5" customHeight="1">
      <c r="A25" s="31">
        <v>24</v>
      </c>
      <c r="B25" s="30" t="s">
        <v>22</v>
      </c>
      <c r="C25" s="236">
        <v>197</v>
      </c>
      <c r="D25" s="223">
        <v>195</v>
      </c>
      <c r="E25" s="227">
        <v>8.6</v>
      </c>
      <c r="F25" s="227">
        <v>-1</v>
      </c>
      <c r="G25" s="236">
        <v>6008</v>
      </c>
      <c r="H25" s="223">
        <v>6777</v>
      </c>
      <c r="I25" s="227">
        <v>7.5</v>
      </c>
      <c r="J25" s="224">
        <v>12.8</v>
      </c>
      <c r="K25" s="236">
        <v>10976988</v>
      </c>
      <c r="L25" s="229">
        <v>11356367</v>
      </c>
      <c r="M25" s="227">
        <v>4.4000000000000004</v>
      </c>
      <c r="N25" s="227">
        <v>3.5</v>
      </c>
      <c r="O25" s="236">
        <v>4569168</v>
      </c>
      <c r="P25" s="223">
        <v>4549749</v>
      </c>
      <c r="Q25" s="224">
        <v>4.7</v>
      </c>
      <c r="R25" s="227">
        <v>-0.4</v>
      </c>
    </row>
    <row r="26" spans="1:18" ht="16.5" customHeight="1">
      <c r="A26" s="31">
        <v>25</v>
      </c>
      <c r="B26" s="30" t="s">
        <v>27</v>
      </c>
      <c r="C26" s="231">
        <v>24</v>
      </c>
      <c r="D26" s="223">
        <v>27</v>
      </c>
      <c r="E26" s="227">
        <v>1.2</v>
      </c>
      <c r="F26" s="227">
        <v>12.5</v>
      </c>
      <c r="G26" s="231">
        <v>557</v>
      </c>
      <c r="H26" s="223">
        <v>445</v>
      </c>
      <c r="I26" s="227">
        <v>0.5</v>
      </c>
      <c r="J26" s="224">
        <v>-20.100000000000001</v>
      </c>
      <c r="K26" s="231">
        <v>718616</v>
      </c>
      <c r="L26" s="229">
        <v>503380</v>
      </c>
      <c r="M26" s="227">
        <v>0.2</v>
      </c>
      <c r="N26" s="227">
        <v>-30</v>
      </c>
      <c r="O26" s="231">
        <v>335844</v>
      </c>
      <c r="P26" s="223">
        <v>235443</v>
      </c>
      <c r="Q26" s="224">
        <v>0.2</v>
      </c>
      <c r="R26" s="227">
        <v>-29.9</v>
      </c>
    </row>
    <row r="27" spans="1:18" ht="16.5" customHeight="1">
      <c r="A27" s="31">
        <v>26</v>
      </c>
      <c r="B27" s="30" t="s">
        <v>28</v>
      </c>
      <c r="C27" s="231">
        <v>140</v>
      </c>
      <c r="D27" s="223">
        <v>148</v>
      </c>
      <c r="E27" s="227">
        <v>6.5</v>
      </c>
      <c r="F27" s="227">
        <v>5.7</v>
      </c>
      <c r="G27" s="231">
        <v>7735</v>
      </c>
      <c r="H27" s="223">
        <v>8652</v>
      </c>
      <c r="I27" s="227">
        <v>9.5</v>
      </c>
      <c r="J27" s="224">
        <v>11.9</v>
      </c>
      <c r="K27" s="231">
        <v>21574049</v>
      </c>
      <c r="L27" s="229">
        <v>26902743</v>
      </c>
      <c r="M27" s="227">
        <v>10.5</v>
      </c>
      <c r="N27" s="227">
        <v>24.7</v>
      </c>
      <c r="O27" s="231">
        <v>9858345</v>
      </c>
      <c r="P27" s="223">
        <v>10726732</v>
      </c>
      <c r="Q27" s="224">
        <v>11.1</v>
      </c>
      <c r="R27" s="227">
        <v>8.8000000000000007</v>
      </c>
    </row>
    <row r="28" spans="1:18" ht="16.5" customHeight="1">
      <c r="A28" s="31">
        <v>27</v>
      </c>
      <c r="B28" s="30" t="s">
        <v>29</v>
      </c>
      <c r="C28" s="231">
        <v>14</v>
      </c>
      <c r="D28" s="223">
        <v>18</v>
      </c>
      <c r="E28" s="227">
        <v>0.8</v>
      </c>
      <c r="F28" s="227">
        <v>28.6</v>
      </c>
      <c r="G28" s="231">
        <v>676</v>
      </c>
      <c r="H28" s="223">
        <v>385</v>
      </c>
      <c r="I28" s="227">
        <v>0.4</v>
      </c>
      <c r="J28" s="224">
        <v>-43</v>
      </c>
      <c r="K28" s="231">
        <v>818590</v>
      </c>
      <c r="L28" s="229">
        <v>298756</v>
      </c>
      <c r="M28" s="227">
        <v>0.1</v>
      </c>
      <c r="N28" s="227">
        <v>-63.5</v>
      </c>
      <c r="O28" s="231">
        <v>593313</v>
      </c>
      <c r="P28" s="223">
        <v>186830</v>
      </c>
      <c r="Q28" s="224">
        <v>0.2</v>
      </c>
      <c r="R28" s="227">
        <v>-68.5</v>
      </c>
    </row>
    <row r="29" spans="1:18" ht="16.5" customHeight="1">
      <c r="A29" s="52">
        <v>28</v>
      </c>
      <c r="B29" s="53" t="s">
        <v>30</v>
      </c>
      <c r="C29" s="237">
        <v>50</v>
      </c>
      <c r="D29" s="232">
        <v>59</v>
      </c>
      <c r="E29" s="233">
        <v>2.6</v>
      </c>
      <c r="F29" s="233">
        <v>18</v>
      </c>
      <c r="G29" s="237">
        <v>11680</v>
      </c>
      <c r="H29" s="232">
        <v>12703</v>
      </c>
      <c r="I29" s="233">
        <v>14</v>
      </c>
      <c r="J29" s="234">
        <v>8.8000000000000007</v>
      </c>
      <c r="K29" s="237">
        <v>37602118</v>
      </c>
      <c r="L29" s="235">
        <v>45803107</v>
      </c>
      <c r="M29" s="233">
        <v>17.899999999999999</v>
      </c>
      <c r="N29" s="233">
        <v>21.8</v>
      </c>
      <c r="O29" s="237">
        <v>14450769</v>
      </c>
      <c r="P29" s="232">
        <v>24097287</v>
      </c>
      <c r="Q29" s="234">
        <v>24.9</v>
      </c>
      <c r="R29" s="233">
        <v>66.8</v>
      </c>
    </row>
    <row r="30" spans="1:18" ht="16.5" customHeight="1">
      <c r="A30" s="31">
        <v>29</v>
      </c>
      <c r="B30" s="30" t="s">
        <v>23</v>
      </c>
      <c r="C30" s="230">
        <v>66</v>
      </c>
      <c r="D30" s="223">
        <v>62</v>
      </c>
      <c r="E30" s="227">
        <v>2.7</v>
      </c>
      <c r="F30" s="227">
        <v>-6.1</v>
      </c>
      <c r="G30" s="230">
        <v>4760</v>
      </c>
      <c r="H30" s="223">
        <v>4461</v>
      </c>
      <c r="I30" s="227">
        <v>4.9000000000000004</v>
      </c>
      <c r="J30" s="224">
        <v>-6.3</v>
      </c>
      <c r="K30" s="231">
        <v>12719106</v>
      </c>
      <c r="L30" s="229">
        <v>11370362</v>
      </c>
      <c r="M30" s="227">
        <v>4.4000000000000004</v>
      </c>
      <c r="N30" s="227">
        <v>-10.6</v>
      </c>
      <c r="O30" s="230">
        <v>6726881</v>
      </c>
      <c r="P30" s="223">
        <v>6210372</v>
      </c>
      <c r="Q30" s="224">
        <v>6.4</v>
      </c>
      <c r="R30" s="227">
        <v>-7.7</v>
      </c>
    </row>
    <row r="31" spans="1:18" ht="16.5" customHeight="1">
      <c r="A31" s="31">
        <v>30</v>
      </c>
      <c r="B31" s="30" t="s">
        <v>31</v>
      </c>
      <c r="C31" s="230">
        <v>7</v>
      </c>
      <c r="D31" s="223">
        <v>9</v>
      </c>
      <c r="E31" s="227">
        <v>0.4</v>
      </c>
      <c r="F31" s="227">
        <v>28.6</v>
      </c>
      <c r="G31" s="230">
        <v>1048</v>
      </c>
      <c r="H31" s="223">
        <v>1187</v>
      </c>
      <c r="I31" s="227">
        <v>1.3</v>
      </c>
      <c r="J31" s="224">
        <v>13.3</v>
      </c>
      <c r="K31" s="238" t="s">
        <v>139</v>
      </c>
      <c r="L31" s="247" t="s">
        <v>139</v>
      </c>
      <c r="M31" s="246" t="s">
        <v>139</v>
      </c>
      <c r="N31" s="246" t="s">
        <v>139</v>
      </c>
      <c r="O31" s="238" t="s">
        <v>139</v>
      </c>
      <c r="P31" s="238" t="s">
        <v>139</v>
      </c>
      <c r="Q31" s="246" t="s">
        <v>139</v>
      </c>
      <c r="R31" s="245" t="s">
        <v>139</v>
      </c>
    </row>
    <row r="32" spans="1:18" ht="16.5" customHeight="1">
      <c r="A32" s="31">
        <v>31</v>
      </c>
      <c r="B32" s="30" t="s">
        <v>24</v>
      </c>
      <c r="C32" s="230">
        <v>87</v>
      </c>
      <c r="D32" s="223">
        <v>96</v>
      </c>
      <c r="E32" s="227">
        <v>4.2</v>
      </c>
      <c r="F32" s="227">
        <v>10.3</v>
      </c>
      <c r="G32" s="230">
        <v>10861</v>
      </c>
      <c r="H32" s="243">
        <v>10670</v>
      </c>
      <c r="I32" s="227">
        <v>11.7</v>
      </c>
      <c r="J32" s="224">
        <v>-1.8</v>
      </c>
      <c r="K32" s="231">
        <v>41748058</v>
      </c>
      <c r="L32" s="242">
        <v>40768926</v>
      </c>
      <c r="M32" s="245">
        <v>15.9</v>
      </c>
      <c r="N32" s="245">
        <v>-2.2999999999999998</v>
      </c>
      <c r="O32" s="230">
        <v>5126114</v>
      </c>
      <c r="P32" s="243">
        <v>4489381</v>
      </c>
      <c r="Q32" s="245">
        <v>4.5999999999999996</v>
      </c>
      <c r="R32" s="245">
        <v>-12.4</v>
      </c>
    </row>
    <row r="33" spans="1:18" ht="16.5" customHeight="1">
      <c r="A33" s="57">
        <v>32</v>
      </c>
      <c r="B33" s="58" t="s">
        <v>25</v>
      </c>
      <c r="C33" s="230">
        <v>73</v>
      </c>
      <c r="D33" s="223">
        <v>80</v>
      </c>
      <c r="E33" s="224">
        <v>3.5</v>
      </c>
      <c r="F33" s="224">
        <v>9.6</v>
      </c>
      <c r="G33" s="230">
        <v>1045</v>
      </c>
      <c r="H33" s="238">
        <v>1243</v>
      </c>
      <c r="I33" s="227">
        <v>1.4</v>
      </c>
      <c r="J33" s="224">
        <v>18.899999999999999</v>
      </c>
      <c r="K33" s="248">
        <v>1185355</v>
      </c>
      <c r="L33" s="249">
        <v>1407929</v>
      </c>
      <c r="M33" s="250">
        <v>0.6</v>
      </c>
      <c r="N33" s="251">
        <v>18.8</v>
      </c>
      <c r="O33" s="248">
        <v>472804</v>
      </c>
      <c r="P33" s="252">
        <v>651837</v>
      </c>
      <c r="Q33" s="251">
        <v>0.7</v>
      </c>
      <c r="R33" s="250">
        <v>37.9</v>
      </c>
    </row>
    <row r="34" spans="1:18" ht="9.75" customHeight="1">
      <c r="A34" s="59"/>
      <c r="B34" s="60"/>
      <c r="C34" s="60"/>
      <c r="D34" s="61"/>
      <c r="E34" s="62"/>
      <c r="F34" s="60"/>
      <c r="G34" s="60"/>
      <c r="H34" s="62"/>
      <c r="I34" s="62"/>
      <c r="J34" s="60"/>
      <c r="K34" s="60"/>
      <c r="L34" s="63"/>
      <c r="M34" s="62"/>
      <c r="N34" s="62"/>
      <c r="O34" s="60"/>
      <c r="P34" s="64"/>
      <c r="Q34" s="62"/>
      <c r="R34" s="62"/>
    </row>
    <row r="35" spans="1:18" ht="9.75" customHeight="1">
      <c r="A35" s="17"/>
      <c r="B35" s="65"/>
      <c r="C35" s="65"/>
      <c r="D35" s="65"/>
      <c r="E35" s="65"/>
      <c r="F35" s="65"/>
      <c r="G35" s="65"/>
      <c r="H35" s="65"/>
      <c r="I35" s="65"/>
      <c r="J35" s="17"/>
      <c r="K35" s="17"/>
      <c r="L35" s="65"/>
      <c r="M35" s="65"/>
      <c r="N35" s="65"/>
      <c r="O35" s="65"/>
      <c r="P35" s="65"/>
      <c r="Q35" s="65"/>
      <c r="R35" s="65"/>
    </row>
    <row r="36" spans="1:18" ht="9.75" customHeight="1">
      <c r="A36" s="17"/>
      <c r="B36" s="17"/>
      <c r="C36" s="17"/>
      <c r="D36" s="17"/>
      <c r="E36" s="33"/>
      <c r="F36" s="17"/>
      <c r="G36" s="17"/>
      <c r="H36" s="17"/>
      <c r="I36" s="33"/>
      <c r="J36" s="17"/>
      <c r="K36" s="17"/>
      <c r="L36" s="17"/>
      <c r="M36" s="33"/>
      <c r="N36" s="17"/>
      <c r="O36" s="17"/>
      <c r="P36" s="17"/>
      <c r="Q36" s="33"/>
      <c r="R36" s="17"/>
    </row>
    <row r="37" spans="1:18" ht="12.75" customHeight="1" thickBot="1">
      <c r="A37" s="2" t="s">
        <v>156</v>
      </c>
      <c r="B37" s="2"/>
      <c r="C37" s="2"/>
      <c r="D37" s="2"/>
      <c r="E37" s="2"/>
      <c r="F37" s="2"/>
      <c r="G37" s="2"/>
      <c r="H37" s="2"/>
      <c r="I37" s="2"/>
      <c r="J37" s="17"/>
      <c r="K37" s="17"/>
    </row>
    <row r="38" spans="1:18" ht="12.75" customHeight="1">
      <c r="A38" s="3"/>
      <c r="B38" s="3"/>
      <c r="C38" s="6" t="s">
        <v>0</v>
      </c>
      <c r="D38" s="8"/>
      <c r="E38" s="8"/>
      <c r="F38" s="34"/>
      <c r="G38" s="6" t="s">
        <v>1</v>
      </c>
      <c r="H38" s="7"/>
      <c r="I38" s="8"/>
      <c r="J38" s="35"/>
      <c r="K38" s="6" t="s">
        <v>2</v>
      </c>
      <c r="L38" s="8"/>
      <c r="M38" s="8"/>
      <c r="N38" s="7"/>
      <c r="O38" s="6" t="s">
        <v>107</v>
      </c>
      <c r="P38" s="8"/>
      <c r="Q38" s="8"/>
      <c r="R38" s="8"/>
    </row>
    <row r="39" spans="1:18" ht="12.75" customHeight="1">
      <c r="C39" s="9"/>
      <c r="D39" s="9"/>
      <c r="E39" s="10"/>
      <c r="F39" s="11"/>
      <c r="G39" s="9"/>
      <c r="H39" s="9"/>
      <c r="I39" s="10"/>
      <c r="J39" s="11"/>
      <c r="K39" s="44"/>
      <c r="L39" s="10"/>
      <c r="M39" s="10"/>
      <c r="N39" s="12"/>
      <c r="O39" s="9"/>
      <c r="P39" s="9"/>
      <c r="Q39" s="10"/>
      <c r="R39" s="12"/>
    </row>
    <row r="40" spans="1:18" ht="12.75" customHeight="1">
      <c r="A40" s="36" t="s">
        <v>33</v>
      </c>
      <c r="B40" s="36"/>
      <c r="C40" s="13"/>
      <c r="D40" s="13"/>
      <c r="E40" s="14"/>
      <c r="F40" s="15"/>
      <c r="G40" s="13"/>
      <c r="H40" s="13"/>
      <c r="I40" s="14"/>
      <c r="J40" s="16"/>
      <c r="K40" s="45"/>
      <c r="L40" s="17"/>
      <c r="M40" s="14"/>
      <c r="N40" s="15"/>
      <c r="O40" s="13"/>
      <c r="P40" s="13"/>
      <c r="Q40" s="14"/>
      <c r="R40" s="15"/>
    </row>
    <row r="41" spans="1:18" ht="12.75" customHeight="1">
      <c r="C41" s="15" t="s">
        <v>148</v>
      </c>
      <c r="D41" s="15" t="s">
        <v>204</v>
      </c>
      <c r="E41" s="15" t="s">
        <v>4</v>
      </c>
      <c r="F41" s="15" t="s">
        <v>155</v>
      </c>
      <c r="G41" s="15" t="s">
        <v>148</v>
      </c>
      <c r="H41" s="15" t="s">
        <v>204</v>
      </c>
      <c r="I41" s="15" t="s">
        <v>4</v>
      </c>
      <c r="J41" s="18" t="s">
        <v>155</v>
      </c>
      <c r="K41" s="15" t="s">
        <v>148</v>
      </c>
      <c r="L41" s="15" t="s">
        <v>204</v>
      </c>
      <c r="M41" s="15" t="s">
        <v>4</v>
      </c>
      <c r="N41" s="15" t="s">
        <v>155</v>
      </c>
      <c r="O41" s="15" t="s">
        <v>148</v>
      </c>
      <c r="P41" s="15" t="s">
        <v>204</v>
      </c>
      <c r="Q41" s="15" t="s">
        <v>4</v>
      </c>
      <c r="R41" s="15" t="s">
        <v>155</v>
      </c>
    </row>
    <row r="42" spans="1:18" ht="12.75" customHeight="1">
      <c r="A42" s="37"/>
      <c r="B42" s="38"/>
      <c r="C42" s="39"/>
      <c r="D42" s="39"/>
      <c r="E42" s="19" t="s">
        <v>6</v>
      </c>
      <c r="F42" s="19" t="s">
        <v>6</v>
      </c>
      <c r="G42" s="39"/>
      <c r="H42" s="39"/>
      <c r="I42" s="19" t="s">
        <v>6</v>
      </c>
      <c r="J42" s="20" t="s">
        <v>6</v>
      </c>
      <c r="K42" s="46"/>
      <c r="L42" s="37"/>
      <c r="M42" s="19" t="s">
        <v>6</v>
      </c>
      <c r="N42" s="19" t="s">
        <v>6</v>
      </c>
      <c r="O42" s="39"/>
      <c r="P42" s="39"/>
      <c r="Q42" s="19" t="s">
        <v>6</v>
      </c>
      <c r="R42" s="19" t="s">
        <v>6</v>
      </c>
    </row>
    <row r="43" spans="1:18" ht="16.5" customHeight="1">
      <c r="A43" s="431" t="s">
        <v>26</v>
      </c>
      <c r="B43" s="432"/>
      <c r="C43" s="226">
        <v>2226</v>
      </c>
      <c r="D43" s="226">
        <v>2275</v>
      </c>
      <c r="E43" s="219">
        <v>100</v>
      </c>
      <c r="F43" s="219">
        <v>2.2000000000000002</v>
      </c>
      <c r="G43" s="226">
        <v>91960</v>
      </c>
      <c r="H43" s="226">
        <v>90933</v>
      </c>
      <c r="I43" s="219">
        <v>100</v>
      </c>
      <c r="J43" s="253">
        <v>-1.1000000000000001</v>
      </c>
      <c r="K43" s="226">
        <v>252093681</v>
      </c>
      <c r="L43" s="226">
        <v>255869083</v>
      </c>
      <c r="M43" s="219">
        <v>100</v>
      </c>
      <c r="N43" s="253">
        <v>1.5</v>
      </c>
      <c r="O43" s="226">
        <v>85626627</v>
      </c>
      <c r="P43" s="226">
        <v>96909403</v>
      </c>
      <c r="Q43" s="219">
        <v>100</v>
      </c>
      <c r="R43" s="219">
        <v>13.2</v>
      </c>
    </row>
    <row r="44" spans="1:18" ht="16.5" customHeight="1">
      <c r="A44" s="40"/>
      <c r="B44" s="41"/>
      <c r="C44" s="226"/>
      <c r="D44" s="226"/>
      <c r="E44" s="219"/>
      <c r="F44" s="219"/>
      <c r="G44" s="226"/>
      <c r="H44" s="226"/>
      <c r="I44" s="219"/>
      <c r="J44" s="253"/>
      <c r="K44" s="226"/>
      <c r="L44" s="226"/>
      <c r="M44" s="219"/>
      <c r="N44" s="253"/>
      <c r="O44" s="226"/>
      <c r="P44" s="226"/>
      <c r="Q44" s="219"/>
      <c r="R44" s="219"/>
    </row>
    <row r="45" spans="1:18" ht="16.5" customHeight="1">
      <c r="A45" s="429" t="s">
        <v>34</v>
      </c>
      <c r="B45" s="437"/>
      <c r="C45" s="230">
        <v>517</v>
      </c>
      <c r="D45" s="223">
        <v>533</v>
      </c>
      <c r="E45" s="227">
        <v>23.4</v>
      </c>
      <c r="F45" s="227">
        <v>3.1</v>
      </c>
      <c r="G45" s="230">
        <v>19015</v>
      </c>
      <c r="H45" s="223">
        <v>18030</v>
      </c>
      <c r="I45" s="227">
        <v>19.8</v>
      </c>
      <c r="J45" s="224">
        <v>-5.2</v>
      </c>
      <c r="K45" s="230">
        <v>36313823</v>
      </c>
      <c r="L45" s="223">
        <v>37317809</v>
      </c>
      <c r="M45" s="227">
        <v>14.6</v>
      </c>
      <c r="N45" s="224">
        <v>2.8</v>
      </c>
      <c r="O45" s="230">
        <v>13860103</v>
      </c>
      <c r="P45" s="223">
        <v>14219448</v>
      </c>
      <c r="Q45" s="227">
        <v>14.7</v>
      </c>
      <c r="R45" s="227">
        <v>2.6</v>
      </c>
    </row>
    <row r="46" spans="1:18" ht="16.5" customHeight="1">
      <c r="A46" s="429" t="s">
        <v>35</v>
      </c>
      <c r="B46" s="437"/>
      <c r="C46" s="230">
        <v>159</v>
      </c>
      <c r="D46" s="223">
        <v>156</v>
      </c>
      <c r="E46" s="227">
        <v>6.9</v>
      </c>
      <c r="F46" s="227">
        <v>-1.9</v>
      </c>
      <c r="G46" s="230">
        <v>7432</v>
      </c>
      <c r="H46" s="223">
        <v>6621</v>
      </c>
      <c r="I46" s="227">
        <v>7.3</v>
      </c>
      <c r="J46" s="224">
        <v>-10.9</v>
      </c>
      <c r="K46" s="230">
        <v>18424771</v>
      </c>
      <c r="L46" s="223">
        <v>16356809</v>
      </c>
      <c r="M46" s="227">
        <v>6.4</v>
      </c>
      <c r="N46" s="224">
        <v>-11.2</v>
      </c>
      <c r="O46" s="230">
        <v>6466551</v>
      </c>
      <c r="P46" s="223">
        <v>6730268</v>
      </c>
      <c r="Q46" s="227">
        <v>6.9</v>
      </c>
      <c r="R46" s="227">
        <v>4.0999999999999996</v>
      </c>
    </row>
    <row r="47" spans="1:18" ht="16.5" customHeight="1">
      <c r="A47" s="429" t="s">
        <v>36</v>
      </c>
      <c r="B47" s="430"/>
      <c r="C47" s="230">
        <v>243</v>
      </c>
      <c r="D47" s="223">
        <v>249</v>
      </c>
      <c r="E47" s="227">
        <v>10.9</v>
      </c>
      <c r="F47" s="227">
        <v>2.5</v>
      </c>
      <c r="G47" s="230">
        <v>12617</v>
      </c>
      <c r="H47" s="223">
        <v>12353</v>
      </c>
      <c r="I47" s="227">
        <v>13.6</v>
      </c>
      <c r="J47" s="224">
        <v>-2.1</v>
      </c>
      <c r="K47" s="230">
        <v>41642223</v>
      </c>
      <c r="L47" s="223">
        <v>38751989</v>
      </c>
      <c r="M47" s="227">
        <v>15.1</v>
      </c>
      <c r="N47" s="224">
        <v>-6.9</v>
      </c>
      <c r="O47" s="230">
        <v>13365025</v>
      </c>
      <c r="P47" s="223">
        <v>11633886</v>
      </c>
      <c r="Q47" s="227">
        <v>12</v>
      </c>
      <c r="R47" s="227">
        <v>-13</v>
      </c>
    </row>
    <row r="48" spans="1:18" ht="16.5" customHeight="1">
      <c r="A48" s="429" t="s">
        <v>37</v>
      </c>
      <c r="B48" s="430"/>
      <c r="C48" s="230">
        <v>91</v>
      </c>
      <c r="D48" s="223">
        <v>95</v>
      </c>
      <c r="E48" s="227">
        <v>4.2</v>
      </c>
      <c r="F48" s="227">
        <v>4.4000000000000004</v>
      </c>
      <c r="G48" s="230">
        <v>3213</v>
      </c>
      <c r="H48" s="223">
        <v>3651</v>
      </c>
      <c r="I48" s="227">
        <v>4</v>
      </c>
      <c r="J48" s="224">
        <v>13.6</v>
      </c>
      <c r="K48" s="230">
        <v>6731528</v>
      </c>
      <c r="L48" s="223">
        <v>8827748</v>
      </c>
      <c r="M48" s="227">
        <v>3.5</v>
      </c>
      <c r="N48" s="224">
        <v>31.1</v>
      </c>
      <c r="O48" s="230">
        <v>3539642</v>
      </c>
      <c r="P48" s="223">
        <v>5186017</v>
      </c>
      <c r="Q48" s="227">
        <v>5.4</v>
      </c>
      <c r="R48" s="227">
        <v>46.5</v>
      </c>
    </row>
    <row r="49" spans="1:18" ht="16.5" customHeight="1">
      <c r="A49" s="435" t="s">
        <v>38</v>
      </c>
      <c r="B49" s="436"/>
      <c r="C49" s="254">
        <v>264</v>
      </c>
      <c r="D49" s="232">
        <v>282</v>
      </c>
      <c r="E49" s="233">
        <v>12.4</v>
      </c>
      <c r="F49" s="233">
        <v>6.8</v>
      </c>
      <c r="G49" s="254">
        <v>23192</v>
      </c>
      <c r="H49" s="232">
        <v>24177</v>
      </c>
      <c r="I49" s="233">
        <v>26.6</v>
      </c>
      <c r="J49" s="234">
        <v>4.2</v>
      </c>
      <c r="K49" s="254">
        <v>80359192</v>
      </c>
      <c r="L49" s="232">
        <v>90328702</v>
      </c>
      <c r="M49" s="233">
        <v>35.299999999999997</v>
      </c>
      <c r="N49" s="234">
        <v>12.4</v>
      </c>
      <c r="O49" s="254">
        <v>24511875</v>
      </c>
      <c r="P49" s="232">
        <v>32781261</v>
      </c>
      <c r="Q49" s="233">
        <v>33.799999999999997</v>
      </c>
      <c r="R49" s="233">
        <v>33.700000000000003</v>
      </c>
    </row>
    <row r="50" spans="1:18" ht="16.5" customHeight="1">
      <c r="A50" s="429" t="s">
        <v>39</v>
      </c>
      <c r="B50" s="430"/>
      <c r="C50" s="230">
        <v>129</v>
      </c>
      <c r="D50" s="223">
        <v>128</v>
      </c>
      <c r="E50" s="227">
        <v>5.6</v>
      </c>
      <c r="F50" s="227">
        <v>-0.8</v>
      </c>
      <c r="G50" s="230">
        <v>4069</v>
      </c>
      <c r="H50" s="223">
        <v>3962</v>
      </c>
      <c r="I50" s="227">
        <v>4.4000000000000004</v>
      </c>
      <c r="J50" s="224">
        <v>-2.6</v>
      </c>
      <c r="K50" s="230">
        <v>11117761</v>
      </c>
      <c r="L50" s="223">
        <v>11571760</v>
      </c>
      <c r="M50" s="227">
        <v>4.5</v>
      </c>
      <c r="N50" s="224">
        <v>4.0999999999999996</v>
      </c>
      <c r="O50" s="230">
        <v>2645456</v>
      </c>
      <c r="P50" s="223">
        <v>4998846</v>
      </c>
      <c r="Q50" s="227">
        <v>5.2</v>
      </c>
      <c r="R50" s="227">
        <v>89</v>
      </c>
    </row>
    <row r="51" spans="1:18" ht="16.5" customHeight="1">
      <c r="A51" s="429" t="s">
        <v>40</v>
      </c>
      <c r="B51" s="430"/>
      <c r="C51" s="230">
        <v>130</v>
      </c>
      <c r="D51" s="223">
        <v>136</v>
      </c>
      <c r="E51" s="227">
        <v>6</v>
      </c>
      <c r="F51" s="227">
        <v>4.5999999999999996</v>
      </c>
      <c r="G51" s="230">
        <v>4052</v>
      </c>
      <c r="H51" s="223">
        <v>4183</v>
      </c>
      <c r="I51" s="227">
        <v>4.5999999999999996</v>
      </c>
      <c r="J51" s="224">
        <v>3.2</v>
      </c>
      <c r="K51" s="230">
        <v>13340700</v>
      </c>
      <c r="L51" s="223">
        <v>12198895</v>
      </c>
      <c r="M51" s="227">
        <v>4.8</v>
      </c>
      <c r="N51" s="224">
        <v>-8.6</v>
      </c>
      <c r="O51" s="230">
        <v>7364549</v>
      </c>
      <c r="P51" s="223">
        <v>6959798</v>
      </c>
      <c r="Q51" s="227">
        <v>7.2</v>
      </c>
      <c r="R51" s="227">
        <v>-5.5</v>
      </c>
    </row>
    <row r="52" spans="1:18" ht="16.5" customHeight="1">
      <c r="A52" s="429" t="s">
        <v>41</v>
      </c>
      <c r="B52" s="430"/>
      <c r="C52" s="230">
        <v>201</v>
      </c>
      <c r="D52" s="223">
        <v>191</v>
      </c>
      <c r="E52" s="227">
        <v>8.4</v>
      </c>
      <c r="F52" s="227">
        <v>-5</v>
      </c>
      <c r="G52" s="230">
        <v>6999</v>
      </c>
      <c r="H52" s="223">
        <v>7023</v>
      </c>
      <c r="I52" s="227">
        <v>7.7</v>
      </c>
      <c r="J52" s="224">
        <v>0.3</v>
      </c>
      <c r="K52" s="230">
        <v>21694628</v>
      </c>
      <c r="L52" s="223">
        <v>21523167</v>
      </c>
      <c r="M52" s="227">
        <v>8.4</v>
      </c>
      <c r="N52" s="224">
        <v>-0.8</v>
      </c>
      <c r="O52" s="230">
        <v>7443798</v>
      </c>
      <c r="P52" s="223">
        <v>7355766</v>
      </c>
      <c r="Q52" s="227">
        <v>7.6</v>
      </c>
      <c r="R52" s="227">
        <v>-1.2</v>
      </c>
    </row>
    <row r="53" spans="1:18" ht="16.5" customHeight="1">
      <c r="A53" s="429" t="s">
        <v>42</v>
      </c>
      <c r="B53" s="430"/>
      <c r="C53" s="230">
        <v>85</v>
      </c>
      <c r="D53" s="223">
        <v>82</v>
      </c>
      <c r="E53" s="227">
        <v>3.6</v>
      </c>
      <c r="F53" s="227">
        <v>-3.5</v>
      </c>
      <c r="G53" s="230">
        <v>2677</v>
      </c>
      <c r="H53" s="223">
        <v>2359</v>
      </c>
      <c r="I53" s="227">
        <v>2.6</v>
      </c>
      <c r="J53" s="224">
        <v>-11.9</v>
      </c>
      <c r="K53" s="230">
        <v>10386859</v>
      </c>
      <c r="L53" s="223">
        <v>7417003</v>
      </c>
      <c r="M53" s="227">
        <v>2.9</v>
      </c>
      <c r="N53" s="224">
        <v>-28.6</v>
      </c>
      <c r="O53" s="230">
        <v>2250367</v>
      </c>
      <c r="P53" s="223">
        <v>2502667</v>
      </c>
      <c r="Q53" s="227">
        <v>2.6</v>
      </c>
      <c r="R53" s="227">
        <v>11.2</v>
      </c>
    </row>
    <row r="54" spans="1:18" ht="16.5" customHeight="1">
      <c r="A54" s="429" t="s">
        <v>43</v>
      </c>
      <c r="B54" s="430"/>
      <c r="C54" s="230">
        <v>194</v>
      </c>
      <c r="D54" s="223">
        <v>203</v>
      </c>
      <c r="E54" s="227">
        <v>8.9</v>
      </c>
      <c r="F54" s="227">
        <v>4.5999999999999996</v>
      </c>
      <c r="G54" s="230">
        <v>4889</v>
      </c>
      <c r="H54" s="223">
        <v>4815</v>
      </c>
      <c r="I54" s="227">
        <v>5.3</v>
      </c>
      <c r="J54" s="224">
        <v>-1.5</v>
      </c>
      <c r="K54" s="230">
        <v>8594852</v>
      </c>
      <c r="L54" s="223">
        <v>7984612</v>
      </c>
      <c r="M54" s="227">
        <v>3.1</v>
      </c>
      <c r="N54" s="224">
        <v>-7.1</v>
      </c>
      <c r="O54" s="230">
        <v>2811336</v>
      </c>
      <c r="P54" s="223">
        <v>3068933</v>
      </c>
      <c r="Q54" s="227">
        <v>3.2</v>
      </c>
      <c r="R54" s="227">
        <v>9.1999999999999993</v>
      </c>
    </row>
    <row r="55" spans="1:18" ht="16.5" customHeight="1">
      <c r="A55" s="433" t="s">
        <v>44</v>
      </c>
      <c r="B55" s="434"/>
      <c r="C55" s="255">
        <v>213</v>
      </c>
      <c r="D55" s="256">
        <v>220</v>
      </c>
      <c r="E55" s="257">
        <v>9.6999999999999993</v>
      </c>
      <c r="F55" s="257">
        <v>3.3</v>
      </c>
      <c r="G55" s="255">
        <v>3805</v>
      </c>
      <c r="H55" s="256">
        <v>3759</v>
      </c>
      <c r="I55" s="257">
        <v>4.0999999999999996</v>
      </c>
      <c r="J55" s="257">
        <v>-1.2</v>
      </c>
      <c r="K55" s="255">
        <v>3487344</v>
      </c>
      <c r="L55" s="256">
        <v>3590589</v>
      </c>
      <c r="M55" s="257">
        <v>1.4</v>
      </c>
      <c r="N55" s="257">
        <v>3</v>
      </c>
      <c r="O55" s="255">
        <v>1367925</v>
      </c>
      <c r="P55" s="256">
        <v>1472513</v>
      </c>
      <c r="Q55" s="257">
        <v>1.5</v>
      </c>
      <c r="R55" s="258">
        <v>7.6</v>
      </c>
    </row>
    <row r="56" spans="1:18">
      <c r="B56" s="438" t="s">
        <v>157</v>
      </c>
      <c r="C56" s="438"/>
      <c r="D56" s="438"/>
      <c r="E56" s="438"/>
      <c r="F56" s="438"/>
      <c r="G56" s="438"/>
      <c r="H56" s="438"/>
      <c r="I56" s="438"/>
      <c r="J56" s="438"/>
      <c r="R56" s="10"/>
    </row>
    <row r="57" spans="1:18">
      <c r="B57" s="439"/>
      <c r="C57" s="439"/>
      <c r="D57" s="439"/>
      <c r="E57" s="439"/>
      <c r="F57" s="439"/>
      <c r="G57" s="439"/>
      <c r="H57" s="439"/>
      <c r="I57" s="439"/>
      <c r="J57" s="439"/>
    </row>
    <row r="58" spans="1:18">
      <c r="J58" s="17"/>
    </row>
    <row r="59" spans="1:18">
      <c r="J59" s="17"/>
    </row>
    <row r="60" spans="1:18">
      <c r="J60" s="17"/>
    </row>
    <row r="61" spans="1:18">
      <c r="J61" s="17"/>
    </row>
    <row r="62" spans="1:18">
      <c r="J62" s="17"/>
    </row>
    <row r="63" spans="1:18">
      <c r="J63" s="17"/>
    </row>
    <row r="64" spans="1:18">
      <c r="J64" s="17"/>
    </row>
    <row r="65" spans="10:10">
      <c r="J65" s="17"/>
    </row>
    <row r="66" spans="10:10">
      <c r="J66" s="17"/>
    </row>
    <row r="67" spans="10:10">
      <c r="J67" s="17"/>
    </row>
    <row r="68" spans="10:10">
      <c r="J68" s="17"/>
    </row>
    <row r="69" spans="10:10">
      <c r="J69" s="17"/>
    </row>
    <row r="70" spans="10:10">
      <c r="J70" s="17"/>
    </row>
    <row r="71" spans="10:10">
      <c r="J71" s="17"/>
    </row>
    <row r="72" spans="10:10">
      <c r="J72" s="17"/>
    </row>
    <row r="73" spans="10:10">
      <c r="J73" s="17"/>
    </row>
    <row r="74" spans="10:10">
      <c r="J74" s="17"/>
    </row>
  </sheetData>
  <mergeCells count="13">
    <mergeCell ref="A49:B49"/>
    <mergeCell ref="A47:B47"/>
    <mergeCell ref="A48:B48"/>
    <mergeCell ref="B56:J57"/>
    <mergeCell ref="A43:B43"/>
    <mergeCell ref="A45:B45"/>
    <mergeCell ref="A46:B46"/>
    <mergeCell ref="A55:B55"/>
    <mergeCell ref="A51:B51"/>
    <mergeCell ref="A52:B52"/>
    <mergeCell ref="A53:B53"/>
    <mergeCell ref="A54:B54"/>
    <mergeCell ref="A50:B50"/>
  </mergeCells>
  <phoneticPr fontId="19"/>
  <printOptions horizontalCentered="1" gridLinesSet="0"/>
  <pageMargins left="0.9055118110236221" right="0.78740157480314965" top="0.82677165354330717" bottom="0.51181102362204722" header="0.51181102362204722" footer="0.47244094488188981"/>
  <pageSetup paperSize="9" scale="92" fitToWidth="2" pageOrder="overThenDown" orientation="portrait" r:id="rId1"/>
  <headerFooter alignWithMargins="0">
    <oddHeader>&amp;L&amp;Z&amp;F&amp;A</oddHeader>
    <oddFooter>&amp;R&amp;D&amp;T</oddFooter>
  </headerFooter>
  <rowBreaks count="1" manualBreakCount="1">
    <brk id="35" max="17" man="1"/>
  </rowBreaks>
  <colBreaks count="1" manualBreakCount="1">
    <brk id="10" max="5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zoomScaleNormal="73" zoomScaleSheetLayoutView="100" workbookViewId="0"/>
  </sheetViews>
  <sheetFormatPr defaultColWidth="10.85546875" defaultRowHeight="11.25"/>
  <cols>
    <col min="1" max="1" width="12.7109375" style="1" customWidth="1"/>
    <col min="2" max="9" width="10.7109375" style="1" customWidth="1"/>
    <col min="10" max="10" width="14.42578125" style="1" customWidth="1"/>
    <col min="11" max="11" width="14.28515625" style="1" customWidth="1"/>
    <col min="12" max="13" width="8.7109375" style="1" customWidth="1"/>
    <col min="14" max="14" width="14.28515625" style="1" customWidth="1"/>
    <col min="15" max="15" width="12.7109375" style="1" customWidth="1"/>
    <col min="16" max="17" width="8.7109375" style="1" customWidth="1"/>
    <col min="18" max="18" width="3" style="1" customWidth="1"/>
    <col min="19" max="16384" width="10.85546875" style="1"/>
  </cols>
  <sheetData>
    <row r="1" spans="1:17" ht="15" customHeight="1" thickBot="1">
      <c r="A1" s="2" t="s">
        <v>94</v>
      </c>
      <c r="B1" s="2"/>
      <c r="C1" s="2"/>
      <c r="D1" s="2"/>
      <c r="E1" s="2"/>
      <c r="F1" s="2"/>
      <c r="G1" s="2"/>
      <c r="H1" s="2"/>
      <c r="I1" s="17"/>
    </row>
    <row r="2" spans="1:17" ht="15" customHeight="1">
      <c r="A2" s="3"/>
      <c r="B2" s="6" t="s">
        <v>0</v>
      </c>
      <c r="C2" s="8"/>
      <c r="D2" s="8"/>
      <c r="E2" s="8"/>
      <c r="F2" s="6" t="s">
        <v>1</v>
      </c>
      <c r="G2" s="7"/>
      <c r="H2" s="8"/>
      <c r="I2" s="7"/>
      <c r="J2" s="6" t="s">
        <v>2</v>
      </c>
      <c r="K2" s="8"/>
      <c r="L2" s="8"/>
      <c r="M2" s="7"/>
      <c r="N2" s="6" t="s">
        <v>32</v>
      </c>
      <c r="O2" s="8"/>
      <c r="P2" s="8"/>
      <c r="Q2" s="8"/>
    </row>
    <row r="3" spans="1:17" ht="15" customHeight="1">
      <c r="B3" s="14"/>
      <c r="C3" s="14"/>
      <c r="D3" s="72"/>
      <c r="E3" s="73"/>
      <c r="F3" s="14"/>
      <c r="G3" s="14"/>
      <c r="H3" s="72"/>
      <c r="I3" s="73"/>
      <c r="J3" s="16"/>
      <c r="K3" s="14"/>
      <c r="L3" s="72"/>
      <c r="M3" s="74"/>
      <c r="N3" s="14"/>
      <c r="O3" s="14"/>
      <c r="P3" s="72"/>
      <c r="Q3" s="74"/>
    </row>
    <row r="4" spans="1:17" ht="15" customHeight="1">
      <c r="A4" s="42" t="s">
        <v>47</v>
      </c>
      <c r="B4" s="15"/>
      <c r="C4" s="15"/>
      <c r="D4" s="14"/>
      <c r="E4" s="15" t="s">
        <v>109</v>
      </c>
      <c r="F4" s="15"/>
      <c r="G4" s="15"/>
      <c r="H4" s="14"/>
      <c r="I4" s="18" t="s">
        <v>109</v>
      </c>
      <c r="J4" s="18"/>
      <c r="K4" s="15"/>
      <c r="L4" s="14"/>
      <c r="M4" s="18" t="s">
        <v>109</v>
      </c>
      <c r="N4" s="15"/>
      <c r="O4" s="15"/>
      <c r="P4" s="14"/>
      <c r="Q4" s="14" t="s">
        <v>109</v>
      </c>
    </row>
    <row r="5" spans="1:17" ht="15" customHeight="1">
      <c r="B5" s="15" t="s">
        <v>206</v>
      </c>
      <c r="C5" s="15" t="s">
        <v>204</v>
      </c>
      <c r="D5" s="15" t="s">
        <v>4</v>
      </c>
      <c r="E5" s="15" t="s">
        <v>5</v>
      </c>
      <c r="F5" s="15" t="s">
        <v>206</v>
      </c>
      <c r="G5" s="15" t="s">
        <v>204</v>
      </c>
      <c r="H5" s="15" t="s">
        <v>4</v>
      </c>
      <c r="I5" s="18" t="s">
        <v>5</v>
      </c>
      <c r="J5" s="15" t="s">
        <v>206</v>
      </c>
      <c r="K5" s="15" t="s">
        <v>204</v>
      </c>
      <c r="L5" s="15" t="s">
        <v>4</v>
      </c>
      <c r="M5" s="18" t="s">
        <v>5</v>
      </c>
      <c r="N5" s="15" t="s">
        <v>206</v>
      </c>
      <c r="O5" s="15" t="s">
        <v>204</v>
      </c>
      <c r="P5" s="15" t="s">
        <v>4</v>
      </c>
      <c r="Q5" s="15" t="s">
        <v>5</v>
      </c>
    </row>
    <row r="6" spans="1:17" ht="15" customHeight="1">
      <c r="A6" s="37"/>
      <c r="B6" s="15"/>
      <c r="C6" s="15"/>
      <c r="D6" s="19" t="s">
        <v>6</v>
      </c>
      <c r="E6" s="15" t="s">
        <v>6</v>
      </c>
      <c r="F6" s="15"/>
      <c r="G6" s="15"/>
      <c r="H6" s="19" t="s">
        <v>6</v>
      </c>
      <c r="I6" s="18" t="s">
        <v>6</v>
      </c>
      <c r="J6" s="20"/>
      <c r="K6" s="15"/>
      <c r="L6" s="19" t="s">
        <v>6</v>
      </c>
      <c r="M6" s="18" t="s">
        <v>6</v>
      </c>
      <c r="N6" s="15"/>
      <c r="O6" s="15"/>
      <c r="P6" s="19" t="s">
        <v>6</v>
      </c>
      <c r="Q6" s="19" t="s">
        <v>6</v>
      </c>
    </row>
    <row r="7" spans="1:17" ht="15" customHeight="1">
      <c r="A7" s="21" t="s">
        <v>26</v>
      </c>
      <c r="B7" s="47">
        <f>B9+B28</f>
        <v>3793</v>
      </c>
      <c r="C7" s="47">
        <f>C9+C28</f>
        <v>3448</v>
      </c>
      <c r="D7" s="183">
        <f>ROUND(C7/C$7*100,1)</f>
        <v>100</v>
      </c>
      <c r="E7" s="184">
        <f>ROUND(C7/B7*100-100,1)</f>
        <v>-9.1</v>
      </c>
      <c r="F7" s="47">
        <f>F9+F28</f>
        <v>102047</v>
      </c>
      <c r="G7" s="47">
        <f>G9+G28</f>
        <v>93405</v>
      </c>
      <c r="H7" s="183">
        <f>ROUND(G7/G$7*100,1)</f>
        <v>100</v>
      </c>
      <c r="I7" s="185">
        <f>ROUND((G7-F7)/ABS(F7)*100,1)</f>
        <v>-8.5</v>
      </c>
      <c r="J7" s="47">
        <f>J9+J28</f>
        <v>284904802</v>
      </c>
      <c r="K7" s="47">
        <f>K9+K28</f>
        <v>257914365</v>
      </c>
      <c r="L7" s="183">
        <f>ROUND(K7/K$7*100,1)</f>
        <v>100</v>
      </c>
      <c r="M7" s="185">
        <f>ROUND((K7-J7)/ABS(J7)*100,1)</f>
        <v>-9.5</v>
      </c>
      <c r="N7" s="47">
        <f>N9+N28</f>
        <v>95143363</v>
      </c>
      <c r="O7" s="47">
        <f>O9+O28</f>
        <v>98012303</v>
      </c>
      <c r="P7" s="183">
        <f>ROUND(O7/O$7*100,1)</f>
        <v>100</v>
      </c>
      <c r="Q7" s="186">
        <f>ROUND((O7-N7)/ABS(N7)*100,1)</f>
        <v>3</v>
      </c>
    </row>
    <row r="8" spans="1:17" ht="15" customHeight="1">
      <c r="A8" s="30"/>
      <c r="B8" s="24"/>
      <c r="C8" s="24"/>
      <c r="D8" s="183"/>
      <c r="E8" s="186"/>
      <c r="F8" s="24"/>
      <c r="G8" s="24"/>
      <c r="H8" s="183"/>
      <c r="I8" s="187"/>
      <c r="J8" s="24"/>
      <c r="K8" s="24"/>
      <c r="L8" s="24"/>
      <c r="M8" s="187"/>
      <c r="N8" s="24"/>
      <c r="O8" s="24"/>
      <c r="P8" s="24"/>
      <c r="Q8" s="186"/>
    </row>
    <row r="9" spans="1:17" ht="15" customHeight="1">
      <c r="A9" s="75" t="s">
        <v>48</v>
      </c>
      <c r="B9" s="188">
        <v>2752</v>
      </c>
      <c r="C9" s="49">
        <v>2481</v>
      </c>
      <c r="D9" s="183">
        <f>ROUND(C9/C$7*100,1)</f>
        <v>72</v>
      </c>
      <c r="E9" s="186">
        <f>ROUND(C9/B9*100-100,1)</f>
        <v>-9.8000000000000007</v>
      </c>
      <c r="F9" s="188">
        <v>67619</v>
      </c>
      <c r="G9" s="49">
        <v>62907</v>
      </c>
      <c r="H9" s="183">
        <f>ROUND(G9/G$7*100,1)</f>
        <v>67.3</v>
      </c>
      <c r="I9" s="187">
        <f>ROUND((G9-F9)/ABS(F9)*100,1)</f>
        <v>-7</v>
      </c>
      <c r="J9" s="188">
        <v>165060632</v>
      </c>
      <c r="K9" s="49">
        <v>149836072</v>
      </c>
      <c r="L9" s="183">
        <f>ROUND(K9/K$7*100,1)</f>
        <v>58.1</v>
      </c>
      <c r="M9" s="187">
        <f>ROUND((K9-J9)/ABS(J9)*100,1)</f>
        <v>-9.1999999999999993</v>
      </c>
      <c r="N9" s="188">
        <v>55183336</v>
      </c>
      <c r="O9" s="49">
        <v>58008215</v>
      </c>
      <c r="P9" s="183">
        <f>ROUND(O9/O$7*100,1)</f>
        <v>59.2</v>
      </c>
      <c r="Q9" s="186">
        <f>ROUND((O9-N9)/ABS(N9)*100,1)</f>
        <v>5.0999999999999996</v>
      </c>
    </row>
    <row r="10" spans="1:17" ht="15" customHeight="1">
      <c r="A10" s="30"/>
      <c r="B10" s="49"/>
      <c r="C10" s="49"/>
      <c r="D10" s="22"/>
      <c r="E10" s="186"/>
      <c r="F10" s="49"/>
      <c r="G10" s="49"/>
      <c r="H10" s="22"/>
      <c r="I10" s="26"/>
      <c r="J10" s="49"/>
      <c r="K10" s="49"/>
      <c r="L10" s="22"/>
      <c r="M10" s="26"/>
      <c r="N10" s="49"/>
      <c r="O10" s="49"/>
      <c r="P10" s="22"/>
      <c r="Q10" s="28"/>
    </row>
    <row r="11" spans="1:17" ht="15" customHeight="1">
      <c r="A11" s="30" t="s">
        <v>49</v>
      </c>
      <c r="B11" s="189">
        <v>948</v>
      </c>
      <c r="C11" s="25">
        <v>866</v>
      </c>
      <c r="D11" s="190">
        <f>ROUND(C11/C$7*100,1)</f>
        <v>25.1</v>
      </c>
      <c r="E11" s="28">
        <f>ROUND(C11/B11*100-100,1)</f>
        <v>-8.6</v>
      </c>
      <c r="F11" s="189">
        <v>21279</v>
      </c>
      <c r="G11" s="25">
        <v>18743</v>
      </c>
      <c r="H11" s="190">
        <f>ROUND(G11/G$7*100,1)</f>
        <v>20.100000000000001</v>
      </c>
      <c r="I11" s="26">
        <f>ROUND((G11-F11)/ABS(F11)*100,1)</f>
        <v>-11.9</v>
      </c>
      <c r="J11" s="189">
        <v>41766688</v>
      </c>
      <c r="K11" s="25">
        <v>37805651</v>
      </c>
      <c r="L11" s="190">
        <f>ROUND(K11/K$7*100,1)</f>
        <v>14.7</v>
      </c>
      <c r="M11" s="26">
        <f>ROUND((K11-J11)/ABS(J11)*100,1)</f>
        <v>-9.5</v>
      </c>
      <c r="N11" s="189">
        <v>15105087</v>
      </c>
      <c r="O11" s="25">
        <v>14458981</v>
      </c>
      <c r="P11" s="190">
        <f>ROUND(O11/O$7*100,1)</f>
        <v>14.8</v>
      </c>
      <c r="Q11" s="28">
        <f>ROUND((O11-N11)/ABS(N11)*100,1)</f>
        <v>-4.3</v>
      </c>
    </row>
    <row r="12" spans="1:17" ht="15" customHeight="1">
      <c r="A12" s="30" t="s">
        <v>50</v>
      </c>
      <c r="B12" s="25">
        <v>318</v>
      </c>
      <c r="C12" s="25">
        <v>268</v>
      </c>
      <c r="D12" s="190">
        <f>ROUND(C12/C$7*100,1)</f>
        <v>7.8</v>
      </c>
      <c r="E12" s="28">
        <f>ROUND(C12/B12*100-100,1)</f>
        <v>-15.7</v>
      </c>
      <c r="F12" s="25">
        <v>7687</v>
      </c>
      <c r="G12" s="25">
        <v>7155</v>
      </c>
      <c r="H12" s="190">
        <f>ROUND(G12/G$7*100,1)</f>
        <v>7.7</v>
      </c>
      <c r="I12" s="26">
        <f>ROUND((G12-F12)/ABS(F12)*100,1)</f>
        <v>-6.9</v>
      </c>
      <c r="J12" s="25">
        <v>25545322</v>
      </c>
      <c r="K12" s="25">
        <v>21586608</v>
      </c>
      <c r="L12" s="190">
        <f>ROUND(K12/K$7*100,1)</f>
        <v>8.4</v>
      </c>
      <c r="M12" s="26">
        <f>ROUND((K12-J12)/ABS(J12)*100,1)</f>
        <v>-15.5</v>
      </c>
      <c r="N12" s="25">
        <v>7233011</v>
      </c>
      <c r="O12" s="25">
        <v>7379330</v>
      </c>
      <c r="P12" s="190">
        <f>ROUND(O12/O$7*100,1)</f>
        <v>7.5</v>
      </c>
      <c r="Q12" s="28">
        <f>ROUND((O12-N12)/ABS(N12)*100,1)</f>
        <v>2</v>
      </c>
    </row>
    <row r="13" spans="1:17" ht="15" customHeight="1">
      <c r="A13" s="30" t="s">
        <v>51</v>
      </c>
      <c r="B13" s="25">
        <v>110</v>
      </c>
      <c r="C13" s="25">
        <v>97</v>
      </c>
      <c r="D13" s="190">
        <f>ROUND(C13/C$7*100,1)</f>
        <v>2.8</v>
      </c>
      <c r="E13" s="28">
        <f>ROUND(C13/B13*100-100,1)</f>
        <v>-11.8</v>
      </c>
      <c r="F13" s="25">
        <v>1654</v>
      </c>
      <c r="G13" s="25">
        <v>1402</v>
      </c>
      <c r="H13" s="190">
        <f>ROUND(G13/G$7*100,1)</f>
        <v>1.5</v>
      </c>
      <c r="I13" s="26">
        <f>ROUND((G13-F13)/ABS(F13)*100,1)</f>
        <v>-15.2</v>
      </c>
      <c r="J13" s="25">
        <v>2685648</v>
      </c>
      <c r="K13" s="25">
        <v>2004532</v>
      </c>
      <c r="L13" s="190">
        <f>ROUND(K13/K$7*100,1)</f>
        <v>0.8</v>
      </c>
      <c r="M13" s="26">
        <f>ROUND((K13-J13)/ABS(J13)*100,1)</f>
        <v>-25.4</v>
      </c>
      <c r="N13" s="25">
        <v>1317377</v>
      </c>
      <c r="O13" s="25">
        <v>999061</v>
      </c>
      <c r="P13" s="190">
        <f>ROUND(O13/O$7*100,1)</f>
        <v>1</v>
      </c>
      <c r="Q13" s="28">
        <f>ROUND((O13-N13)/ABS(N13)*100,1)</f>
        <v>-24.2</v>
      </c>
    </row>
    <row r="14" spans="1:17" ht="15" customHeight="1">
      <c r="A14" s="30" t="s">
        <v>52</v>
      </c>
      <c r="B14" s="25">
        <v>91</v>
      </c>
      <c r="C14" s="25">
        <v>80</v>
      </c>
      <c r="D14" s="190">
        <f>ROUND(C14/C$7*100,1)</f>
        <v>2.2999999999999998</v>
      </c>
      <c r="E14" s="28">
        <f>ROUND(C14/B14*100-100,1)</f>
        <v>-12.1</v>
      </c>
      <c r="F14" s="25">
        <v>2028</v>
      </c>
      <c r="G14" s="25">
        <v>1651</v>
      </c>
      <c r="H14" s="190">
        <f>ROUND(G14/G$7*100,1)</f>
        <v>1.8</v>
      </c>
      <c r="I14" s="26">
        <f>ROUND((G14-F14)/ABS(F14)*100,1)</f>
        <v>-18.600000000000001</v>
      </c>
      <c r="J14" s="25">
        <v>3475672</v>
      </c>
      <c r="K14" s="25">
        <v>2942172</v>
      </c>
      <c r="L14" s="190">
        <f>ROUND(K14/K$7*100,1)</f>
        <v>1.1000000000000001</v>
      </c>
      <c r="M14" s="26">
        <f>ROUND((K14-J14)/ABS(J14)*100,1)</f>
        <v>-15.3</v>
      </c>
      <c r="N14" s="25">
        <v>1348916</v>
      </c>
      <c r="O14" s="25">
        <v>1056072</v>
      </c>
      <c r="P14" s="190">
        <f>ROUND(O14/O$7*100,1)</f>
        <v>1.1000000000000001</v>
      </c>
      <c r="Q14" s="28">
        <f>ROUND((O14-N14)/ABS(N14)*100,1)</f>
        <v>-21.7</v>
      </c>
    </row>
    <row r="15" spans="1:17" ht="15" customHeight="1">
      <c r="A15" s="58" t="s">
        <v>53</v>
      </c>
      <c r="B15" s="25">
        <v>75</v>
      </c>
      <c r="C15" s="25">
        <v>68</v>
      </c>
      <c r="D15" s="190">
        <f>ROUND(C15/C$7*100,1)</f>
        <v>2</v>
      </c>
      <c r="E15" s="28">
        <f>ROUND(C15/B15*100-100,1)</f>
        <v>-9.3000000000000007</v>
      </c>
      <c r="F15" s="25">
        <v>1825</v>
      </c>
      <c r="G15" s="25">
        <v>1493</v>
      </c>
      <c r="H15" s="190">
        <f>ROUND(G15/G$7*100,1)</f>
        <v>1.6</v>
      </c>
      <c r="I15" s="26">
        <f>ROUND((G15-F15)/ABS(F15)*100,1)</f>
        <v>-18.2</v>
      </c>
      <c r="J15" s="25">
        <v>7992185</v>
      </c>
      <c r="K15" s="25">
        <v>5436846</v>
      </c>
      <c r="L15" s="190">
        <f>ROUND(K15/K$7*100,1)</f>
        <v>2.1</v>
      </c>
      <c r="M15" s="26">
        <f>ROUND((K15-J15)/ABS(J15)*100,1)</f>
        <v>-32</v>
      </c>
      <c r="N15" s="25">
        <v>1811591</v>
      </c>
      <c r="O15" s="25">
        <v>1404414</v>
      </c>
      <c r="P15" s="190">
        <f>ROUND(O15/O$7*100,1)</f>
        <v>1.4</v>
      </c>
      <c r="Q15" s="28">
        <f>ROUND((O15-N15)/ABS(N15)*100,1)</f>
        <v>-22.5</v>
      </c>
    </row>
    <row r="16" spans="1:17" ht="15" customHeight="1">
      <c r="A16" s="58"/>
      <c r="B16" s="25"/>
      <c r="C16" s="25"/>
      <c r="D16" s="190"/>
      <c r="E16" s="28"/>
      <c r="F16" s="25"/>
      <c r="G16" s="25"/>
      <c r="H16" s="190"/>
      <c r="I16" s="26"/>
      <c r="J16" s="25"/>
      <c r="K16" s="25"/>
      <c r="L16" s="190"/>
      <c r="M16" s="26"/>
      <c r="N16" s="25"/>
      <c r="O16" s="25"/>
      <c r="P16" s="190"/>
      <c r="Q16" s="28"/>
    </row>
    <row r="17" spans="1:17" ht="15" customHeight="1">
      <c r="A17" s="30" t="s">
        <v>54</v>
      </c>
      <c r="B17" s="25">
        <v>124</v>
      </c>
      <c r="C17" s="25">
        <v>118</v>
      </c>
      <c r="D17" s="190">
        <f>ROUND(C17/C$7*100,1)</f>
        <v>3.4</v>
      </c>
      <c r="E17" s="28">
        <f>ROUND(C17/B17*100-100,1)</f>
        <v>-4.8</v>
      </c>
      <c r="F17" s="25">
        <v>3379</v>
      </c>
      <c r="G17" s="25">
        <v>3018</v>
      </c>
      <c r="H17" s="190">
        <f>ROUND(G17/G$7*100,1)</f>
        <v>3.2</v>
      </c>
      <c r="I17" s="26">
        <f>ROUND((G17-F17)/ABS(F17)*100,1)</f>
        <v>-10.7</v>
      </c>
      <c r="J17" s="25">
        <v>7321695</v>
      </c>
      <c r="K17" s="25">
        <v>4513520</v>
      </c>
      <c r="L17" s="190">
        <f>ROUND(K17/K$7*100,1)</f>
        <v>1.8</v>
      </c>
      <c r="M17" s="26">
        <f>ROUND((K17-J17)/ABS(J17)*100,1)</f>
        <v>-38.4</v>
      </c>
      <c r="N17" s="25">
        <v>2988754</v>
      </c>
      <c r="O17" s="25">
        <v>2093722</v>
      </c>
      <c r="P17" s="190">
        <f>ROUND(O17/O$7*100,1)</f>
        <v>2.1</v>
      </c>
      <c r="Q17" s="28">
        <f>ROUND((O17-N17)/ABS(N17)*100,1)</f>
        <v>-29.9</v>
      </c>
    </row>
    <row r="18" spans="1:17" ht="15" customHeight="1">
      <c r="A18" s="30" t="s">
        <v>55</v>
      </c>
      <c r="B18" s="25">
        <v>148</v>
      </c>
      <c r="C18" s="25">
        <v>145</v>
      </c>
      <c r="D18" s="190">
        <f>ROUND(C18/C$7*100,1)</f>
        <v>4.2</v>
      </c>
      <c r="E18" s="28">
        <f>ROUND(C18/B18*100-100,1)</f>
        <v>-2</v>
      </c>
      <c r="F18" s="25">
        <v>3303</v>
      </c>
      <c r="G18" s="25">
        <v>3753</v>
      </c>
      <c r="H18" s="190">
        <f>ROUND(G18/G$7*100,1)</f>
        <v>4</v>
      </c>
      <c r="I18" s="26">
        <f>ROUND((G18-F18)/ABS(F18)*100,1)</f>
        <v>13.6</v>
      </c>
      <c r="J18" s="25">
        <v>7150097</v>
      </c>
      <c r="K18" s="25">
        <v>8947764</v>
      </c>
      <c r="L18" s="190">
        <f>ROUND(K18/K$7*100,1)</f>
        <v>3.5</v>
      </c>
      <c r="M18" s="26">
        <f>ROUND((K18-J18)/ABS(J18)*100,1)</f>
        <v>25.1</v>
      </c>
      <c r="N18" s="25">
        <v>3609280</v>
      </c>
      <c r="O18" s="25">
        <v>5256711</v>
      </c>
      <c r="P18" s="190">
        <f>ROUND(O18/O$7*100,1)</f>
        <v>5.4</v>
      </c>
      <c r="Q18" s="28">
        <f>ROUND((O18-N18)/ABS(N18)*100,1)</f>
        <v>45.6</v>
      </c>
    </row>
    <row r="19" spans="1:17" ht="15" customHeight="1">
      <c r="A19" s="30" t="s">
        <v>56</v>
      </c>
      <c r="B19" s="25">
        <v>173</v>
      </c>
      <c r="C19" s="25">
        <v>174</v>
      </c>
      <c r="D19" s="190">
        <f>ROUND(C19/C$7*100,1)</f>
        <v>5</v>
      </c>
      <c r="E19" s="28">
        <f>ROUND(C19/B19*100-100,1)</f>
        <v>0.6</v>
      </c>
      <c r="F19" s="25">
        <v>7620</v>
      </c>
      <c r="G19" s="25">
        <v>7198</v>
      </c>
      <c r="H19" s="190">
        <f>ROUND(G19/G$7*100,1)</f>
        <v>7.7</v>
      </c>
      <c r="I19" s="26">
        <f>ROUND((G19-F19)/ABS(F19)*100,1)</f>
        <v>-5.5</v>
      </c>
      <c r="J19" s="25">
        <v>17683972</v>
      </c>
      <c r="K19" s="25">
        <v>15768828</v>
      </c>
      <c r="L19" s="190">
        <f>ROUND(K19/K$7*100,1)</f>
        <v>6.1</v>
      </c>
      <c r="M19" s="26">
        <f>ROUND((K19-J19)/ABS(J19)*100,1)</f>
        <v>-10.8</v>
      </c>
      <c r="N19" s="25">
        <v>6602523</v>
      </c>
      <c r="O19" s="25">
        <v>6058601</v>
      </c>
      <c r="P19" s="190">
        <f>ROUND(O19/O$7*100,1)</f>
        <v>6.2</v>
      </c>
      <c r="Q19" s="28">
        <f>ROUND((O19-N19)/ABS(N19)*100,1)</f>
        <v>-8.1999999999999993</v>
      </c>
    </row>
    <row r="20" spans="1:17" ht="15" customHeight="1">
      <c r="A20" s="30" t="s">
        <v>57</v>
      </c>
      <c r="B20" s="25">
        <v>84</v>
      </c>
      <c r="C20" s="25">
        <v>81</v>
      </c>
      <c r="D20" s="190">
        <f>ROUND(C20/C$7*100,1)</f>
        <v>2.2999999999999998</v>
      </c>
      <c r="E20" s="28">
        <f>ROUND(C20/B20*100-100,1)</f>
        <v>-3.6</v>
      </c>
      <c r="F20" s="25">
        <v>2271</v>
      </c>
      <c r="G20" s="25">
        <v>1808</v>
      </c>
      <c r="H20" s="190">
        <f>ROUND(G20/G$7*100,1)</f>
        <v>1.9</v>
      </c>
      <c r="I20" s="26">
        <f>ROUND((G20-F20)/ABS(F20)*100,1)</f>
        <v>-20.399999999999999</v>
      </c>
      <c r="J20" s="25">
        <v>8345864</v>
      </c>
      <c r="K20" s="25">
        <v>5190935</v>
      </c>
      <c r="L20" s="190">
        <f>ROUND(K20/K$7*100,1)</f>
        <v>2</v>
      </c>
      <c r="M20" s="26">
        <f>ROUND((K20-J20)/ABS(J20)*100,1)</f>
        <v>-37.799999999999997</v>
      </c>
      <c r="N20" s="25">
        <v>2622920</v>
      </c>
      <c r="O20" s="25">
        <v>2032725</v>
      </c>
      <c r="P20" s="190">
        <f>ROUND(O20/O$7*100,1)</f>
        <v>2.1</v>
      </c>
      <c r="Q20" s="28">
        <f>ROUND((O20-N20)/ABS(N20)*100,1)</f>
        <v>-22.5</v>
      </c>
    </row>
    <row r="21" spans="1:17" ht="15" customHeight="1">
      <c r="A21" s="58" t="s">
        <v>58</v>
      </c>
      <c r="B21" s="25">
        <v>111</v>
      </c>
      <c r="C21" s="25">
        <v>84</v>
      </c>
      <c r="D21" s="190">
        <f>ROUND(C21/C$7*100,1)</f>
        <v>2.4</v>
      </c>
      <c r="E21" s="28">
        <f>ROUND(C21/B21*100-100,1)</f>
        <v>-24.3</v>
      </c>
      <c r="F21" s="25">
        <v>1419</v>
      </c>
      <c r="G21" s="25">
        <v>1184</v>
      </c>
      <c r="H21" s="190">
        <f>ROUND(G21/G$7*100,1)</f>
        <v>1.3</v>
      </c>
      <c r="I21" s="26">
        <f>ROUND((G21-F21)/ABS(F21)*100,1)</f>
        <v>-16.600000000000001</v>
      </c>
      <c r="J21" s="25">
        <v>1278783</v>
      </c>
      <c r="K21" s="25">
        <v>886946</v>
      </c>
      <c r="L21" s="190">
        <f>ROUND(K21/K$7*100,1)</f>
        <v>0.3</v>
      </c>
      <c r="M21" s="26">
        <f>ROUND((K21-J21)/ABS(J21)*100,1)</f>
        <v>-30.6</v>
      </c>
      <c r="N21" s="25">
        <v>501967</v>
      </c>
      <c r="O21" s="25">
        <v>402576</v>
      </c>
      <c r="P21" s="190">
        <f>ROUND(O21/O$7*100,1)</f>
        <v>0.4</v>
      </c>
      <c r="Q21" s="28">
        <f>ROUND((O21-N21)/ABS(N21)*100,1)</f>
        <v>-19.8</v>
      </c>
    </row>
    <row r="22" spans="1:17" ht="15" customHeight="1">
      <c r="A22" s="58"/>
      <c r="B22" s="25"/>
      <c r="C22" s="25"/>
      <c r="D22" s="190"/>
      <c r="E22" s="28"/>
      <c r="F22" s="25"/>
      <c r="G22" s="25"/>
      <c r="H22" s="190"/>
      <c r="I22" s="26"/>
      <c r="J22" s="25"/>
      <c r="K22" s="25"/>
      <c r="L22" s="190"/>
      <c r="M22" s="26"/>
      <c r="N22" s="25"/>
      <c r="O22" s="25"/>
      <c r="P22" s="190"/>
      <c r="Q22" s="28"/>
    </row>
    <row r="23" spans="1:17" ht="15" customHeight="1">
      <c r="A23" s="30" t="s">
        <v>59</v>
      </c>
      <c r="B23" s="25">
        <v>138</v>
      </c>
      <c r="C23" s="25">
        <v>107</v>
      </c>
      <c r="D23" s="190">
        <f>ROUND(C23/C$7*100,1)</f>
        <v>3.1</v>
      </c>
      <c r="E23" s="28">
        <f>ROUND(C23/B23*100-100,1)</f>
        <v>-22.5</v>
      </c>
      <c r="F23" s="25">
        <v>5363</v>
      </c>
      <c r="G23" s="25">
        <v>4676</v>
      </c>
      <c r="H23" s="190">
        <f>ROUND(G23/G$7*100,1)</f>
        <v>5</v>
      </c>
      <c r="I23" s="26">
        <f>ROUND((G23-F23)/ABS(F23)*100,1)</f>
        <v>-12.8</v>
      </c>
      <c r="J23" s="25">
        <v>12540507</v>
      </c>
      <c r="K23" s="25">
        <v>11048710</v>
      </c>
      <c r="L23" s="190">
        <f>ROUND(K23/K$7*100,1)</f>
        <v>4.3</v>
      </c>
      <c r="M23" s="26">
        <f>ROUND((K23-J23)/ABS(J23)*100,1)</f>
        <v>-11.9</v>
      </c>
      <c r="N23" s="25">
        <v>3914709</v>
      </c>
      <c r="O23" s="25">
        <v>4698243</v>
      </c>
      <c r="P23" s="190">
        <f>ROUND(O23/O$7*100,1)</f>
        <v>4.8</v>
      </c>
      <c r="Q23" s="28">
        <f>ROUND((O23-N23)/ABS(N23)*100,1)</f>
        <v>20</v>
      </c>
    </row>
    <row r="24" spans="1:17" ht="15" customHeight="1">
      <c r="A24" s="30" t="s">
        <v>60</v>
      </c>
      <c r="B24" s="25">
        <v>81</v>
      </c>
      <c r="C24" s="25">
        <v>83</v>
      </c>
      <c r="D24" s="190">
        <f>ROUND(C24/C$7*100,1)</f>
        <v>2.4</v>
      </c>
      <c r="E24" s="28">
        <f>ROUND(C24/B24*100-100,1)</f>
        <v>2.5</v>
      </c>
      <c r="F24" s="25">
        <v>2012</v>
      </c>
      <c r="G24" s="25">
        <v>1979</v>
      </c>
      <c r="H24" s="190">
        <f>ROUND(G24/G$7*100,1)</f>
        <v>2.1</v>
      </c>
      <c r="I24" s="26">
        <f>ROUND((G24-F24)/ABS(F24)*100,1)</f>
        <v>-1.6</v>
      </c>
      <c r="J24" s="25">
        <v>6329793</v>
      </c>
      <c r="K24" s="25">
        <v>7840549</v>
      </c>
      <c r="L24" s="190">
        <f>ROUND(K24/K$7*100,1)</f>
        <v>3</v>
      </c>
      <c r="M24" s="26">
        <f>ROUND((K24-J24)/ABS(J24)*100,1)</f>
        <v>23.9</v>
      </c>
      <c r="N24" s="25">
        <v>2238535</v>
      </c>
      <c r="O24" s="25">
        <v>3300421</v>
      </c>
      <c r="P24" s="190">
        <f>ROUND(O24/O$7*100,1)</f>
        <v>3.4</v>
      </c>
      <c r="Q24" s="28">
        <f>ROUND((O24-N24)/ABS(N24)*100,1)</f>
        <v>47.4</v>
      </c>
    </row>
    <row r="25" spans="1:17" ht="15" customHeight="1">
      <c r="A25" s="76" t="s">
        <v>61</v>
      </c>
      <c r="B25" s="23">
        <v>298</v>
      </c>
      <c r="C25" s="23">
        <v>254</v>
      </c>
      <c r="D25" s="191">
        <f>ROUND(C25/C$7*100,1)</f>
        <v>7.4</v>
      </c>
      <c r="E25" s="191">
        <f>ROUND(C25/B25*100-100,1)</f>
        <v>-14.8</v>
      </c>
      <c r="F25" s="23">
        <v>3067</v>
      </c>
      <c r="G25" s="23">
        <v>2516</v>
      </c>
      <c r="H25" s="191">
        <f>ROUND(G25/G$7*100,1)</f>
        <v>2.7</v>
      </c>
      <c r="I25" s="23">
        <f>ROUND((G25-F25)/ABS(F25)*100,1)</f>
        <v>-18</v>
      </c>
      <c r="J25" s="23">
        <v>3078058</v>
      </c>
      <c r="K25" s="23">
        <v>2541192</v>
      </c>
      <c r="L25" s="191">
        <f>ROUND(K25/K$7*100,1)</f>
        <v>1</v>
      </c>
      <c r="M25" s="23">
        <f>ROUND((K25-J25)/ABS(J25)*100,1)</f>
        <v>-17.399999999999999</v>
      </c>
      <c r="N25" s="23">
        <v>1197497</v>
      </c>
      <c r="O25" s="23">
        <v>1012435</v>
      </c>
      <c r="P25" s="191">
        <f>ROUND(O25/O$7*100,1)</f>
        <v>1</v>
      </c>
      <c r="Q25" s="191">
        <f>ROUND((O25-N25)/ABS(N25)*100,1)</f>
        <v>-15.5</v>
      </c>
    </row>
    <row r="26" spans="1:17" ht="15" customHeight="1">
      <c r="A26" s="76" t="s">
        <v>62</v>
      </c>
      <c r="B26" s="23">
        <v>53</v>
      </c>
      <c r="C26" s="23">
        <v>56</v>
      </c>
      <c r="D26" s="191">
        <f>ROUND(C26/C$7*100,1)</f>
        <v>1.6</v>
      </c>
      <c r="E26" s="191">
        <f>ROUND(C26/B26*100-100,1)</f>
        <v>5.7</v>
      </c>
      <c r="F26" s="23">
        <v>4712</v>
      </c>
      <c r="G26" s="23">
        <v>6331</v>
      </c>
      <c r="H26" s="191">
        <f>ROUND(G26/G$7*100,1)</f>
        <v>6.8</v>
      </c>
      <c r="I26" s="23">
        <f>ROUND((G26-F26)/ABS(F26)*100,1)</f>
        <v>34.4</v>
      </c>
      <c r="J26" s="23">
        <v>19866348</v>
      </c>
      <c r="K26" s="23">
        <v>23321819</v>
      </c>
      <c r="L26" s="191">
        <f>ROUND(K26/K$7*100,1)</f>
        <v>9</v>
      </c>
      <c r="M26" s="23">
        <f>ROUND((K26-J26)/ABS(J26)*100,1)</f>
        <v>17.399999999999999</v>
      </c>
      <c r="N26" s="23">
        <v>4691169</v>
      </c>
      <c r="O26" s="23">
        <v>7854923</v>
      </c>
      <c r="P26" s="191">
        <f>ROUND(O26/O$7*100,1)</f>
        <v>8</v>
      </c>
      <c r="Q26" s="191">
        <f>ROUND((O26-N26)/ABS(N26)*100,1)</f>
        <v>67.400000000000006</v>
      </c>
    </row>
    <row r="27" spans="1:17" ht="15" customHeight="1">
      <c r="A27" s="30"/>
      <c r="B27" s="49"/>
      <c r="C27" s="49"/>
      <c r="D27" s="22"/>
      <c r="E27" s="186"/>
      <c r="F27" s="49"/>
      <c r="G27" s="49"/>
      <c r="H27" s="22"/>
      <c r="I27" s="26"/>
      <c r="J27" s="49"/>
      <c r="K27" s="49"/>
      <c r="L27" s="22"/>
      <c r="M27" s="26"/>
      <c r="N27" s="49"/>
      <c r="O27" s="49"/>
      <c r="P27" s="22"/>
      <c r="Q27" s="28"/>
    </row>
    <row r="28" spans="1:17" ht="15" customHeight="1">
      <c r="A28" s="75" t="s">
        <v>63</v>
      </c>
      <c r="B28" s="188">
        <v>1041</v>
      </c>
      <c r="C28" s="49">
        <v>967</v>
      </c>
      <c r="D28" s="183">
        <f>ROUND(C28/C$7*100,1)</f>
        <v>28</v>
      </c>
      <c r="E28" s="186">
        <f>ROUND(C28/B28*100-100,1)</f>
        <v>-7.1</v>
      </c>
      <c r="F28" s="188">
        <v>34428</v>
      </c>
      <c r="G28" s="49">
        <v>30498</v>
      </c>
      <c r="H28" s="183">
        <f>ROUND(G28/G$7*100,1)</f>
        <v>32.700000000000003</v>
      </c>
      <c r="I28" s="187">
        <f>ROUND((G28-F28)/ABS(F28)*100,1)</f>
        <v>-11.4</v>
      </c>
      <c r="J28" s="188">
        <v>119844170</v>
      </c>
      <c r="K28" s="49">
        <v>108078293</v>
      </c>
      <c r="L28" s="183">
        <f>ROUND(K28/K$7*100,1)</f>
        <v>41.9</v>
      </c>
      <c r="M28" s="187">
        <f>ROUND((K28-J28)/ABS(J28)*100,1)</f>
        <v>-9.8000000000000007</v>
      </c>
      <c r="N28" s="188">
        <v>39960027</v>
      </c>
      <c r="O28" s="49">
        <v>40004088</v>
      </c>
      <c r="P28" s="183">
        <f>ROUND(O28/O$7*100,1)</f>
        <v>40.799999999999997</v>
      </c>
      <c r="Q28" s="186">
        <f>ROUND((O28-N28)/ABS(N28)*100,1)</f>
        <v>0.1</v>
      </c>
    </row>
    <row r="29" spans="1:17" ht="15" customHeight="1">
      <c r="A29" s="30"/>
      <c r="B29" s="49"/>
      <c r="C29" s="49"/>
      <c r="D29" s="22"/>
      <c r="E29" s="186"/>
      <c r="F29" s="49"/>
      <c r="G29" s="49"/>
      <c r="H29" s="22"/>
      <c r="I29" s="26"/>
      <c r="J29" s="49"/>
      <c r="K29" s="49"/>
      <c r="L29" s="22"/>
      <c r="M29" s="26"/>
      <c r="N29" s="49"/>
      <c r="O29" s="49"/>
      <c r="P29" s="22"/>
      <c r="Q29" s="28"/>
    </row>
    <row r="30" spans="1:17" ht="15" customHeight="1">
      <c r="A30" s="30" t="s">
        <v>64</v>
      </c>
      <c r="B30" s="189">
        <v>29</v>
      </c>
      <c r="C30" s="25">
        <v>28</v>
      </c>
      <c r="D30" s="190">
        <f>ROUND(C30/C$7*100,1)</f>
        <v>0.8</v>
      </c>
      <c r="E30" s="28">
        <f>ROUND(C30/B30*100-100,1)</f>
        <v>-3.4</v>
      </c>
      <c r="F30" s="189">
        <v>361</v>
      </c>
      <c r="G30" s="25">
        <v>258</v>
      </c>
      <c r="H30" s="190">
        <f>ROUND(G30/G$7*100,1)</f>
        <v>0.3</v>
      </c>
      <c r="I30" s="26">
        <f>ROUND((G30-F30)/ABS(F30)*100,1)</f>
        <v>-28.5</v>
      </c>
      <c r="J30" s="189">
        <v>460137</v>
      </c>
      <c r="K30" s="25">
        <v>324455</v>
      </c>
      <c r="L30" s="190">
        <f>ROUND(K30/K$7*100,1)</f>
        <v>0.1</v>
      </c>
      <c r="M30" s="26">
        <f>ROUND((K30-J30)/ABS(J30)*100,1)</f>
        <v>-29.5</v>
      </c>
      <c r="N30" s="189">
        <v>202095</v>
      </c>
      <c r="O30" s="25">
        <v>134060</v>
      </c>
      <c r="P30" s="190">
        <f>ROUND(O30/O$7*100,1)</f>
        <v>0.1</v>
      </c>
      <c r="Q30" s="28">
        <f>ROUND((O30-N30)/ABS(N30)*100,1)</f>
        <v>-33.700000000000003</v>
      </c>
    </row>
    <row r="31" spans="1:17" ht="15" customHeight="1">
      <c r="A31" s="30" t="s">
        <v>65</v>
      </c>
      <c r="B31" s="25">
        <v>176</v>
      </c>
      <c r="C31" s="25">
        <v>170</v>
      </c>
      <c r="D31" s="190">
        <f>ROUND(C31/C$7*100,1)</f>
        <v>4.9000000000000004</v>
      </c>
      <c r="E31" s="28">
        <f>ROUND(C31/B31*100-100,1)</f>
        <v>-3.4</v>
      </c>
      <c r="F31" s="25">
        <v>8948</v>
      </c>
      <c r="G31" s="25">
        <v>7931</v>
      </c>
      <c r="H31" s="190">
        <f>ROUND(G31/G$7*100,1)</f>
        <v>8.5</v>
      </c>
      <c r="I31" s="26">
        <f>ROUND((G31-F31)/ABS(F31)*100,1)</f>
        <v>-11.4</v>
      </c>
      <c r="J31" s="25">
        <v>34133565</v>
      </c>
      <c r="K31" s="25">
        <v>31447205</v>
      </c>
      <c r="L31" s="190">
        <f>ROUND(K31/K$7*100,1)</f>
        <v>12.2</v>
      </c>
      <c r="M31" s="26">
        <f>ROUND((K31-J31)/ABS(J31)*100,1)</f>
        <v>-7.9</v>
      </c>
      <c r="N31" s="25">
        <v>8282610</v>
      </c>
      <c r="O31" s="25">
        <v>8564459</v>
      </c>
      <c r="P31" s="190">
        <f>ROUND(O31/O$7*100,1)</f>
        <v>8.6999999999999993</v>
      </c>
      <c r="Q31" s="28">
        <f>ROUND((O31-N31)/ABS(N31)*100,1)</f>
        <v>3.4</v>
      </c>
    </row>
    <row r="32" spans="1:17" ht="15" customHeight="1">
      <c r="A32" s="30" t="s">
        <v>66</v>
      </c>
      <c r="B32" s="23">
        <v>162</v>
      </c>
      <c r="C32" s="23">
        <v>138</v>
      </c>
      <c r="D32" s="191">
        <f>ROUND(C32/C$7*100,1)</f>
        <v>4</v>
      </c>
      <c r="E32" s="191">
        <f>ROUND(C32/B32*100-100,1)</f>
        <v>-14.8</v>
      </c>
      <c r="F32" s="23">
        <v>12135</v>
      </c>
      <c r="G32" s="23">
        <v>10834</v>
      </c>
      <c r="H32" s="191">
        <f>ROUND(G32/G$7*100,1)</f>
        <v>11.6</v>
      </c>
      <c r="I32" s="23">
        <f>ROUND((G32-F32)/ABS(F32)*100,1)</f>
        <v>-10.7</v>
      </c>
      <c r="J32" s="23">
        <v>56013924</v>
      </c>
      <c r="K32" s="23">
        <v>51592804</v>
      </c>
      <c r="L32" s="191">
        <f>ROUND(K32/K$7*100,1)</f>
        <v>20</v>
      </c>
      <c r="M32" s="23">
        <f>ROUND((K32-J32)/ABS(J32)*100,1)</f>
        <v>-7.9</v>
      </c>
      <c r="N32" s="23">
        <v>18440866</v>
      </c>
      <c r="O32" s="23">
        <v>19072111</v>
      </c>
      <c r="P32" s="191">
        <f>ROUND(O32/O$7*100,1)</f>
        <v>19.5</v>
      </c>
      <c r="Q32" s="191">
        <f>ROUND((O32-N32)/ABS(N32)*100,1)</f>
        <v>3.4</v>
      </c>
    </row>
    <row r="33" spans="1:17" ht="15" customHeight="1">
      <c r="A33" s="58" t="s">
        <v>67</v>
      </c>
      <c r="B33" s="23">
        <v>139</v>
      </c>
      <c r="C33" s="23">
        <v>137</v>
      </c>
      <c r="D33" s="191">
        <f>ROUND(C33/C$7*100,1)</f>
        <v>4</v>
      </c>
      <c r="E33" s="191">
        <f>ROUND(C33/B33*100-100,1)</f>
        <v>-1.4</v>
      </c>
      <c r="F33" s="23">
        <v>2433</v>
      </c>
      <c r="G33" s="23">
        <v>2174</v>
      </c>
      <c r="H33" s="191">
        <f>ROUND(G33/G$7*100,1)</f>
        <v>2.2999999999999998</v>
      </c>
      <c r="I33" s="23">
        <f>ROUND((G33-F33)/ABS(F33)*100,1)</f>
        <v>-10.6</v>
      </c>
      <c r="J33" s="23">
        <v>4147175</v>
      </c>
      <c r="K33" s="23">
        <v>3845140</v>
      </c>
      <c r="L33" s="191">
        <f>ROUND(K33/K$7*100,1)</f>
        <v>1.5</v>
      </c>
      <c r="M33" s="23">
        <f>ROUND((K33-J33)/ABS(J33)*100,1)</f>
        <v>-7.3</v>
      </c>
      <c r="N33" s="23">
        <v>1928692</v>
      </c>
      <c r="O33" s="23">
        <v>1759205</v>
      </c>
      <c r="P33" s="191">
        <f>ROUND(O33/O$7*100,1)</f>
        <v>1.8</v>
      </c>
      <c r="Q33" s="191">
        <f>ROUND((O33-N33)/ABS(N33)*100,1)</f>
        <v>-8.8000000000000007</v>
      </c>
    </row>
    <row r="34" spans="1:17" ht="15" customHeight="1">
      <c r="A34" s="30" t="s">
        <v>68</v>
      </c>
      <c r="B34" s="23">
        <v>214</v>
      </c>
      <c r="C34" s="23">
        <v>192</v>
      </c>
      <c r="D34" s="191">
        <f>ROUND(C34/C$7*100,1)</f>
        <v>5.6</v>
      </c>
      <c r="E34" s="191">
        <f>ROUND(C34/B34*100-100,1)</f>
        <v>-10.3</v>
      </c>
      <c r="F34" s="23">
        <v>4789</v>
      </c>
      <c r="G34" s="23">
        <v>4301</v>
      </c>
      <c r="H34" s="191">
        <f>ROUND(G34/G$7*100,1)</f>
        <v>4.5999999999999996</v>
      </c>
      <c r="I34" s="23">
        <f>ROUND((G34-F34)/ABS(F34)*100,1)</f>
        <v>-10.199999999999999</v>
      </c>
      <c r="J34" s="23">
        <v>14405791</v>
      </c>
      <c r="K34" s="23">
        <v>12306978</v>
      </c>
      <c r="L34" s="191">
        <f>ROUND(K34/K$7*100,1)</f>
        <v>4.8</v>
      </c>
      <c r="M34" s="23">
        <f>ROUND((K34-J34)/ABS(J34)*100,1)</f>
        <v>-14.6</v>
      </c>
      <c r="N34" s="23">
        <v>7504517</v>
      </c>
      <c r="O34" s="23">
        <v>7022147</v>
      </c>
      <c r="P34" s="191">
        <f>ROUND(O34/O$7*100,1)</f>
        <v>7.2</v>
      </c>
      <c r="Q34" s="191">
        <f>ROUND((O34-N34)/ABS(N34)*100,1)</f>
        <v>-6.4</v>
      </c>
    </row>
    <row r="35" spans="1:17" ht="15" customHeight="1">
      <c r="A35" s="30"/>
      <c r="B35" s="23"/>
      <c r="C35" s="23"/>
      <c r="D35" s="191"/>
      <c r="E35" s="191"/>
      <c r="F35" s="23"/>
      <c r="G35" s="23"/>
      <c r="H35" s="191"/>
      <c r="I35" s="23"/>
      <c r="J35" s="23"/>
      <c r="K35" s="23"/>
      <c r="L35" s="191"/>
      <c r="M35" s="23"/>
      <c r="N35" s="23"/>
      <c r="O35" s="23"/>
      <c r="P35" s="191"/>
      <c r="Q35" s="191"/>
    </row>
    <row r="36" spans="1:17" ht="15" customHeight="1">
      <c r="A36" s="30" t="s">
        <v>69</v>
      </c>
      <c r="B36" s="23">
        <v>26</v>
      </c>
      <c r="C36" s="23">
        <v>21</v>
      </c>
      <c r="D36" s="191">
        <f>ROUND(C36/C$7*100,1)</f>
        <v>0.6</v>
      </c>
      <c r="E36" s="191">
        <f>ROUND(C36/B36*100-100,1)</f>
        <v>-19.2</v>
      </c>
      <c r="F36" s="23">
        <v>143</v>
      </c>
      <c r="G36" s="23">
        <v>89</v>
      </c>
      <c r="H36" s="191">
        <f>ROUND(G36/G$7*100,1)</f>
        <v>0.1</v>
      </c>
      <c r="I36" s="23">
        <f>ROUND((G36-F36)/ABS(F36)*100,1)</f>
        <v>-37.799999999999997</v>
      </c>
      <c r="J36" s="23">
        <v>86752</v>
      </c>
      <c r="K36" s="23">
        <v>63761</v>
      </c>
      <c r="L36" s="191">
        <f>ROUND(K36/K$7*100,1)</f>
        <v>0</v>
      </c>
      <c r="M36" s="23">
        <f>ROUND((K36-J36)/ABS(J36)*100,1)</f>
        <v>-26.5</v>
      </c>
      <c r="N36" s="23">
        <v>46951</v>
      </c>
      <c r="O36" s="23">
        <v>38495</v>
      </c>
      <c r="P36" s="191">
        <f>ROUND(O36/O$7*100,1)</f>
        <v>0</v>
      </c>
      <c r="Q36" s="191">
        <f>ROUND((O36-N36)/ABS(N36)*100,1)</f>
        <v>-18</v>
      </c>
    </row>
    <row r="37" spans="1:17" ht="15" customHeight="1">
      <c r="A37" s="30" t="s">
        <v>95</v>
      </c>
      <c r="B37" s="23">
        <v>62</v>
      </c>
      <c r="C37" s="23">
        <v>59</v>
      </c>
      <c r="D37" s="191">
        <f>ROUND(C37/C$7*100,1)</f>
        <v>1.7</v>
      </c>
      <c r="E37" s="191">
        <f>ROUND(C37/B37*100-100,1)</f>
        <v>-4.8</v>
      </c>
      <c r="F37" s="23">
        <v>1237</v>
      </c>
      <c r="G37" s="23">
        <v>961</v>
      </c>
      <c r="H37" s="191">
        <f>ROUND(G37/G$7*100,1)</f>
        <v>1</v>
      </c>
      <c r="I37" s="23">
        <f>ROUND((G37-F37)/ABS(F37)*100,1)</f>
        <v>-22.3</v>
      </c>
      <c r="J37" s="23">
        <v>2432595</v>
      </c>
      <c r="K37" s="23">
        <v>2068543</v>
      </c>
      <c r="L37" s="191">
        <f>ROUND(K37/K$7*100,1)</f>
        <v>0.8</v>
      </c>
      <c r="M37" s="23">
        <f>ROUND((K37-J37)/ABS(J37)*100,1)</f>
        <v>-15</v>
      </c>
      <c r="N37" s="23">
        <v>1213947</v>
      </c>
      <c r="O37" s="23">
        <v>1138119</v>
      </c>
      <c r="P37" s="191">
        <f>ROUND(O37/O$7*100,1)</f>
        <v>1.2</v>
      </c>
      <c r="Q37" s="191">
        <f>ROUND((O37-N37)/ABS(N37)*100,1)</f>
        <v>-6.2</v>
      </c>
    </row>
    <row r="38" spans="1:17" ht="15" customHeight="1">
      <c r="A38" s="30" t="s">
        <v>70</v>
      </c>
      <c r="B38" s="23">
        <v>218</v>
      </c>
      <c r="C38" s="23">
        <v>204</v>
      </c>
      <c r="D38" s="191">
        <f>ROUND(C38/C$7*100,1)</f>
        <v>5.9</v>
      </c>
      <c r="E38" s="191">
        <f>ROUND(C38/B38*100-100,1)</f>
        <v>-6.4</v>
      </c>
      <c r="F38" s="23">
        <v>4051</v>
      </c>
      <c r="G38" s="23">
        <v>3619</v>
      </c>
      <c r="H38" s="191">
        <f>ROUND(G38/G$7*100,1)</f>
        <v>3.9</v>
      </c>
      <c r="I38" s="23">
        <f>ROUND((G38-F38)/ABS(F38)*100,1)</f>
        <v>-10.7</v>
      </c>
      <c r="J38" s="23">
        <v>7772468</v>
      </c>
      <c r="K38" s="23">
        <v>6116988</v>
      </c>
      <c r="L38" s="191">
        <f>ROUND(K38/K$7*100,1)</f>
        <v>2.4</v>
      </c>
      <c r="M38" s="23">
        <f>ROUND((K38-J38)/ABS(J38)*100,1)</f>
        <v>-21.3</v>
      </c>
      <c r="N38" s="23">
        <v>2183677</v>
      </c>
      <c r="O38" s="23">
        <v>2152169</v>
      </c>
      <c r="P38" s="191">
        <f>ROUND(O38/O$7*100,1)</f>
        <v>2.2000000000000002</v>
      </c>
      <c r="Q38" s="191">
        <f>ROUND((O38-N38)/ABS(N38)*100,1)</f>
        <v>-1.4</v>
      </c>
    </row>
    <row r="39" spans="1:17" ht="15" customHeight="1">
      <c r="A39" s="32" t="s">
        <v>71</v>
      </c>
      <c r="B39" s="192">
        <v>15</v>
      </c>
      <c r="C39" s="192">
        <v>18</v>
      </c>
      <c r="D39" s="192">
        <f>ROUND(C39/C$7*100,1)</f>
        <v>0.5</v>
      </c>
      <c r="E39" s="192">
        <f>ROUND(C39/B39*100-100,1)</f>
        <v>20</v>
      </c>
      <c r="F39" s="192">
        <v>331</v>
      </c>
      <c r="G39" s="192">
        <v>331</v>
      </c>
      <c r="H39" s="193">
        <f>ROUND(G39/G$7*100,1)</f>
        <v>0.4</v>
      </c>
      <c r="I39" s="192">
        <f>ROUND((G39-F39)/ABS(F39)*100,1)</f>
        <v>0</v>
      </c>
      <c r="J39" s="192">
        <v>391763</v>
      </c>
      <c r="K39" s="192">
        <v>312419</v>
      </c>
      <c r="L39" s="192">
        <f>ROUND(K39/K$7*100,1)</f>
        <v>0.1</v>
      </c>
      <c r="M39" s="192">
        <f>ROUND((K39-J39)/ABS(J39)*100,1)</f>
        <v>-20.3</v>
      </c>
      <c r="N39" s="192">
        <v>156672</v>
      </c>
      <c r="O39" s="192">
        <v>123323</v>
      </c>
      <c r="P39" s="193">
        <f>ROUND(O39/O$7*100,1)</f>
        <v>0.1</v>
      </c>
      <c r="Q39" s="193">
        <f>ROUND((O39-N39)/ABS(N39)*100,1)</f>
        <v>-21.3</v>
      </c>
    </row>
    <row r="40" spans="1:17" ht="15" customHeight="1">
      <c r="A40" s="10" t="s">
        <v>96</v>
      </c>
      <c r="B40" s="77"/>
      <c r="C40" s="77"/>
      <c r="D40" s="77"/>
      <c r="E40" s="77"/>
      <c r="F40" s="77"/>
      <c r="G40" s="77"/>
      <c r="H40" s="77"/>
      <c r="I40" s="77"/>
      <c r="K40" s="17"/>
      <c r="L40" s="17"/>
      <c r="M40" s="17"/>
      <c r="N40" s="27"/>
      <c r="O40" s="27"/>
      <c r="P40" s="27"/>
      <c r="Q40" s="17"/>
    </row>
    <row r="41" spans="1:17" ht="15" customHeight="1"/>
    <row r="42" spans="1:17">
      <c r="A42" s="78"/>
      <c r="B42" s="78"/>
      <c r="C42" s="78"/>
      <c r="D42" s="78"/>
      <c r="E42" s="78"/>
      <c r="F42" s="78"/>
      <c r="G42" s="78"/>
      <c r="H42" s="78"/>
      <c r="I42" s="78"/>
    </row>
    <row r="43" spans="1:17">
      <c r="I43" s="17"/>
    </row>
    <row r="44" spans="1:17">
      <c r="I44" s="17"/>
    </row>
    <row r="45" spans="1:17">
      <c r="I45" s="17"/>
    </row>
    <row r="46" spans="1:17">
      <c r="I46" s="17"/>
      <c r="K46" s="79"/>
    </row>
    <row r="47" spans="1:17">
      <c r="I47" s="17"/>
      <c r="K47" s="79"/>
    </row>
    <row r="48" spans="1:17">
      <c r="I48" s="17"/>
      <c r="K48" s="79"/>
    </row>
    <row r="49" spans="9:11">
      <c r="I49" s="17"/>
      <c r="K49" s="79"/>
    </row>
    <row r="50" spans="9:11">
      <c r="I50" s="17"/>
      <c r="K50" s="79"/>
    </row>
    <row r="51" spans="9:11">
      <c r="I51" s="17"/>
      <c r="K51" s="79"/>
    </row>
    <row r="52" spans="9:11">
      <c r="I52" s="17"/>
      <c r="K52" s="79"/>
    </row>
    <row r="53" spans="9:11">
      <c r="I53" s="17"/>
      <c r="K53" s="79"/>
    </row>
    <row r="54" spans="9:11">
      <c r="I54" s="17"/>
      <c r="K54" s="79"/>
    </row>
    <row r="55" spans="9:11">
      <c r="I55" s="17"/>
      <c r="K55" s="79"/>
    </row>
    <row r="56" spans="9:11">
      <c r="I56" s="17"/>
    </row>
    <row r="57" spans="9:11">
      <c r="I57" s="17"/>
    </row>
    <row r="58" spans="9:11">
      <c r="I58" s="17"/>
    </row>
    <row r="59" spans="9:11">
      <c r="I59" s="17"/>
    </row>
    <row r="60" spans="9:11">
      <c r="I60" s="17"/>
    </row>
    <row r="61" spans="9:11">
      <c r="I61" s="17"/>
    </row>
    <row r="62" spans="9:11">
      <c r="I62" s="17"/>
    </row>
    <row r="63" spans="9:11">
      <c r="I63" s="17"/>
    </row>
    <row r="64" spans="9:11">
      <c r="I64" s="17"/>
    </row>
    <row r="65" spans="9:9">
      <c r="I65" s="17"/>
    </row>
    <row r="66" spans="9:9">
      <c r="I66" s="17"/>
    </row>
    <row r="67" spans="9:9">
      <c r="I67" s="17"/>
    </row>
  </sheetData>
  <phoneticPr fontId="19"/>
  <printOptions horizontalCentered="1" gridLinesSet="0"/>
  <pageMargins left="0.9055118110236221" right="0.78740157480314965" top="0.82677165354330717" bottom="0.51181102362204722" header="0.51181102362204722" footer="0.47244094488188981"/>
  <pageSetup paperSize="9" scale="87" fitToWidth="2" pageOrder="overThenDown" orientation="portrait" r:id="rId1"/>
  <headerFooter alignWithMargins="0"/>
  <colBreaks count="1" manualBreakCount="1">
    <brk id="9"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0"/>
  <sheetViews>
    <sheetView showGridLines="0" zoomScaleNormal="73" zoomScaleSheetLayoutView="100" workbookViewId="0"/>
  </sheetViews>
  <sheetFormatPr defaultColWidth="10.85546875" defaultRowHeight="11.25"/>
  <cols>
    <col min="1" max="1" width="12.7109375" style="1" customWidth="1"/>
    <col min="2" max="9" width="10.7109375" style="1" customWidth="1"/>
    <col min="10" max="11" width="14.7109375" style="1" customWidth="1"/>
    <col min="12" max="13" width="8.7109375" style="1" customWidth="1"/>
    <col min="14" max="14" width="14.28515625" style="1" customWidth="1"/>
    <col min="15" max="15" width="14" style="1" customWidth="1"/>
    <col min="16" max="17" width="8.7109375" style="1" customWidth="1"/>
    <col min="18" max="18" width="3" style="1" customWidth="1"/>
    <col min="19" max="16384" width="10.85546875" style="1"/>
  </cols>
  <sheetData>
    <row r="2" spans="1:17" ht="15" customHeight="1" thickBot="1">
      <c r="A2" s="2" t="s">
        <v>158</v>
      </c>
      <c r="B2" s="2"/>
      <c r="C2" s="2"/>
      <c r="D2" s="2"/>
      <c r="E2" s="2"/>
      <c r="F2" s="2"/>
      <c r="G2" s="2"/>
      <c r="H2" s="2"/>
      <c r="I2" s="17"/>
    </row>
    <row r="3" spans="1:17" ht="15" customHeight="1">
      <c r="A3" s="3"/>
      <c r="B3" s="6" t="s">
        <v>0</v>
      </c>
      <c r="C3" s="8"/>
      <c r="D3" s="8"/>
      <c r="E3" s="8"/>
      <c r="F3" s="6" t="s">
        <v>1</v>
      </c>
      <c r="G3" s="7"/>
      <c r="H3" s="8"/>
      <c r="I3" s="7"/>
      <c r="J3" s="6" t="s">
        <v>2</v>
      </c>
      <c r="K3" s="8"/>
      <c r="L3" s="8"/>
      <c r="M3" s="7"/>
      <c r="N3" s="6" t="s">
        <v>179</v>
      </c>
      <c r="O3" s="8"/>
      <c r="P3" s="8"/>
      <c r="Q3" s="8"/>
    </row>
    <row r="4" spans="1:17" ht="15" customHeight="1">
      <c r="B4" s="14"/>
      <c r="C4" s="14"/>
      <c r="D4" s="72"/>
      <c r="E4" s="73"/>
      <c r="F4" s="14"/>
      <c r="G4" s="14"/>
      <c r="H4" s="72"/>
      <c r="I4" s="73"/>
      <c r="J4" s="16"/>
      <c r="K4" s="14"/>
      <c r="L4" s="72"/>
      <c r="M4" s="74"/>
      <c r="N4" s="14"/>
      <c r="O4" s="14"/>
      <c r="P4" s="72"/>
      <c r="Q4" s="74"/>
    </row>
    <row r="5" spans="1:17" ht="15" customHeight="1">
      <c r="A5" s="42" t="s">
        <v>47</v>
      </c>
      <c r="B5" s="15"/>
      <c r="C5" s="15"/>
      <c r="D5" s="14"/>
      <c r="E5" s="15"/>
      <c r="F5" s="15"/>
      <c r="G5" s="15"/>
      <c r="H5" s="14"/>
      <c r="I5" s="18"/>
      <c r="J5" s="18"/>
      <c r="K5" s="15"/>
      <c r="L5" s="14"/>
      <c r="M5" s="18"/>
      <c r="N5" s="15"/>
      <c r="O5" s="15"/>
      <c r="P5" s="14"/>
      <c r="Q5" s="14"/>
    </row>
    <row r="6" spans="1:17" ht="15" customHeight="1">
      <c r="B6" s="15" t="s">
        <v>148</v>
      </c>
      <c r="C6" s="15" t="s">
        <v>204</v>
      </c>
      <c r="D6" s="15" t="s">
        <v>4</v>
      </c>
      <c r="E6" s="15" t="s">
        <v>155</v>
      </c>
      <c r="F6" s="15" t="s">
        <v>148</v>
      </c>
      <c r="G6" s="15" t="s">
        <v>204</v>
      </c>
      <c r="H6" s="15" t="s">
        <v>4</v>
      </c>
      <c r="I6" s="18" t="s">
        <v>155</v>
      </c>
      <c r="J6" s="15" t="s">
        <v>148</v>
      </c>
      <c r="K6" s="15" t="s">
        <v>204</v>
      </c>
      <c r="L6" s="15" t="s">
        <v>4</v>
      </c>
      <c r="M6" s="18" t="s">
        <v>155</v>
      </c>
      <c r="N6" s="15" t="s">
        <v>148</v>
      </c>
      <c r="O6" s="15" t="s">
        <v>204</v>
      </c>
      <c r="P6" s="15" t="s">
        <v>4</v>
      </c>
      <c r="Q6" s="15" t="s">
        <v>155</v>
      </c>
    </row>
    <row r="7" spans="1:17" ht="15" customHeight="1">
      <c r="A7" s="37"/>
      <c r="B7" s="15"/>
      <c r="C7" s="15"/>
      <c r="D7" s="19" t="s">
        <v>6</v>
      </c>
      <c r="E7" s="15" t="s">
        <v>6</v>
      </c>
      <c r="F7" s="15"/>
      <c r="G7" s="15"/>
      <c r="H7" s="19" t="s">
        <v>6</v>
      </c>
      <c r="I7" s="18" t="s">
        <v>6</v>
      </c>
      <c r="J7" s="20"/>
      <c r="K7" s="15"/>
      <c r="L7" s="19" t="s">
        <v>6</v>
      </c>
      <c r="M7" s="18" t="s">
        <v>6</v>
      </c>
      <c r="N7" s="15"/>
      <c r="O7" s="15"/>
      <c r="P7" s="19" t="s">
        <v>6</v>
      </c>
      <c r="Q7" s="19" t="s">
        <v>6</v>
      </c>
    </row>
    <row r="8" spans="1:17" ht="15" customHeight="1">
      <c r="A8" s="21" t="s">
        <v>26</v>
      </c>
      <c r="B8" s="217">
        <f>B10+B29</f>
        <v>2226</v>
      </c>
      <c r="C8" s="217">
        <f>C10+C29</f>
        <v>2275</v>
      </c>
      <c r="D8" s="357">
        <f>ROUND(C8/C$8*100,1)</f>
        <v>100</v>
      </c>
      <c r="E8" s="358">
        <f>ROUND(C8/B8*100-100,1)</f>
        <v>2.2000000000000002</v>
      </c>
      <c r="F8" s="217">
        <f>F10+F29</f>
        <v>91960</v>
      </c>
      <c r="G8" s="217">
        <f>G10+G29</f>
        <v>90933</v>
      </c>
      <c r="H8" s="357">
        <f>ROUND(G8/G$8*100,1)</f>
        <v>100</v>
      </c>
      <c r="I8" s="359">
        <f>ROUND(G8/F8*100-100,1)</f>
        <v>-1.1000000000000001</v>
      </c>
      <c r="J8" s="217">
        <f>J10+J29</f>
        <v>252093681</v>
      </c>
      <c r="K8" s="217">
        <f>K10+K29</f>
        <v>255869083</v>
      </c>
      <c r="L8" s="357">
        <f>ROUND(K8/K$8*100,1)</f>
        <v>100</v>
      </c>
      <c r="M8" s="359">
        <f>ROUND(K8/J8*100-100,1)</f>
        <v>1.5</v>
      </c>
      <c r="N8" s="217">
        <f>N10+N29</f>
        <v>85626627</v>
      </c>
      <c r="O8" s="217">
        <f>O10+O29</f>
        <v>96909403</v>
      </c>
      <c r="P8" s="357">
        <f>ROUND(O8/O$8*100,1)</f>
        <v>100</v>
      </c>
      <c r="Q8" s="360">
        <f>ROUND(O8/N8*100-100,1)</f>
        <v>13.2</v>
      </c>
    </row>
    <row r="9" spans="1:17" ht="15" customHeight="1">
      <c r="A9" s="30"/>
      <c r="B9" s="226"/>
      <c r="C9" s="226"/>
      <c r="D9" s="357"/>
      <c r="E9" s="360"/>
      <c r="F9" s="226"/>
      <c r="G9" s="226"/>
      <c r="H9" s="357"/>
      <c r="I9" s="361"/>
      <c r="J9" s="226"/>
      <c r="K9" s="226"/>
      <c r="L9" s="226"/>
      <c r="M9" s="361"/>
      <c r="N9" s="226"/>
      <c r="O9" s="226"/>
      <c r="P9" s="226"/>
      <c r="Q9" s="360"/>
    </row>
    <row r="10" spans="1:17" ht="15" customHeight="1">
      <c r="A10" s="75" t="s">
        <v>48</v>
      </c>
      <c r="B10" s="362">
        <v>1585</v>
      </c>
      <c r="C10" s="221">
        <v>1620</v>
      </c>
      <c r="D10" s="357">
        <f>ROUND(C10/C$8*100,1)</f>
        <v>71.2</v>
      </c>
      <c r="E10" s="360">
        <f>ROUND(C10/B10*100-100,1)</f>
        <v>2.2000000000000002</v>
      </c>
      <c r="F10" s="362">
        <v>61936</v>
      </c>
      <c r="G10" s="221">
        <v>61082</v>
      </c>
      <c r="H10" s="357">
        <f>ROUND(G10/G$8*100,1)</f>
        <v>67.2</v>
      </c>
      <c r="I10" s="361">
        <f>ROUND(G10/F10*100-100,1)</f>
        <v>-1.4</v>
      </c>
      <c r="J10" s="362">
        <v>150218004</v>
      </c>
      <c r="K10" s="221">
        <v>148290880</v>
      </c>
      <c r="L10" s="357">
        <f>ROUND(K10/K$8*100,1)</f>
        <v>58</v>
      </c>
      <c r="M10" s="361">
        <f>ROUND(K10/J10*100-100,1)</f>
        <v>-1.3</v>
      </c>
      <c r="N10" s="362">
        <v>53146778</v>
      </c>
      <c r="O10" s="221">
        <v>57167790</v>
      </c>
      <c r="P10" s="357">
        <f>ROUND(O10/O$8*100,1)</f>
        <v>59</v>
      </c>
      <c r="Q10" s="360">
        <f>ROUND(O10/N10*100-100,1)</f>
        <v>7.6</v>
      </c>
    </row>
    <row r="11" spans="1:17" ht="15" customHeight="1">
      <c r="A11" s="30"/>
      <c r="B11" s="221"/>
      <c r="C11" s="221"/>
      <c r="D11" s="223"/>
      <c r="E11" s="360"/>
      <c r="F11" s="221"/>
      <c r="G11" s="221"/>
      <c r="H11" s="223"/>
      <c r="I11" s="363"/>
      <c r="J11" s="221"/>
      <c r="K11" s="221"/>
      <c r="L11" s="223"/>
      <c r="M11" s="363"/>
      <c r="N11" s="221"/>
      <c r="O11" s="221"/>
      <c r="P11" s="223"/>
      <c r="Q11" s="364"/>
    </row>
    <row r="12" spans="1:17" ht="15" customHeight="1">
      <c r="A12" s="30" t="s">
        <v>49</v>
      </c>
      <c r="B12" s="231">
        <v>517</v>
      </c>
      <c r="C12" s="228">
        <v>533</v>
      </c>
      <c r="D12" s="365">
        <f>ROUND(C12/C$8*100,1)</f>
        <v>23.4</v>
      </c>
      <c r="E12" s="364">
        <f>ROUND(C12/B12*100-100,1)</f>
        <v>3.1</v>
      </c>
      <c r="F12" s="231">
        <v>19015</v>
      </c>
      <c r="G12" s="228">
        <v>18030</v>
      </c>
      <c r="H12" s="365">
        <f>ROUND(G12/G$8*100,1)</f>
        <v>19.8</v>
      </c>
      <c r="I12" s="363">
        <f>ROUND(G12/F12*100-100,1)</f>
        <v>-5.2</v>
      </c>
      <c r="J12" s="231">
        <v>36313823</v>
      </c>
      <c r="K12" s="228">
        <v>37317809</v>
      </c>
      <c r="L12" s="365">
        <f>ROUND(K12/K$8*100,1)</f>
        <v>14.6</v>
      </c>
      <c r="M12" s="363">
        <f>ROUND(K12/J12*100-100,1)</f>
        <v>2.8</v>
      </c>
      <c r="N12" s="231">
        <v>13860103</v>
      </c>
      <c r="O12" s="228">
        <v>14219448</v>
      </c>
      <c r="P12" s="365">
        <f>ROUND(O12/O$8*100,1)</f>
        <v>14.7</v>
      </c>
      <c r="Q12" s="364">
        <f>ROUND(O12/N12*100-100,1)</f>
        <v>2.6</v>
      </c>
    </row>
    <row r="13" spans="1:17" ht="15" customHeight="1">
      <c r="A13" s="30" t="s">
        <v>50</v>
      </c>
      <c r="B13" s="228">
        <v>192</v>
      </c>
      <c r="C13" s="228">
        <v>182</v>
      </c>
      <c r="D13" s="365">
        <f>ROUND(C13/C$8*100,1)</f>
        <v>8</v>
      </c>
      <c r="E13" s="364">
        <f>ROUND(C13/B13*100-100,1)</f>
        <v>-5.2</v>
      </c>
      <c r="F13" s="228">
        <v>6911</v>
      </c>
      <c r="G13" s="228">
        <v>6961</v>
      </c>
      <c r="H13" s="365">
        <f>ROUND(G13/G$8*100,1)</f>
        <v>7.7</v>
      </c>
      <c r="I13" s="363">
        <f>ROUND(G13/F13*100-100,1)</f>
        <v>0.7</v>
      </c>
      <c r="J13" s="228">
        <v>21641940</v>
      </c>
      <c r="K13" s="228">
        <v>21471318</v>
      </c>
      <c r="L13" s="365">
        <f>ROUND(K13/K$8*100,1)</f>
        <v>8.4</v>
      </c>
      <c r="M13" s="363">
        <f>ROUND(K13/J13*100-100,1)</f>
        <v>-0.8</v>
      </c>
      <c r="N13" s="228">
        <v>7411805</v>
      </c>
      <c r="O13" s="228">
        <v>7323094</v>
      </c>
      <c r="P13" s="365">
        <f>ROUND(O13/O$8*100,1)</f>
        <v>7.6</v>
      </c>
      <c r="Q13" s="364">
        <f>ROUND(O13/N13*100-100,1)</f>
        <v>-1.2</v>
      </c>
    </row>
    <row r="14" spans="1:17" ht="15" customHeight="1">
      <c r="A14" s="30" t="s">
        <v>51</v>
      </c>
      <c r="B14" s="228">
        <v>69</v>
      </c>
      <c r="C14" s="228">
        <v>71</v>
      </c>
      <c r="D14" s="365">
        <f>ROUND(C14/C$8*100,1)</f>
        <v>3.1</v>
      </c>
      <c r="E14" s="364">
        <f>ROUND(C14/B14*100-100,1)</f>
        <v>2.9</v>
      </c>
      <c r="F14" s="228">
        <v>1476</v>
      </c>
      <c r="G14" s="228">
        <v>1346</v>
      </c>
      <c r="H14" s="365">
        <f>ROUND(G14/G$8*100,1)</f>
        <v>1.5</v>
      </c>
      <c r="I14" s="363">
        <f>ROUND(G14/F14*100-100,1)</f>
        <v>-8.8000000000000007</v>
      </c>
      <c r="J14" s="228">
        <v>2277966</v>
      </c>
      <c r="K14" s="228">
        <v>1974766</v>
      </c>
      <c r="L14" s="365">
        <f>ROUND(K14/K$8*100,1)</f>
        <v>0.8</v>
      </c>
      <c r="M14" s="363">
        <f>ROUND(K14/J14*100-100,1)</f>
        <v>-13.3</v>
      </c>
      <c r="N14" s="228">
        <v>880729</v>
      </c>
      <c r="O14" s="228">
        <v>982265</v>
      </c>
      <c r="P14" s="365">
        <f>ROUND(O14/O$8*100,1)</f>
        <v>1</v>
      </c>
      <c r="Q14" s="364">
        <f>ROUND(O14/N14*100-100,1)</f>
        <v>11.5</v>
      </c>
    </row>
    <row r="15" spans="1:17" ht="15" customHeight="1">
      <c r="A15" s="30" t="s">
        <v>52</v>
      </c>
      <c r="B15" s="228">
        <v>58</v>
      </c>
      <c r="C15" s="228">
        <v>56</v>
      </c>
      <c r="D15" s="365">
        <f>ROUND(C15/C$8*100,1)</f>
        <v>2.5</v>
      </c>
      <c r="E15" s="364">
        <f>ROUND(C15/B15*100-100,1)</f>
        <v>-3.4</v>
      </c>
      <c r="F15" s="228">
        <v>1859</v>
      </c>
      <c r="G15" s="228">
        <v>1599</v>
      </c>
      <c r="H15" s="365">
        <f>ROUND(G15/G$8*100,1)</f>
        <v>1.8</v>
      </c>
      <c r="I15" s="363">
        <f>ROUND(G15/F15*100-100,1)</f>
        <v>-14</v>
      </c>
      <c r="J15" s="228">
        <v>3116944</v>
      </c>
      <c r="K15" s="228">
        <v>2896454</v>
      </c>
      <c r="L15" s="365">
        <f>ROUND(K15/K$8*100,1)</f>
        <v>1.1000000000000001</v>
      </c>
      <c r="M15" s="363">
        <f>ROUND(K15/J15*100-100,1)</f>
        <v>-7.1</v>
      </c>
      <c r="N15" s="228">
        <v>1247145</v>
      </c>
      <c r="O15" s="228">
        <v>1037414</v>
      </c>
      <c r="P15" s="365">
        <f>ROUND(O15/O$8*100,1)</f>
        <v>1.1000000000000001</v>
      </c>
      <c r="Q15" s="364">
        <f>ROUND(O15/N15*100-100,1)</f>
        <v>-16.8</v>
      </c>
    </row>
    <row r="16" spans="1:17" ht="15" customHeight="1">
      <c r="A16" s="58" t="s">
        <v>53</v>
      </c>
      <c r="B16" s="228">
        <v>42</v>
      </c>
      <c r="C16" s="228">
        <v>43</v>
      </c>
      <c r="D16" s="365">
        <f>ROUND(C16/C$8*100,1)</f>
        <v>1.9</v>
      </c>
      <c r="E16" s="364">
        <f>ROUND(C16/B16*100-100,1)</f>
        <v>2.4</v>
      </c>
      <c r="F16" s="228">
        <v>1619</v>
      </c>
      <c r="G16" s="228">
        <v>1436</v>
      </c>
      <c r="H16" s="365">
        <f>ROUND(G16/G$8*100,1)</f>
        <v>1.6</v>
      </c>
      <c r="I16" s="363">
        <f>ROUND(G16/F16*100-100,1)</f>
        <v>-11.3</v>
      </c>
      <c r="J16" s="228">
        <v>8398196</v>
      </c>
      <c r="K16" s="228">
        <v>5405435</v>
      </c>
      <c r="L16" s="365">
        <f>ROUND(K16/K$8*100,1)</f>
        <v>2.1</v>
      </c>
      <c r="M16" s="363">
        <f>ROUND(K16/J16*100-100,1)</f>
        <v>-35.6</v>
      </c>
      <c r="N16" s="228">
        <v>1489396</v>
      </c>
      <c r="O16" s="228">
        <v>1387448</v>
      </c>
      <c r="P16" s="365">
        <f>ROUND(O16/O$8*100,1)</f>
        <v>1.4</v>
      </c>
      <c r="Q16" s="364">
        <f>ROUND(O16/N16*100-100,1)</f>
        <v>-6.8</v>
      </c>
    </row>
    <row r="17" spans="1:17" ht="15" customHeight="1">
      <c r="A17" s="58"/>
      <c r="B17" s="228"/>
      <c r="C17" s="228"/>
      <c r="D17" s="365"/>
      <c r="E17" s="364"/>
      <c r="F17" s="228"/>
      <c r="G17" s="228"/>
      <c r="H17" s="365"/>
      <c r="I17" s="363"/>
      <c r="J17" s="228"/>
      <c r="K17" s="228"/>
      <c r="L17" s="365"/>
      <c r="M17" s="363"/>
      <c r="N17" s="228"/>
      <c r="O17" s="228"/>
      <c r="P17" s="365"/>
      <c r="Q17" s="364"/>
    </row>
    <row r="18" spans="1:17" ht="15" customHeight="1">
      <c r="A18" s="30" t="s">
        <v>54</v>
      </c>
      <c r="B18" s="228">
        <v>76</v>
      </c>
      <c r="C18" s="228">
        <v>74</v>
      </c>
      <c r="D18" s="365">
        <f>ROUND(C18/C$8*100,1)</f>
        <v>3.3</v>
      </c>
      <c r="E18" s="364">
        <f>ROUND(C18/B18*100-100,1)</f>
        <v>-2.6</v>
      </c>
      <c r="F18" s="228">
        <v>3033</v>
      </c>
      <c r="G18" s="228">
        <v>2928</v>
      </c>
      <c r="H18" s="365">
        <f>ROUND(G18/G$8*100,1)</f>
        <v>3.2</v>
      </c>
      <c r="I18" s="363">
        <f>ROUND(G18/F18*100-100,1)</f>
        <v>-3.5</v>
      </c>
      <c r="J18" s="228">
        <v>5959776</v>
      </c>
      <c r="K18" s="228">
        <v>4458027</v>
      </c>
      <c r="L18" s="365">
        <f>ROUND(K18/K$8*100,1)</f>
        <v>1.7</v>
      </c>
      <c r="M18" s="363">
        <f>ROUND(K18/J18*100-100,1)</f>
        <v>-25.2</v>
      </c>
      <c r="N18" s="228">
        <v>2644660</v>
      </c>
      <c r="O18" s="228">
        <v>2059092</v>
      </c>
      <c r="P18" s="365">
        <f>ROUND(O18/O$8*100,1)</f>
        <v>2.1</v>
      </c>
      <c r="Q18" s="364">
        <f>ROUND(O18/N18*100-100,1)</f>
        <v>-22.1</v>
      </c>
    </row>
    <row r="19" spans="1:17" ht="15" customHeight="1">
      <c r="A19" s="30" t="s">
        <v>55</v>
      </c>
      <c r="B19" s="228">
        <v>91</v>
      </c>
      <c r="C19" s="228">
        <v>95</v>
      </c>
      <c r="D19" s="365">
        <f>ROUND(C19/C$8*100,1)</f>
        <v>4.2</v>
      </c>
      <c r="E19" s="364">
        <f>ROUND(C19/B19*100-100,1)</f>
        <v>4.4000000000000004</v>
      </c>
      <c r="F19" s="228">
        <v>3213</v>
      </c>
      <c r="G19" s="228">
        <v>3651</v>
      </c>
      <c r="H19" s="365">
        <f>ROUND(G19/G$8*100,1)</f>
        <v>4</v>
      </c>
      <c r="I19" s="363">
        <f>ROUND(G19/F19*100-100,1)</f>
        <v>13.6</v>
      </c>
      <c r="J19" s="228">
        <v>6731528</v>
      </c>
      <c r="K19" s="228">
        <v>8827748</v>
      </c>
      <c r="L19" s="365">
        <f>ROUND(K19/K$8*100,1)</f>
        <v>3.5</v>
      </c>
      <c r="M19" s="363">
        <f>ROUND(K19/J19*100-100,1)</f>
        <v>31.1</v>
      </c>
      <c r="N19" s="228">
        <v>3539642</v>
      </c>
      <c r="O19" s="228">
        <v>5186017</v>
      </c>
      <c r="P19" s="365">
        <f>ROUND(O19/O$8*100,1)</f>
        <v>5.4</v>
      </c>
      <c r="Q19" s="364">
        <f>ROUND(O19/N19*100-100,1)</f>
        <v>46.5</v>
      </c>
    </row>
    <row r="20" spans="1:17" ht="15" customHeight="1">
      <c r="A20" s="30" t="s">
        <v>56</v>
      </c>
      <c r="B20" s="228">
        <v>106</v>
      </c>
      <c r="C20" s="228">
        <v>128</v>
      </c>
      <c r="D20" s="365">
        <f>ROUND(C20/C$8*100,1)</f>
        <v>5.6</v>
      </c>
      <c r="E20" s="364">
        <f>ROUND(C20/B20*100-100,1)</f>
        <v>20.8</v>
      </c>
      <c r="F20" s="228">
        <v>7235</v>
      </c>
      <c r="G20" s="228">
        <v>7095</v>
      </c>
      <c r="H20" s="365">
        <f>ROUND(G20/G$8*100,1)</f>
        <v>7.8</v>
      </c>
      <c r="I20" s="363">
        <f>ROUND(G20/F20*100-100,1)</f>
        <v>-1.9</v>
      </c>
      <c r="J20" s="228">
        <v>14850407</v>
      </c>
      <c r="K20" s="228">
        <v>15659842</v>
      </c>
      <c r="L20" s="365">
        <f>ROUND(K20/K$8*100,1)</f>
        <v>6.1</v>
      </c>
      <c r="M20" s="363">
        <f>ROUND(K20/J20*100-100,1)</f>
        <v>5.5</v>
      </c>
      <c r="N20" s="228">
        <v>5717470</v>
      </c>
      <c r="O20" s="228">
        <v>6023522</v>
      </c>
      <c r="P20" s="365">
        <f>ROUND(O20/O$8*100,1)</f>
        <v>6.2</v>
      </c>
      <c r="Q20" s="364">
        <f>ROUND(O20/N20*100-100,1)</f>
        <v>5.4</v>
      </c>
    </row>
    <row r="21" spans="1:17" ht="15" customHeight="1">
      <c r="A21" s="30" t="s">
        <v>57</v>
      </c>
      <c r="B21" s="228">
        <v>50</v>
      </c>
      <c r="C21" s="228">
        <v>55</v>
      </c>
      <c r="D21" s="365">
        <f>ROUND(C21/C$8*100,1)</f>
        <v>2.4</v>
      </c>
      <c r="E21" s="364">
        <f>ROUND(C21/B21*100-100,1)</f>
        <v>10</v>
      </c>
      <c r="F21" s="228">
        <v>2194</v>
      </c>
      <c r="G21" s="228">
        <v>1756</v>
      </c>
      <c r="H21" s="365">
        <f>ROUND(G21/G$8*100,1)</f>
        <v>1.9</v>
      </c>
      <c r="I21" s="363">
        <f>ROUND(G21/F21*100-100,1)</f>
        <v>-20</v>
      </c>
      <c r="J21" s="228">
        <v>7360724</v>
      </c>
      <c r="K21" s="228">
        <v>5008426</v>
      </c>
      <c r="L21" s="365">
        <f>ROUND(K21/K$8*100,1)</f>
        <v>2</v>
      </c>
      <c r="M21" s="363">
        <f>ROUND(K21/J21*100-100,1)</f>
        <v>-32</v>
      </c>
      <c r="N21" s="228">
        <v>2533792</v>
      </c>
      <c r="O21" s="228">
        <v>1909940</v>
      </c>
      <c r="P21" s="365">
        <f>ROUND(O21/O$8*100,1)</f>
        <v>2</v>
      </c>
      <c r="Q21" s="364">
        <f>ROUND(O21/N21*100-100,1)</f>
        <v>-24.6</v>
      </c>
    </row>
    <row r="22" spans="1:17" ht="15" customHeight="1">
      <c r="A22" s="58" t="s">
        <v>58</v>
      </c>
      <c r="B22" s="228">
        <v>56</v>
      </c>
      <c r="C22" s="228">
        <v>55</v>
      </c>
      <c r="D22" s="365">
        <f>ROUND(C22/C$8*100,1)</f>
        <v>2.4</v>
      </c>
      <c r="E22" s="364">
        <f>ROUND(C22/B22*100-100,1)</f>
        <v>-1.8</v>
      </c>
      <c r="F22" s="228">
        <v>1146</v>
      </c>
      <c r="G22" s="228">
        <v>1127</v>
      </c>
      <c r="H22" s="365">
        <f>ROUND(G22/G$8*100,1)</f>
        <v>1.2</v>
      </c>
      <c r="I22" s="363">
        <f>ROUND(G22/F22*100-100,1)</f>
        <v>-1.7</v>
      </c>
      <c r="J22" s="228">
        <v>786387</v>
      </c>
      <c r="K22" s="228">
        <v>845808</v>
      </c>
      <c r="L22" s="365">
        <f>ROUND(K22/K$8*100,1)</f>
        <v>0.3</v>
      </c>
      <c r="M22" s="363">
        <f>ROUND(K22/J22*100-100,1)</f>
        <v>7.6</v>
      </c>
      <c r="N22" s="228">
        <v>369095</v>
      </c>
      <c r="O22" s="228">
        <v>390669</v>
      </c>
      <c r="P22" s="365">
        <f>ROUND(O22/O$8*100,1)</f>
        <v>0.4</v>
      </c>
      <c r="Q22" s="364">
        <f>ROUND(O22/N22*100-100,1)</f>
        <v>5.8</v>
      </c>
    </row>
    <row r="23" spans="1:17" ht="15" customHeight="1">
      <c r="A23" s="58"/>
      <c r="B23" s="228"/>
      <c r="C23" s="228"/>
      <c r="D23" s="365"/>
      <c r="E23" s="364"/>
      <c r="F23" s="228"/>
      <c r="G23" s="228"/>
      <c r="H23" s="365"/>
      <c r="I23" s="363"/>
      <c r="J23" s="228"/>
      <c r="K23" s="228"/>
      <c r="L23" s="365"/>
      <c r="M23" s="363"/>
      <c r="N23" s="228"/>
      <c r="O23" s="228"/>
      <c r="P23" s="365"/>
      <c r="Q23" s="364"/>
    </row>
    <row r="24" spans="1:17" ht="15" customHeight="1">
      <c r="A24" s="30" t="s">
        <v>59</v>
      </c>
      <c r="B24" s="228">
        <v>94</v>
      </c>
      <c r="C24" s="228">
        <v>87</v>
      </c>
      <c r="D24" s="365">
        <f>ROUND(C24/C$8*100,1)</f>
        <v>3.8</v>
      </c>
      <c r="E24" s="364">
        <f>ROUND(C24/B24*100-100,1)</f>
        <v>-7.4</v>
      </c>
      <c r="F24" s="228">
        <v>4971</v>
      </c>
      <c r="G24" s="228">
        <v>4639</v>
      </c>
      <c r="H24" s="365">
        <f>ROUND(G24/G$8*100,1)</f>
        <v>5.0999999999999996</v>
      </c>
      <c r="I24" s="363">
        <f>ROUND(G24/F24*100-100,1)</f>
        <v>-6.7</v>
      </c>
      <c r="J24" s="228">
        <v>10652646</v>
      </c>
      <c r="K24" s="228">
        <v>11036728</v>
      </c>
      <c r="L24" s="365">
        <f>ROUND(K24/K$8*100,1)</f>
        <v>4.3</v>
      </c>
      <c r="M24" s="363">
        <f>ROUND(K24/J24*100-100,1)</f>
        <v>3.6</v>
      </c>
      <c r="N24" s="228">
        <v>3755448</v>
      </c>
      <c r="O24" s="228">
        <v>4692487</v>
      </c>
      <c r="P24" s="365">
        <f>ROUND(O24/O$8*100,1)</f>
        <v>4.8</v>
      </c>
      <c r="Q24" s="364">
        <f>ROUND(O24/N24*100-100,1)</f>
        <v>25</v>
      </c>
    </row>
    <row r="25" spans="1:17" ht="15" customHeight="1">
      <c r="A25" s="30" t="s">
        <v>60</v>
      </c>
      <c r="B25" s="228">
        <v>44</v>
      </c>
      <c r="C25" s="228">
        <v>46</v>
      </c>
      <c r="D25" s="365">
        <f>ROUND(C25/C$8*100,1)</f>
        <v>2</v>
      </c>
      <c r="E25" s="364">
        <f>ROUND(C25/B25*100-100,1)</f>
        <v>4.5</v>
      </c>
      <c r="F25" s="228">
        <v>1950</v>
      </c>
      <c r="G25" s="228">
        <v>1900</v>
      </c>
      <c r="H25" s="365">
        <f>ROUND(G25/G$8*100,1)</f>
        <v>2.1</v>
      </c>
      <c r="I25" s="363">
        <f>ROUND(G25/F25*100-100,1)</f>
        <v>-2.6</v>
      </c>
      <c r="J25" s="228">
        <v>7676236</v>
      </c>
      <c r="K25" s="228">
        <v>7799967</v>
      </c>
      <c r="L25" s="365">
        <f>ROUND(K25/K$8*100,1)</f>
        <v>3</v>
      </c>
      <c r="M25" s="363">
        <f>ROUND(K25/J25*100-100,1)</f>
        <v>1.6</v>
      </c>
      <c r="N25" s="228">
        <v>976526</v>
      </c>
      <c r="O25" s="228">
        <v>3279109</v>
      </c>
      <c r="P25" s="365">
        <f>ROUND(O25/O$8*100,1)</f>
        <v>3.4</v>
      </c>
      <c r="Q25" s="364">
        <f>ROUND(O25/N25*100-100,1)</f>
        <v>235.8</v>
      </c>
    </row>
    <row r="26" spans="1:17" ht="15" customHeight="1">
      <c r="A26" s="76" t="s">
        <v>61</v>
      </c>
      <c r="B26" s="228">
        <v>147</v>
      </c>
      <c r="C26" s="228">
        <v>154</v>
      </c>
      <c r="D26" s="365">
        <f>ROUND(C26/C$8*100,1)</f>
        <v>6.8</v>
      </c>
      <c r="E26" s="364">
        <f>ROUND(C26/B26*100-100,1)</f>
        <v>4.8</v>
      </c>
      <c r="F26" s="228">
        <v>2341</v>
      </c>
      <c r="G26" s="228">
        <v>2313</v>
      </c>
      <c r="H26" s="365">
        <f>ROUND(G26/G$8*100,1)</f>
        <v>2.5</v>
      </c>
      <c r="I26" s="363">
        <f>ROUND(G26/F26*100-100,1)</f>
        <v>-1.2</v>
      </c>
      <c r="J26" s="228">
        <v>2406458</v>
      </c>
      <c r="K26" s="228">
        <v>2442640</v>
      </c>
      <c r="L26" s="365">
        <f>ROUND(K26/K$8*100,1)</f>
        <v>1</v>
      </c>
      <c r="M26" s="363">
        <f>ROUND(K26/J26*100-100,1)</f>
        <v>1.5</v>
      </c>
      <c r="N26" s="228">
        <v>887868</v>
      </c>
      <c r="O26" s="228">
        <v>964673</v>
      </c>
      <c r="P26" s="365">
        <f>ROUND(O26/O$8*100,1)</f>
        <v>1</v>
      </c>
      <c r="Q26" s="364">
        <f>ROUND(O26/N26*100-100,1)</f>
        <v>8.6999999999999993</v>
      </c>
    </row>
    <row r="27" spans="1:17" ht="15" customHeight="1">
      <c r="A27" s="76" t="s">
        <v>62</v>
      </c>
      <c r="B27" s="228">
        <v>43</v>
      </c>
      <c r="C27" s="228">
        <v>41</v>
      </c>
      <c r="D27" s="365">
        <f>ROUND(C27/C$8*100,1)</f>
        <v>1.8</v>
      </c>
      <c r="E27" s="364">
        <f>ROUND(C27/B27*100-100,1)</f>
        <v>-4.7</v>
      </c>
      <c r="F27" s="228">
        <v>4973</v>
      </c>
      <c r="G27" s="228">
        <v>6301</v>
      </c>
      <c r="H27" s="365">
        <f>ROUND(G27/G$8*100,1)</f>
        <v>6.9</v>
      </c>
      <c r="I27" s="363">
        <f>ROUND(G27/F27*100-100,1)</f>
        <v>26.7</v>
      </c>
      <c r="J27" s="228">
        <v>22044973</v>
      </c>
      <c r="K27" s="228">
        <v>23145912</v>
      </c>
      <c r="L27" s="365">
        <f>ROUND(K27/K$8*100,1)</f>
        <v>9</v>
      </c>
      <c r="M27" s="363">
        <f>ROUND(K27/J27*100-100,1)</f>
        <v>5</v>
      </c>
      <c r="N27" s="228">
        <v>7833099</v>
      </c>
      <c r="O27" s="228">
        <v>7712612</v>
      </c>
      <c r="P27" s="365">
        <f>ROUND(O27/O$8*100,1)</f>
        <v>8</v>
      </c>
      <c r="Q27" s="364">
        <f>ROUND(O27/N27*100-100,1)</f>
        <v>-1.5</v>
      </c>
    </row>
    <row r="28" spans="1:17" ht="15" customHeight="1">
      <c r="A28" s="30"/>
      <c r="B28" s="221"/>
      <c r="C28" s="221"/>
      <c r="D28" s="223"/>
      <c r="E28" s="360"/>
      <c r="F28" s="221"/>
      <c r="G28" s="221"/>
      <c r="H28" s="223"/>
      <c r="I28" s="363"/>
      <c r="J28" s="221"/>
      <c r="K28" s="221"/>
      <c r="L28" s="223"/>
      <c r="M28" s="363"/>
      <c r="N28" s="221"/>
      <c r="O28" s="221"/>
      <c r="P28" s="223"/>
      <c r="Q28" s="364"/>
    </row>
    <row r="29" spans="1:17" ht="15" customHeight="1">
      <c r="A29" s="75" t="s">
        <v>63</v>
      </c>
      <c r="B29" s="362">
        <v>641</v>
      </c>
      <c r="C29" s="221">
        <v>655</v>
      </c>
      <c r="D29" s="357">
        <f>ROUND(C29/C$8*100,1)</f>
        <v>28.8</v>
      </c>
      <c r="E29" s="360">
        <f>ROUND(C29/B29*100-100,1)</f>
        <v>2.2000000000000002</v>
      </c>
      <c r="F29" s="362">
        <v>30024</v>
      </c>
      <c r="G29" s="221">
        <v>29851</v>
      </c>
      <c r="H29" s="357">
        <f>ROUND(G29/G$8*100,1)</f>
        <v>32.799999999999997</v>
      </c>
      <c r="I29" s="361">
        <f>ROUND(G29/F29*100-100,1)</f>
        <v>-0.6</v>
      </c>
      <c r="J29" s="362">
        <v>101875677</v>
      </c>
      <c r="K29" s="221">
        <v>107578203</v>
      </c>
      <c r="L29" s="357">
        <f>ROUND(K29/K$8*100,1)</f>
        <v>42</v>
      </c>
      <c r="M29" s="361">
        <f>ROUND(K29/J29*100-100,1)</f>
        <v>5.6</v>
      </c>
      <c r="N29" s="362">
        <v>32479849</v>
      </c>
      <c r="O29" s="221">
        <v>39741613</v>
      </c>
      <c r="P29" s="357">
        <f>ROUND(O29/O$8*100,1)</f>
        <v>41</v>
      </c>
      <c r="Q29" s="360">
        <f>ROUND(O29/N29*100-100,1)</f>
        <v>22.4</v>
      </c>
    </row>
    <row r="30" spans="1:17" ht="15" customHeight="1">
      <c r="A30" s="30"/>
      <c r="B30" s="221"/>
      <c r="C30" s="221"/>
      <c r="D30" s="223"/>
      <c r="E30" s="360"/>
      <c r="F30" s="221"/>
      <c r="G30" s="221"/>
      <c r="H30" s="223"/>
      <c r="I30" s="363"/>
      <c r="J30" s="221"/>
      <c r="K30" s="221"/>
      <c r="L30" s="223"/>
      <c r="M30" s="363"/>
      <c r="N30" s="221"/>
      <c r="O30" s="221"/>
      <c r="P30" s="223"/>
      <c r="Q30" s="364"/>
    </row>
    <row r="31" spans="1:17" ht="15" customHeight="1">
      <c r="A31" s="30" t="s">
        <v>64</v>
      </c>
      <c r="B31" s="231">
        <v>15</v>
      </c>
      <c r="C31" s="228">
        <v>14</v>
      </c>
      <c r="D31" s="365">
        <f t="shared" ref="D31:D36" si="0">ROUND(C31/C$8*100,1)</f>
        <v>0.6</v>
      </c>
      <c r="E31" s="364">
        <f t="shared" ref="E31:E36" si="1">ROUND(C31/B31*100-100,1)</f>
        <v>-6.7</v>
      </c>
      <c r="F31" s="231">
        <v>267</v>
      </c>
      <c r="G31" s="228">
        <v>226</v>
      </c>
      <c r="H31" s="365">
        <f t="shared" ref="H31:H36" si="2">ROUND(G31/G$8*100,1)</f>
        <v>0.2</v>
      </c>
      <c r="I31" s="363">
        <f t="shared" ref="I31:I36" si="3">ROUND(G31/F31*100-100,1)</f>
        <v>-15.4</v>
      </c>
      <c r="J31" s="231">
        <v>411401</v>
      </c>
      <c r="K31" s="228">
        <v>311655</v>
      </c>
      <c r="L31" s="365">
        <f t="shared" ref="L31:L36" si="4">ROUND(K31/K$8*100,1)</f>
        <v>0.1</v>
      </c>
      <c r="M31" s="363">
        <f t="shared" ref="M31:M36" si="5">ROUND(K31/J31*100-100,1)</f>
        <v>-24.2</v>
      </c>
      <c r="N31" s="231">
        <v>177311</v>
      </c>
      <c r="O31" s="228">
        <v>127841</v>
      </c>
      <c r="P31" s="365">
        <f t="shared" ref="P31:P36" si="6">ROUND(O31/O$8*100,1)</f>
        <v>0.1</v>
      </c>
      <c r="Q31" s="364">
        <f t="shared" ref="Q31:Q36" si="7">ROUND(O31/N31*100-100,1)</f>
        <v>-27.9</v>
      </c>
    </row>
    <row r="32" spans="1:17" ht="15" customHeight="1">
      <c r="A32" s="30" t="s">
        <v>65</v>
      </c>
      <c r="B32" s="228">
        <v>109</v>
      </c>
      <c r="C32" s="228">
        <v>119</v>
      </c>
      <c r="D32" s="365">
        <f t="shared" si="0"/>
        <v>5.2</v>
      </c>
      <c r="E32" s="364">
        <f t="shared" si="1"/>
        <v>9.1999999999999993</v>
      </c>
      <c r="F32" s="228">
        <v>7725</v>
      </c>
      <c r="G32" s="228">
        <v>7826</v>
      </c>
      <c r="H32" s="365">
        <f t="shared" si="2"/>
        <v>8.6</v>
      </c>
      <c r="I32" s="363">
        <f t="shared" si="3"/>
        <v>1.3</v>
      </c>
      <c r="J32" s="228">
        <v>32565503</v>
      </c>
      <c r="K32" s="228">
        <v>31397508</v>
      </c>
      <c r="L32" s="365">
        <f t="shared" si="4"/>
        <v>12.3</v>
      </c>
      <c r="M32" s="363">
        <f t="shared" si="5"/>
        <v>-3.6</v>
      </c>
      <c r="N32" s="228">
        <v>9473220</v>
      </c>
      <c r="O32" s="228">
        <v>8537380</v>
      </c>
      <c r="P32" s="365">
        <f t="shared" si="6"/>
        <v>8.8000000000000007</v>
      </c>
      <c r="Q32" s="364">
        <f t="shared" si="7"/>
        <v>-9.9</v>
      </c>
    </row>
    <row r="33" spans="1:17" ht="15" hidden="1" customHeight="1">
      <c r="A33" s="259" t="s">
        <v>140</v>
      </c>
      <c r="B33" s="228" t="e">
        <v>#REF!</v>
      </c>
      <c r="C33" s="228" t="e">
        <v>#REF!</v>
      </c>
      <c r="D33" s="365" t="e">
        <f t="shared" si="0"/>
        <v>#REF!</v>
      </c>
      <c r="E33" s="364" t="e">
        <f t="shared" si="1"/>
        <v>#REF!</v>
      </c>
      <c r="F33" s="228" t="e">
        <v>#REF!</v>
      </c>
      <c r="G33" s="228" t="e">
        <v>#REF!</v>
      </c>
      <c r="H33" s="365" t="e">
        <f t="shared" si="2"/>
        <v>#REF!</v>
      </c>
      <c r="I33" s="363" t="e">
        <f t="shared" si="3"/>
        <v>#REF!</v>
      </c>
      <c r="J33" s="228" t="e">
        <v>#REF!</v>
      </c>
      <c r="K33" s="228" t="e">
        <v>#REF!</v>
      </c>
      <c r="L33" s="365" t="e">
        <f t="shared" si="4"/>
        <v>#REF!</v>
      </c>
      <c r="M33" s="363" t="e">
        <f t="shared" si="5"/>
        <v>#REF!</v>
      </c>
      <c r="N33" s="228" t="e">
        <v>#REF!</v>
      </c>
      <c r="O33" s="228" t="e">
        <v>#REF!</v>
      </c>
      <c r="P33" s="365" t="e">
        <f t="shared" si="6"/>
        <v>#REF!</v>
      </c>
      <c r="Q33" s="364" t="e">
        <f t="shared" si="7"/>
        <v>#REF!</v>
      </c>
    </row>
    <row r="34" spans="1:17" ht="15" customHeight="1">
      <c r="A34" s="30" t="s">
        <v>66</v>
      </c>
      <c r="B34" s="228">
        <v>115</v>
      </c>
      <c r="C34" s="228">
        <v>113</v>
      </c>
      <c r="D34" s="365">
        <f t="shared" si="0"/>
        <v>5</v>
      </c>
      <c r="E34" s="364">
        <f t="shared" si="1"/>
        <v>-1.7</v>
      </c>
      <c r="F34" s="228">
        <v>10984</v>
      </c>
      <c r="G34" s="228">
        <v>10781</v>
      </c>
      <c r="H34" s="365">
        <f t="shared" si="2"/>
        <v>11.9</v>
      </c>
      <c r="I34" s="363">
        <f t="shared" si="3"/>
        <v>-1.8</v>
      </c>
      <c r="J34" s="228">
        <v>43463812</v>
      </c>
      <c r="K34" s="228">
        <v>51522948</v>
      </c>
      <c r="L34" s="365">
        <f t="shared" si="4"/>
        <v>20.100000000000001</v>
      </c>
      <c r="M34" s="363">
        <f t="shared" si="5"/>
        <v>18.5</v>
      </c>
      <c r="N34" s="228">
        <v>10961306</v>
      </c>
      <c r="O34" s="228">
        <v>19045127</v>
      </c>
      <c r="P34" s="365">
        <f t="shared" si="6"/>
        <v>19.7</v>
      </c>
      <c r="Q34" s="364">
        <f t="shared" si="7"/>
        <v>73.7</v>
      </c>
    </row>
    <row r="35" spans="1:17" ht="15" customHeight="1">
      <c r="A35" s="58" t="s">
        <v>67</v>
      </c>
      <c r="B35" s="228">
        <v>85</v>
      </c>
      <c r="C35" s="228">
        <v>82</v>
      </c>
      <c r="D35" s="365">
        <f t="shared" si="0"/>
        <v>3.6</v>
      </c>
      <c r="E35" s="364">
        <f t="shared" si="1"/>
        <v>-3.5</v>
      </c>
      <c r="F35" s="228">
        <v>2119</v>
      </c>
      <c r="G35" s="228">
        <v>2062</v>
      </c>
      <c r="H35" s="365">
        <f t="shared" si="2"/>
        <v>2.2999999999999998</v>
      </c>
      <c r="I35" s="363">
        <f t="shared" si="3"/>
        <v>-2.7</v>
      </c>
      <c r="J35" s="228">
        <v>3441525</v>
      </c>
      <c r="K35" s="228">
        <v>3771793</v>
      </c>
      <c r="L35" s="365">
        <f t="shared" si="4"/>
        <v>1.5</v>
      </c>
      <c r="M35" s="363">
        <f t="shared" si="5"/>
        <v>9.6</v>
      </c>
      <c r="N35" s="228">
        <v>1668930</v>
      </c>
      <c r="O35" s="228">
        <v>1719737</v>
      </c>
      <c r="P35" s="365">
        <f t="shared" si="6"/>
        <v>1.8</v>
      </c>
      <c r="Q35" s="364">
        <f t="shared" si="7"/>
        <v>3</v>
      </c>
    </row>
    <row r="36" spans="1:17" ht="15" customHeight="1">
      <c r="A36" s="30" t="s">
        <v>68</v>
      </c>
      <c r="B36" s="228">
        <v>130</v>
      </c>
      <c r="C36" s="228">
        <v>136</v>
      </c>
      <c r="D36" s="365">
        <f t="shared" si="0"/>
        <v>6</v>
      </c>
      <c r="E36" s="364">
        <f t="shared" si="1"/>
        <v>4.5999999999999996</v>
      </c>
      <c r="F36" s="228">
        <v>4052</v>
      </c>
      <c r="G36" s="228">
        <v>4183</v>
      </c>
      <c r="H36" s="365">
        <f t="shared" si="2"/>
        <v>4.5999999999999996</v>
      </c>
      <c r="I36" s="363">
        <f t="shared" si="3"/>
        <v>3.2</v>
      </c>
      <c r="J36" s="228">
        <v>13340700</v>
      </c>
      <c r="K36" s="228">
        <v>12198895</v>
      </c>
      <c r="L36" s="365">
        <f t="shared" si="4"/>
        <v>4.8</v>
      </c>
      <c r="M36" s="363">
        <f t="shared" si="5"/>
        <v>-8.6</v>
      </c>
      <c r="N36" s="228">
        <v>7364549</v>
      </c>
      <c r="O36" s="228">
        <v>6959798</v>
      </c>
      <c r="P36" s="365">
        <f t="shared" si="6"/>
        <v>7.2</v>
      </c>
      <c r="Q36" s="364">
        <f t="shared" si="7"/>
        <v>-5.5</v>
      </c>
    </row>
    <row r="37" spans="1:17" ht="15" customHeight="1">
      <c r="A37" s="30"/>
      <c r="B37" s="228"/>
      <c r="C37" s="228"/>
      <c r="D37" s="365"/>
      <c r="E37" s="364"/>
      <c r="F37" s="228"/>
      <c r="G37" s="228"/>
      <c r="H37" s="365"/>
      <c r="I37" s="363"/>
      <c r="J37" s="228"/>
      <c r="K37" s="228"/>
      <c r="L37" s="365"/>
      <c r="M37" s="363"/>
      <c r="N37" s="228"/>
      <c r="O37" s="228"/>
      <c r="P37" s="365"/>
      <c r="Q37" s="364"/>
    </row>
    <row r="38" spans="1:17" ht="15" customHeight="1">
      <c r="A38" s="30" t="s">
        <v>69</v>
      </c>
      <c r="B38" s="228">
        <v>9</v>
      </c>
      <c r="C38" s="228">
        <v>9</v>
      </c>
      <c r="D38" s="365">
        <f>ROUND(C38/C$8*100,1)</f>
        <v>0.4</v>
      </c>
      <c r="E38" s="364">
        <f>ROUND(C38/B38*100-100,1)</f>
        <v>0</v>
      </c>
      <c r="F38" s="228">
        <v>88</v>
      </c>
      <c r="G38" s="228">
        <v>62</v>
      </c>
      <c r="H38" s="365">
        <f>ROUND(G38/G$8*100,1)</f>
        <v>0.1</v>
      </c>
      <c r="I38" s="363">
        <f>ROUND(G38/F38*100-100,1)</f>
        <v>-29.5</v>
      </c>
      <c r="J38" s="228">
        <v>52688</v>
      </c>
      <c r="K38" s="228">
        <v>51849</v>
      </c>
      <c r="L38" s="365">
        <f>ROUND(K38/K$8*100,1)</f>
        <v>0</v>
      </c>
      <c r="M38" s="363">
        <f>ROUND(K38/J38*100-100,1)</f>
        <v>-1.6</v>
      </c>
      <c r="N38" s="228">
        <v>31993</v>
      </c>
      <c r="O38" s="228">
        <v>32672</v>
      </c>
      <c r="P38" s="365">
        <f>ROUND(O38/O$8*100,1)</f>
        <v>0</v>
      </c>
      <c r="Q38" s="364">
        <f>ROUND(O38/N38*100-100,1)</f>
        <v>2.1</v>
      </c>
    </row>
    <row r="39" spans="1:17" ht="15" customHeight="1">
      <c r="A39" s="30" t="s">
        <v>95</v>
      </c>
      <c r="B39" s="228">
        <v>43</v>
      </c>
      <c r="C39" s="228">
        <v>39</v>
      </c>
      <c r="D39" s="365">
        <f>ROUND(C39/C$8*100,1)</f>
        <v>1.7</v>
      </c>
      <c r="E39" s="364">
        <f>ROUND(C39/B39*100-100,1)</f>
        <v>-9.3000000000000007</v>
      </c>
      <c r="F39" s="228">
        <v>1058</v>
      </c>
      <c r="G39" s="228">
        <v>923</v>
      </c>
      <c r="H39" s="365">
        <f>ROUND(G39/G$8*100,1)</f>
        <v>1</v>
      </c>
      <c r="I39" s="363">
        <f>ROUND(G39/F39*100-100,1)</f>
        <v>-12.8</v>
      </c>
      <c r="J39" s="228">
        <v>1988663</v>
      </c>
      <c r="K39" s="228">
        <v>2011568</v>
      </c>
      <c r="L39" s="365">
        <f>ROUND(K39/K$8*100,1)</f>
        <v>0.8</v>
      </c>
      <c r="M39" s="363">
        <f>ROUND(K39/J39*100-100,1)</f>
        <v>1.2</v>
      </c>
      <c r="N39" s="228">
        <v>760971</v>
      </c>
      <c r="O39" s="228">
        <v>1115219</v>
      </c>
      <c r="P39" s="365">
        <f>ROUND(O39/O$8*100,1)</f>
        <v>1.2</v>
      </c>
      <c r="Q39" s="364">
        <f>ROUND(O39/N39*100-100,1)</f>
        <v>46.6</v>
      </c>
    </row>
    <row r="40" spans="1:17" ht="15" customHeight="1">
      <c r="A40" s="30" t="s">
        <v>70</v>
      </c>
      <c r="B40" s="228">
        <v>125</v>
      </c>
      <c r="C40" s="228">
        <v>132</v>
      </c>
      <c r="D40" s="365">
        <f>ROUND(C40/C$8*100,1)</f>
        <v>5.8</v>
      </c>
      <c r="E40" s="364">
        <f>ROUND(C40/B40*100-100,1)</f>
        <v>5.6</v>
      </c>
      <c r="F40" s="228">
        <v>3413</v>
      </c>
      <c r="G40" s="228">
        <v>3469</v>
      </c>
      <c r="H40" s="365">
        <f>ROUND(G40/G$8*100,1)</f>
        <v>3.8</v>
      </c>
      <c r="I40" s="363">
        <f>ROUND(G40/F40*100-100,1)</f>
        <v>1.6</v>
      </c>
      <c r="J40" s="228">
        <v>6316886</v>
      </c>
      <c r="K40" s="228">
        <v>6009846</v>
      </c>
      <c r="L40" s="365">
        <f>ROUND(K40/K$8*100,1)</f>
        <v>2.2999999999999998</v>
      </c>
      <c r="M40" s="363">
        <f>ROUND(K40/J40*100-100,1)</f>
        <v>-4.9000000000000004</v>
      </c>
      <c r="N40" s="228">
        <v>1930607</v>
      </c>
      <c r="O40" s="228">
        <v>2086668</v>
      </c>
      <c r="P40" s="365">
        <f>ROUND(O40/O$8*100,1)</f>
        <v>2.2000000000000002</v>
      </c>
      <c r="Q40" s="364">
        <f>ROUND(O40/N40*100-100,1)</f>
        <v>8.1</v>
      </c>
    </row>
    <row r="41" spans="1:17" ht="15" customHeight="1">
      <c r="A41" s="32" t="s">
        <v>71</v>
      </c>
      <c r="B41" s="366">
        <v>10</v>
      </c>
      <c r="C41" s="366">
        <v>11</v>
      </c>
      <c r="D41" s="367">
        <f>ROUND(C41/C$8*100,1)</f>
        <v>0.5</v>
      </c>
      <c r="E41" s="368">
        <f>ROUND(C41/B41*100-100,1)</f>
        <v>10</v>
      </c>
      <c r="F41" s="366">
        <v>318</v>
      </c>
      <c r="G41" s="366">
        <v>319</v>
      </c>
      <c r="H41" s="369">
        <f>ROUND(G41/G$8*100,1)</f>
        <v>0.4</v>
      </c>
      <c r="I41" s="368">
        <f>ROUND(G41/F41*100-100,1)</f>
        <v>0.3</v>
      </c>
      <c r="J41" s="366">
        <v>294499</v>
      </c>
      <c r="K41" s="366">
        <v>302141</v>
      </c>
      <c r="L41" s="367">
        <f>ROUND(K41/K$8*100,1)</f>
        <v>0.1</v>
      </c>
      <c r="M41" s="368">
        <f>ROUND(K41/J41*100-100,1)</f>
        <v>2.6</v>
      </c>
      <c r="N41" s="366">
        <v>110962</v>
      </c>
      <c r="O41" s="366">
        <v>117171</v>
      </c>
      <c r="P41" s="369">
        <f>ROUND(O41/O$8*100,1)</f>
        <v>0.1</v>
      </c>
      <c r="Q41" s="370">
        <f>ROUND(O41/N41*100-100,1)</f>
        <v>5.6</v>
      </c>
    </row>
    <row r="42" spans="1:17" ht="15" customHeight="1">
      <c r="B42" s="17"/>
      <c r="C42" s="17"/>
      <c r="D42" s="33"/>
      <c r="E42" s="17"/>
      <c r="F42" s="17"/>
      <c r="G42" s="17"/>
      <c r="H42" s="33"/>
      <c r="I42" s="17"/>
      <c r="K42" s="17"/>
      <c r="L42" s="17"/>
      <c r="M42" s="17"/>
      <c r="N42" s="27"/>
      <c r="O42" s="27"/>
      <c r="P42" s="27"/>
      <c r="Q42" s="17"/>
    </row>
    <row r="43" spans="1:17" ht="15" customHeight="1">
      <c r="I43" s="17"/>
      <c r="J43" s="31"/>
    </row>
    <row r="44" spans="1:17" ht="15" customHeight="1" thickBot="1">
      <c r="A44" s="2" t="s">
        <v>159</v>
      </c>
      <c r="B44" s="2"/>
      <c r="C44" s="2"/>
      <c r="D44" s="2"/>
      <c r="E44" s="2"/>
      <c r="F44" s="2"/>
      <c r="G44" s="2"/>
      <c r="H44" s="2"/>
      <c r="I44" s="17"/>
      <c r="J44" s="17"/>
    </row>
    <row r="45" spans="1:17" ht="15" customHeight="1">
      <c r="A45" s="3"/>
      <c r="B45" s="6" t="s">
        <v>0</v>
      </c>
      <c r="C45" s="8"/>
      <c r="D45" s="8"/>
      <c r="E45" s="8"/>
      <c r="F45" s="6" t="s">
        <v>1</v>
      </c>
      <c r="G45" s="7"/>
      <c r="H45" s="8"/>
      <c r="I45" s="7"/>
      <c r="J45" s="6" t="s">
        <v>2</v>
      </c>
      <c r="K45" s="8"/>
      <c r="L45" s="8"/>
      <c r="M45" s="7"/>
      <c r="N45" s="6" t="s">
        <v>180</v>
      </c>
      <c r="O45" s="8"/>
      <c r="P45" s="8"/>
      <c r="Q45" s="8"/>
    </row>
    <row r="46" spans="1:17" ht="15" customHeight="1">
      <c r="B46" s="14"/>
      <c r="C46" s="14"/>
      <c r="D46" s="72"/>
      <c r="E46" s="73"/>
      <c r="F46" s="14"/>
      <c r="G46" s="14"/>
      <c r="H46" s="72"/>
      <c r="I46" s="73"/>
      <c r="J46" s="14"/>
      <c r="K46" s="14"/>
      <c r="L46" s="72"/>
      <c r="M46" s="74"/>
      <c r="N46" s="14"/>
      <c r="O46" s="14"/>
      <c r="P46" s="72"/>
      <c r="Q46" s="74"/>
    </row>
    <row r="47" spans="1:17" ht="15" customHeight="1">
      <c r="A47" s="42" t="s">
        <v>160</v>
      </c>
      <c r="B47" s="15"/>
      <c r="C47" s="15"/>
      <c r="D47" s="14"/>
      <c r="E47" s="15"/>
      <c r="F47" s="15"/>
      <c r="G47" s="15"/>
      <c r="H47" s="14"/>
      <c r="I47" s="18"/>
      <c r="J47" s="15"/>
      <c r="K47" s="15"/>
      <c r="L47" s="14"/>
      <c r="M47" s="18"/>
      <c r="N47" s="15"/>
      <c r="O47" s="15"/>
      <c r="P47" s="14"/>
      <c r="Q47" s="14"/>
    </row>
    <row r="48" spans="1:17" ht="15" customHeight="1">
      <c r="B48" s="15" t="s">
        <v>148</v>
      </c>
      <c r="C48" s="15" t="s">
        <v>204</v>
      </c>
      <c r="D48" s="15" t="s">
        <v>4</v>
      </c>
      <c r="E48" s="15" t="s">
        <v>155</v>
      </c>
      <c r="F48" s="15" t="s">
        <v>148</v>
      </c>
      <c r="G48" s="15" t="s">
        <v>204</v>
      </c>
      <c r="H48" s="15" t="s">
        <v>4</v>
      </c>
      <c r="I48" s="18" t="s">
        <v>155</v>
      </c>
      <c r="J48" s="15" t="s">
        <v>148</v>
      </c>
      <c r="K48" s="15" t="s">
        <v>204</v>
      </c>
      <c r="L48" s="15" t="s">
        <v>4</v>
      </c>
      <c r="M48" s="18" t="s">
        <v>155</v>
      </c>
      <c r="N48" s="15" t="s">
        <v>148</v>
      </c>
      <c r="O48" s="15" t="s">
        <v>204</v>
      </c>
      <c r="P48" s="15" t="s">
        <v>4</v>
      </c>
      <c r="Q48" s="15" t="s">
        <v>155</v>
      </c>
    </row>
    <row r="49" spans="1:18" ht="15" customHeight="1">
      <c r="A49" s="37"/>
      <c r="B49" s="19"/>
      <c r="C49" s="19"/>
      <c r="D49" s="19" t="s">
        <v>6</v>
      </c>
      <c r="E49" s="19" t="s">
        <v>6</v>
      </c>
      <c r="F49" s="19"/>
      <c r="G49" s="19"/>
      <c r="H49" s="19" t="s">
        <v>6</v>
      </c>
      <c r="I49" s="20" t="s">
        <v>6</v>
      </c>
      <c r="J49" s="19"/>
      <c r="K49" s="19"/>
      <c r="L49" s="19" t="s">
        <v>6</v>
      </c>
      <c r="M49" s="20" t="s">
        <v>6</v>
      </c>
      <c r="N49" s="19"/>
      <c r="O49" s="19"/>
      <c r="P49" s="19" t="s">
        <v>6</v>
      </c>
      <c r="Q49" s="19" t="s">
        <v>6</v>
      </c>
    </row>
    <row r="50" spans="1:18" ht="15" customHeight="1">
      <c r="A50" s="260" t="s">
        <v>26</v>
      </c>
      <c r="B50" s="371">
        <f>SUM(B52:B61)</f>
        <v>2226</v>
      </c>
      <c r="C50" s="371">
        <f>SUM(C52:C61)</f>
        <v>2275</v>
      </c>
      <c r="D50" s="372">
        <f>ROUND(C50/C$50*100,1)</f>
        <v>100</v>
      </c>
      <c r="E50" s="373">
        <f>ROUND((C50-B50)/ABS(B50)*100,1)</f>
        <v>2.2000000000000002</v>
      </c>
      <c r="F50" s="371">
        <f>SUM(F52:F61)</f>
        <v>91960</v>
      </c>
      <c r="G50" s="371">
        <f>SUM(G52:G61)</f>
        <v>90933</v>
      </c>
      <c r="H50" s="373">
        <f>ROUND(G50/G$50*100,1)</f>
        <v>100</v>
      </c>
      <c r="I50" s="374">
        <f>ROUND((G50-F50)/ABS(F50)*100,1)</f>
        <v>-1.1000000000000001</v>
      </c>
      <c r="J50" s="371">
        <f>SUM(J52:J61)</f>
        <v>252093681</v>
      </c>
      <c r="K50" s="371">
        <f>SUM(K52:K61)</f>
        <v>255869083</v>
      </c>
      <c r="L50" s="375">
        <f>ROUND(K50/K$50*100,1)</f>
        <v>100</v>
      </c>
      <c r="M50" s="373">
        <f>ROUND((K50-J50)/ABS(J50)*100,1)</f>
        <v>1.5</v>
      </c>
      <c r="N50" s="371">
        <v>85626627</v>
      </c>
      <c r="O50" s="371">
        <v>96909403</v>
      </c>
      <c r="P50" s="376">
        <f>ROUND(O50/O$50*100,1)</f>
        <v>100</v>
      </c>
      <c r="Q50" s="373">
        <f>ROUND((O50-N50)/ABS(N50)*100,1)</f>
        <v>13.2</v>
      </c>
      <c r="R50" s="65"/>
    </row>
    <row r="51" spans="1:18" ht="15" customHeight="1">
      <c r="A51" s="119"/>
      <c r="B51" s="261"/>
      <c r="C51" s="261"/>
      <c r="D51" s="261"/>
      <c r="E51" s="377"/>
      <c r="F51" s="261"/>
      <c r="G51" s="261"/>
      <c r="H51" s="377"/>
      <c r="I51" s="378"/>
      <c r="J51" s="261"/>
      <c r="K51" s="261"/>
      <c r="L51" s="261"/>
      <c r="M51" s="377"/>
      <c r="N51" s="261"/>
      <c r="O51" s="261"/>
      <c r="P51" s="261"/>
      <c r="Q51" s="377"/>
      <c r="R51" s="65"/>
    </row>
    <row r="52" spans="1:18" ht="15" customHeight="1">
      <c r="A52" s="262" t="s">
        <v>181</v>
      </c>
      <c r="B52" s="379">
        <v>860</v>
      </c>
      <c r="C52" s="379">
        <v>987</v>
      </c>
      <c r="D52" s="380">
        <f>ROUND(C52/C$50*100,1)</f>
        <v>43.4</v>
      </c>
      <c r="E52" s="377">
        <f>ROUND((C52-B52)/ABS(B52)*100,1)</f>
        <v>14.8</v>
      </c>
      <c r="F52" s="261">
        <v>5361</v>
      </c>
      <c r="G52" s="379">
        <v>5928</v>
      </c>
      <c r="H52" s="377">
        <f>ROUND(G52/G$50*100,1)</f>
        <v>6.5</v>
      </c>
      <c r="I52" s="378">
        <f>ROUND((G52-F52)/ABS(F52)*100,1)</f>
        <v>10.6</v>
      </c>
      <c r="J52" s="379">
        <v>5484395</v>
      </c>
      <c r="K52" s="379">
        <v>6975411</v>
      </c>
      <c r="L52" s="381">
        <f>ROUND(K52/K$50*100,1)</f>
        <v>2.7</v>
      </c>
      <c r="M52" s="377">
        <f>ROUND((K52-J52)/ABS(J52)*100,1)</f>
        <v>27.2</v>
      </c>
      <c r="N52" s="261">
        <v>2614687</v>
      </c>
      <c r="O52" s="379">
        <v>3419294</v>
      </c>
      <c r="P52" s="382">
        <f>ROUND(O52/O$50*100,1)</f>
        <v>3.5</v>
      </c>
      <c r="Q52" s="377">
        <f>ROUND((O52-N52)/ABS(N52)*100,1)</f>
        <v>30.8</v>
      </c>
      <c r="R52" s="65"/>
    </row>
    <row r="53" spans="1:18" ht="15" customHeight="1">
      <c r="A53" s="262" t="s">
        <v>182</v>
      </c>
      <c r="B53" s="379">
        <v>553</v>
      </c>
      <c r="C53" s="379">
        <v>528</v>
      </c>
      <c r="D53" s="380">
        <f>ROUND(C53/C$50*100,1)</f>
        <v>23.2</v>
      </c>
      <c r="E53" s="377">
        <f>ROUND((C53-B53)/ABS(B53)*100,1)</f>
        <v>-4.5</v>
      </c>
      <c r="F53" s="261">
        <v>7539</v>
      </c>
      <c r="G53" s="379">
        <v>7229</v>
      </c>
      <c r="H53" s="377">
        <f>ROUND(G53/G$50*100,1)</f>
        <v>7.9</v>
      </c>
      <c r="I53" s="378">
        <f>ROUND((G53-F53)/ABS(F53)*100,1)</f>
        <v>-4.0999999999999996</v>
      </c>
      <c r="J53" s="379">
        <v>9417681</v>
      </c>
      <c r="K53" s="379">
        <v>10356363</v>
      </c>
      <c r="L53" s="381">
        <f>ROUND(K53/K$50*100,1)</f>
        <v>4</v>
      </c>
      <c r="M53" s="377">
        <f>ROUND((K53-J53)/ABS(J53)*100,1)</f>
        <v>10</v>
      </c>
      <c r="N53" s="261">
        <v>3620575</v>
      </c>
      <c r="O53" s="379">
        <v>5166905</v>
      </c>
      <c r="P53" s="382">
        <f>ROUND(O53/O$50*100,1)</f>
        <v>5.3</v>
      </c>
      <c r="Q53" s="377">
        <f>ROUND((O53-N53)/ABS(N53)*100,1)</f>
        <v>42.7</v>
      </c>
      <c r="R53" s="65"/>
    </row>
    <row r="54" spans="1:18" ht="15" customHeight="1">
      <c r="A54" s="262" t="s">
        <v>183</v>
      </c>
      <c r="B54" s="379">
        <v>305</v>
      </c>
      <c r="C54" s="379">
        <v>254</v>
      </c>
      <c r="D54" s="380">
        <f>ROUND(C54/C$50*100,1)</f>
        <v>11.2</v>
      </c>
      <c r="E54" s="377">
        <f>ROUND((C54-B54)/ABS(B54)*100,1)</f>
        <v>-16.7</v>
      </c>
      <c r="F54" s="261">
        <v>7483</v>
      </c>
      <c r="G54" s="379">
        <v>6178</v>
      </c>
      <c r="H54" s="377">
        <f>ROUND(G54/G$50*100,1)</f>
        <v>6.8</v>
      </c>
      <c r="I54" s="378">
        <f>ROUND((G54-F54)/ABS(F54)*100,1)</f>
        <v>-17.399999999999999</v>
      </c>
      <c r="J54" s="379">
        <v>11711204</v>
      </c>
      <c r="K54" s="379">
        <v>9739110</v>
      </c>
      <c r="L54" s="381">
        <f>ROUND(K54/K$50*100,1)</f>
        <v>3.8</v>
      </c>
      <c r="M54" s="377">
        <f>ROUND((K54-J54)/ABS(J54)*100,1)</f>
        <v>-16.8</v>
      </c>
      <c r="N54" s="261">
        <v>4686445</v>
      </c>
      <c r="O54" s="379">
        <v>4241637</v>
      </c>
      <c r="P54" s="382">
        <f>ROUND(O54/O$50*100,1)</f>
        <v>4.4000000000000004</v>
      </c>
      <c r="Q54" s="377">
        <f>ROUND((O54-N54)/ABS(N54)*100,1)</f>
        <v>-9.5</v>
      </c>
      <c r="R54" s="65"/>
    </row>
    <row r="55" spans="1:18" ht="15" customHeight="1">
      <c r="A55" s="262" t="s">
        <v>184</v>
      </c>
      <c r="B55" s="379">
        <v>155</v>
      </c>
      <c r="C55" s="379">
        <v>169</v>
      </c>
      <c r="D55" s="380">
        <f>ROUND(C55/C$50*100,1)</f>
        <v>7.4</v>
      </c>
      <c r="E55" s="377">
        <f>ROUND((C55-B55)/ABS(B55)*100,1)</f>
        <v>9</v>
      </c>
      <c r="F55" s="261">
        <v>6040</v>
      </c>
      <c r="G55" s="379">
        <v>6424</v>
      </c>
      <c r="H55" s="377">
        <f>ROUND(G55/G$50*100,1)</f>
        <v>7.1</v>
      </c>
      <c r="I55" s="378">
        <f>ROUND((G55-F55)/ABS(F55)*100,1)</f>
        <v>6.4</v>
      </c>
      <c r="J55" s="379">
        <v>11905979</v>
      </c>
      <c r="K55" s="379">
        <v>11106686</v>
      </c>
      <c r="L55" s="381">
        <f>ROUND(K55/K$50*100,1)</f>
        <v>4.3</v>
      </c>
      <c r="M55" s="377">
        <f>ROUND((K55-J55)/ABS(J55)*100,1)</f>
        <v>-6.7</v>
      </c>
      <c r="N55" s="261">
        <v>3641847</v>
      </c>
      <c r="O55" s="379">
        <v>3912519</v>
      </c>
      <c r="P55" s="382">
        <f>ROUND(O55/O$50*100,1)</f>
        <v>4</v>
      </c>
      <c r="Q55" s="377">
        <f>ROUND((O55-N55)/ABS(N55)*100,1)</f>
        <v>7.4</v>
      </c>
      <c r="R55" s="65"/>
    </row>
    <row r="56" spans="1:18" ht="15" customHeight="1">
      <c r="A56" s="263" t="s">
        <v>185</v>
      </c>
      <c r="B56" s="379">
        <v>174</v>
      </c>
      <c r="C56" s="379">
        <v>170</v>
      </c>
      <c r="D56" s="380">
        <f>ROUND(C56/C$50*100,1)</f>
        <v>7.5</v>
      </c>
      <c r="E56" s="377">
        <f>ROUND((C56-B56)/ABS(B56)*100,1)</f>
        <v>-2.2999999999999998</v>
      </c>
      <c r="F56" s="261">
        <v>12150</v>
      </c>
      <c r="G56" s="379">
        <v>11984</v>
      </c>
      <c r="H56" s="377">
        <f>ROUND(G56/G$50*100,1)</f>
        <v>13.2</v>
      </c>
      <c r="I56" s="378">
        <f>ROUND((G56-F56)/ABS(F56)*100,1)</f>
        <v>-1.4</v>
      </c>
      <c r="J56" s="379">
        <v>24176942</v>
      </c>
      <c r="K56" s="379">
        <v>24118285</v>
      </c>
      <c r="L56" s="381">
        <f>ROUND(K56/K$50*100,1)</f>
        <v>9.4</v>
      </c>
      <c r="M56" s="377">
        <f>ROUND((K56-J56)/ABS(J56)*100,1)</f>
        <v>-0.2</v>
      </c>
      <c r="N56" s="261">
        <v>8303409</v>
      </c>
      <c r="O56" s="379">
        <v>8574130</v>
      </c>
      <c r="P56" s="382">
        <f>ROUND(O56/O$50*100,1)</f>
        <v>8.8000000000000007</v>
      </c>
      <c r="Q56" s="377">
        <f>ROUND((O56-N56)/ABS(N56)*100,1)</f>
        <v>3.3</v>
      </c>
      <c r="R56" s="65"/>
    </row>
    <row r="57" spans="1:18" ht="15" customHeight="1">
      <c r="A57" s="263"/>
      <c r="B57" s="379"/>
      <c r="C57" s="379"/>
      <c r="D57" s="380"/>
      <c r="E57" s="377"/>
      <c r="F57" s="261"/>
      <c r="G57" s="379"/>
      <c r="H57" s="377"/>
      <c r="I57" s="378"/>
      <c r="J57" s="379"/>
      <c r="K57" s="379"/>
      <c r="L57" s="381"/>
      <c r="M57" s="377"/>
      <c r="N57" s="261"/>
      <c r="O57" s="379"/>
      <c r="P57" s="382"/>
      <c r="Q57" s="377"/>
      <c r="R57" s="65"/>
    </row>
    <row r="58" spans="1:18" ht="15" customHeight="1">
      <c r="A58" s="262" t="s">
        <v>89</v>
      </c>
      <c r="B58" s="379">
        <v>103</v>
      </c>
      <c r="C58" s="379">
        <v>95</v>
      </c>
      <c r="D58" s="380">
        <f>ROUND(C58/C$50*100,1)</f>
        <v>4.2</v>
      </c>
      <c r="E58" s="377">
        <f>ROUND((C58-B58)/ABS(B58)*100,1)</f>
        <v>-7.8</v>
      </c>
      <c r="F58" s="261">
        <v>14474</v>
      </c>
      <c r="G58" s="379">
        <v>13442</v>
      </c>
      <c r="H58" s="377">
        <f>ROUND(G58/G$50*100,1)</f>
        <v>14.8</v>
      </c>
      <c r="I58" s="378">
        <f>ROUND((G58-F58)/ABS(F58)*100,1)</f>
        <v>-7.1</v>
      </c>
      <c r="J58" s="379">
        <v>35475808</v>
      </c>
      <c r="K58" s="379">
        <v>34978100</v>
      </c>
      <c r="L58" s="381">
        <f>ROUND(K58/K$50*100,1)</f>
        <v>13.7</v>
      </c>
      <c r="M58" s="377">
        <f>ROUND((K58-J58)/ABS(J58)*100,1)</f>
        <v>-1.4</v>
      </c>
      <c r="N58" s="261">
        <v>11930274</v>
      </c>
      <c r="O58" s="379">
        <v>12315465</v>
      </c>
      <c r="P58" s="382">
        <f>ROUND(O58/O$50*100,1)</f>
        <v>12.7</v>
      </c>
      <c r="Q58" s="377">
        <f>ROUND((O58-N58)/ABS(N58)*100,1)</f>
        <v>3.2</v>
      </c>
      <c r="R58" s="65"/>
    </row>
    <row r="59" spans="1:18" ht="15" customHeight="1">
      <c r="A59" s="262" t="s">
        <v>90</v>
      </c>
      <c r="B59" s="379">
        <v>34</v>
      </c>
      <c r="C59" s="379">
        <v>27</v>
      </c>
      <c r="D59" s="380">
        <f>ROUND(C59/C$50*100,1)</f>
        <v>1.2</v>
      </c>
      <c r="E59" s="377">
        <f>ROUND((C59-B59)/ABS(B59)*100,1)</f>
        <v>-20.6</v>
      </c>
      <c r="F59" s="261">
        <v>8087</v>
      </c>
      <c r="G59" s="379">
        <v>6400</v>
      </c>
      <c r="H59" s="377">
        <f>ROUND(G59/G$50*100,1)</f>
        <v>7</v>
      </c>
      <c r="I59" s="378">
        <f>ROUND((G59-F59)/ABS(F59)*100,1)</f>
        <v>-20.9</v>
      </c>
      <c r="J59" s="379">
        <v>30951748</v>
      </c>
      <c r="K59" s="379">
        <v>20423037</v>
      </c>
      <c r="L59" s="381">
        <f>ROUND(K59/K$50*100,1)</f>
        <v>8</v>
      </c>
      <c r="M59" s="377">
        <f>ROUND((K59-J59)/ABS(J59)*100,1)</f>
        <v>-34</v>
      </c>
      <c r="N59" s="261">
        <v>13057673</v>
      </c>
      <c r="O59" s="379">
        <v>10054498</v>
      </c>
      <c r="P59" s="382">
        <f>ROUND(O59/O$50*100,1)</f>
        <v>10.4</v>
      </c>
      <c r="Q59" s="377">
        <f>ROUND((O59-N59)/ABS(N59)*100,1)</f>
        <v>-23</v>
      </c>
      <c r="R59" s="65"/>
    </row>
    <row r="60" spans="1:18" ht="15" customHeight="1">
      <c r="A60" s="262" t="s">
        <v>91</v>
      </c>
      <c r="B60" s="379">
        <v>15</v>
      </c>
      <c r="C60" s="379">
        <v>21</v>
      </c>
      <c r="D60" s="380">
        <f>ROUND(C60/C$50*100,1)</f>
        <v>0.9</v>
      </c>
      <c r="E60" s="377">
        <f>ROUND((C60-B60)/ABS(B60)*100,1)</f>
        <v>40</v>
      </c>
      <c r="F60" s="261">
        <v>5710</v>
      </c>
      <c r="G60" s="379">
        <v>8076</v>
      </c>
      <c r="H60" s="377">
        <f>ROUND(G60/G$50*100,1)</f>
        <v>8.9</v>
      </c>
      <c r="I60" s="378">
        <f>ROUND((G60-F60)/ABS(F60)*100,1)</f>
        <v>41.4</v>
      </c>
      <c r="J60" s="379">
        <v>17834990</v>
      </c>
      <c r="K60" s="379">
        <v>30816959</v>
      </c>
      <c r="L60" s="381">
        <f>ROUND(K60/K$50*100,1)</f>
        <v>12</v>
      </c>
      <c r="M60" s="377">
        <f>ROUND((K60-J60)/ABS(J60)*100,1)</f>
        <v>72.8</v>
      </c>
      <c r="N60" s="261">
        <v>7085280</v>
      </c>
      <c r="O60" s="379">
        <v>12048818</v>
      </c>
      <c r="P60" s="382">
        <f>ROUND(O60/O$50*100,1)</f>
        <v>12.4</v>
      </c>
      <c r="Q60" s="377">
        <f>ROUND((O60-N60)/ABS(N60)*100,1)</f>
        <v>70.099999999999994</v>
      </c>
      <c r="R60" s="65"/>
    </row>
    <row r="61" spans="1:18" ht="15" customHeight="1">
      <c r="A61" s="264" t="s">
        <v>92</v>
      </c>
      <c r="B61" s="383">
        <v>27</v>
      </c>
      <c r="C61" s="383">
        <v>24</v>
      </c>
      <c r="D61" s="384">
        <f>ROUND(C61/C$50*100,1)</f>
        <v>1.1000000000000001</v>
      </c>
      <c r="E61" s="385">
        <f>ROUND((C61-B61)/ABS(B61)*100,1)</f>
        <v>-11.1</v>
      </c>
      <c r="F61" s="383">
        <v>25116</v>
      </c>
      <c r="G61" s="383">
        <v>25272</v>
      </c>
      <c r="H61" s="386">
        <f>ROUND(G61/G$50*100,1)</f>
        <v>27.8</v>
      </c>
      <c r="I61" s="385">
        <f>ROUND((G61-F61)/ABS(F61)*100,1)</f>
        <v>0.6</v>
      </c>
      <c r="J61" s="383">
        <v>105134934</v>
      </c>
      <c r="K61" s="383">
        <v>107355132</v>
      </c>
      <c r="L61" s="387">
        <f>ROUND(K61/K$50*100,1)</f>
        <v>42</v>
      </c>
      <c r="M61" s="386">
        <f>ROUND((K61-J61)/ABS(J61)*100,1)</f>
        <v>2.1</v>
      </c>
      <c r="N61" s="388">
        <v>30686437</v>
      </c>
      <c r="O61" s="383">
        <v>37176137</v>
      </c>
      <c r="P61" s="389">
        <f>ROUND(O61/O$50*100,1)</f>
        <v>38.4</v>
      </c>
      <c r="Q61" s="386">
        <f>ROUND((O61-N61)/ABS(N61)*100,1)</f>
        <v>21.1</v>
      </c>
      <c r="R61" s="65"/>
    </row>
    <row r="66" spans="9:11">
      <c r="I66" s="17"/>
    </row>
    <row r="67" spans="9:11">
      <c r="I67" s="17"/>
    </row>
    <row r="68" spans="9:11">
      <c r="I68" s="17"/>
    </row>
    <row r="69" spans="9:11">
      <c r="I69" s="17"/>
      <c r="K69" s="79"/>
    </row>
    <row r="70" spans="9:11">
      <c r="I70" s="17"/>
      <c r="K70" s="79"/>
    </row>
    <row r="71" spans="9:11">
      <c r="I71" s="17"/>
      <c r="K71" s="79"/>
    </row>
    <row r="72" spans="9:11">
      <c r="I72" s="17"/>
      <c r="K72" s="79"/>
    </row>
    <row r="73" spans="9:11">
      <c r="I73" s="17"/>
      <c r="K73" s="79"/>
    </row>
    <row r="74" spans="9:11">
      <c r="I74" s="17"/>
      <c r="K74" s="79"/>
    </row>
    <row r="75" spans="9:11">
      <c r="I75" s="17"/>
      <c r="K75" s="79"/>
    </row>
    <row r="76" spans="9:11">
      <c r="I76" s="17"/>
      <c r="K76" s="79"/>
    </row>
    <row r="77" spans="9:11">
      <c r="I77" s="17"/>
      <c r="K77" s="79"/>
    </row>
    <row r="78" spans="9:11">
      <c r="I78" s="17"/>
      <c r="K78" s="79"/>
    </row>
    <row r="79" spans="9:11">
      <c r="I79" s="17"/>
    </row>
    <row r="80" spans="9:11">
      <c r="I80" s="17"/>
    </row>
    <row r="81" spans="9:9">
      <c r="I81" s="17"/>
    </row>
    <row r="82" spans="9:9">
      <c r="I82" s="17"/>
    </row>
    <row r="83" spans="9:9">
      <c r="I83" s="17"/>
    </row>
    <row r="84" spans="9:9">
      <c r="I84" s="17"/>
    </row>
    <row r="85" spans="9:9">
      <c r="I85" s="17"/>
    </row>
    <row r="86" spans="9:9">
      <c r="I86" s="17"/>
    </row>
    <row r="87" spans="9:9">
      <c r="I87" s="17"/>
    </row>
    <row r="88" spans="9:9">
      <c r="I88" s="17"/>
    </row>
    <row r="89" spans="9:9">
      <c r="I89" s="17"/>
    </row>
    <row r="90" spans="9:9">
      <c r="I90" s="17"/>
    </row>
  </sheetData>
  <phoneticPr fontId="19"/>
  <printOptions horizontalCentered="1" gridLinesSet="0"/>
  <pageMargins left="0.9055118110236221" right="0.78740157480314965" top="0.82677165354330717" bottom="0.51181102362204722" header="0.51181102362204722" footer="0.47244094488188981"/>
  <pageSetup paperSize="9" scale="95" fitToWidth="2" pageOrder="overThenDown" orientation="portrait" r:id="rId1"/>
  <headerFooter alignWithMargins="0">
    <oddHeader>&amp;L&amp;Z&amp;F&amp;A</oddHeader>
    <oddFooter>&amp;R&amp;D&amp;T</oddFooter>
  </headerFooter>
  <rowBreaks count="1" manualBreakCount="1">
    <brk id="42" max="16" man="1"/>
  </rowBreaks>
  <colBreaks count="1" manualBreakCount="1">
    <brk id="9" max="6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
  <sheetViews>
    <sheetView showGridLines="0" zoomScaleNormal="80" zoomScaleSheetLayoutView="100" workbookViewId="0"/>
  </sheetViews>
  <sheetFormatPr defaultRowHeight="11.25"/>
  <cols>
    <col min="1" max="1" width="3.28515625" style="80" customWidth="1"/>
    <col min="2" max="2" width="13.5703125" style="80" customWidth="1"/>
    <col min="3" max="4" width="8.7109375" style="80" customWidth="1"/>
    <col min="5" max="5" width="9.85546875" style="80" customWidth="1"/>
    <col min="6" max="7" width="12.7109375" style="80" customWidth="1"/>
    <col min="8" max="8" width="10" style="80" bestFit="1" customWidth="1"/>
    <col min="9" max="10" width="12.7109375" style="80" customWidth="1"/>
    <col min="11" max="11" width="10" style="80" bestFit="1" customWidth="1"/>
    <col min="12" max="13" width="12.7109375" style="80" customWidth="1"/>
    <col min="14" max="14" width="10" style="80" bestFit="1" customWidth="1"/>
    <col min="15" max="16" width="12.7109375" style="80" customWidth="1"/>
    <col min="17" max="17" width="9.5703125" style="80" bestFit="1" customWidth="1"/>
    <col min="18" max="19" width="12.7109375" style="80" customWidth="1"/>
    <col min="20" max="20" width="10.7109375" style="80" bestFit="1" customWidth="1"/>
    <col min="21" max="21" width="4.140625" style="80" customWidth="1"/>
    <col min="22" max="16384" width="9.140625" style="80"/>
  </cols>
  <sheetData>
    <row r="1" spans="1:20">
      <c r="A1" s="85" t="s">
        <v>161</v>
      </c>
      <c r="B1" s="85"/>
      <c r="C1" s="85"/>
      <c r="D1" s="85"/>
      <c r="E1" s="85"/>
      <c r="F1" s="85"/>
      <c r="G1" s="85"/>
      <c r="H1" s="85"/>
      <c r="I1" s="85"/>
      <c r="K1" s="119"/>
      <c r="L1" s="85"/>
      <c r="M1" s="85"/>
      <c r="N1" s="85"/>
      <c r="O1" s="85"/>
      <c r="P1" s="85"/>
      <c r="Q1" s="85"/>
      <c r="R1" s="85"/>
      <c r="S1" s="85"/>
      <c r="T1" s="85"/>
    </row>
    <row r="2" spans="1:20" ht="12" thickBot="1">
      <c r="A2" s="85" t="s">
        <v>186</v>
      </c>
      <c r="B2" s="85"/>
      <c r="C2" s="85"/>
      <c r="D2" s="85"/>
      <c r="E2" s="85"/>
      <c r="F2" s="85"/>
      <c r="G2" s="85"/>
      <c r="H2" s="85"/>
      <c r="I2" s="85"/>
      <c r="K2" s="119"/>
      <c r="L2" s="85"/>
      <c r="M2" s="85"/>
      <c r="N2" s="85"/>
      <c r="O2" s="85"/>
      <c r="P2" s="85"/>
      <c r="Q2" s="85"/>
      <c r="R2" s="85"/>
      <c r="S2" s="85"/>
      <c r="T2" s="85"/>
    </row>
    <row r="3" spans="1:20">
      <c r="A3" s="168"/>
      <c r="B3" s="168"/>
      <c r="C3" s="265" t="s">
        <v>141</v>
      </c>
      <c r="D3" s="266"/>
      <c r="E3" s="266"/>
      <c r="F3" s="265" t="s">
        <v>2</v>
      </c>
      <c r="G3" s="266"/>
      <c r="H3" s="267"/>
      <c r="I3" s="266" t="s">
        <v>142</v>
      </c>
      <c r="J3" s="266"/>
      <c r="K3" s="267"/>
      <c r="L3" s="265" t="s">
        <v>143</v>
      </c>
      <c r="M3" s="266"/>
      <c r="N3" s="266"/>
      <c r="O3" s="280" t="s">
        <v>144</v>
      </c>
      <c r="P3" s="281"/>
      <c r="Q3" s="282"/>
      <c r="R3" s="265" t="s">
        <v>145</v>
      </c>
      <c r="S3" s="266"/>
      <c r="T3" s="266"/>
    </row>
    <row r="4" spans="1:20">
      <c r="A4" s="268"/>
      <c r="B4" s="268"/>
      <c r="C4" s="174"/>
      <c r="D4" s="119"/>
      <c r="E4" s="119"/>
      <c r="F4" s="171" t="s">
        <v>147</v>
      </c>
      <c r="G4" s="123"/>
      <c r="H4" s="269"/>
      <c r="I4" s="123" t="s">
        <v>147</v>
      </c>
      <c r="J4" s="123"/>
      <c r="K4" s="269"/>
      <c r="L4" s="177"/>
      <c r="M4" s="119"/>
      <c r="N4" s="119"/>
      <c r="O4" s="174"/>
      <c r="P4" s="119"/>
      <c r="Q4" s="119"/>
      <c r="R4" s="174"/>
      <c r="S4" s="119"/>
      <c r="T4" s="119"/>
    </row>
    <row r="5" spans="1:20">
      <c r="B5" s="172" t="s">
        <v>138</v>
      </c>
      <c r="C5" s="270"/>
      <c r="D5" s="270"/>
      <c r="E5" s="271"/>
      <c r="F5" s="270"/>
      <c r="G5" s="270"/>
      <c r="H5" s="273"/>
      <c r="I5" s="279"/>
      <c r="J5" s="270"/>
      <c r="K5" s="273"/>
      <c r="L5" s="272"/>
      <c r="M5" s="270"/>
      <c r="N5" s="271"/>
      <c r="O5" s="270"/>
      <c r="P5" s="270"/>
      <c r="Q5" s="271"/>
      <c r="R5" s="270"/>
      <c r="S5" s="270"/>
      <c r="T5" s="271"/>
    </row>
    <row r="6" spans="1:20">
      <c r="C6" s="15" t="s">
        <v>148</v>
      </c>
      <c r="D6" s="15" t="s">
        <v>187</v>
      </c>
      <c r="E6" s="173" t="s">
        <v>162</v>
      </c>
      <c r="F6" s="15" t="s">
        <v>148</v>
      </c>
      <c r="G6" s="15" t="s">
        <v>188</v>
      </c>
      <c r="H6" s="175" t="s">
        <v>162</v>
      </c>
      <c r="I6" s="15" t="s">
        <v>148</v>
      </c>
      <c r="J6" s="15" t="s">
        <v>188</v>
      </c>
      <c r="K6" s="175" t="s">
        <v>162</v>
      </c>
      <c r="L6" s="15" t="s">
        <v>148</v>
      </c>
      <c r="M6" s="15" t="s">
        <v>188</v>
      </c>
      <c r="N6" s="173" t="s">
        <v>162</v>
      </c>
      <c r="O6" s="15" t="s">
        <v>148</v>
      </c>
      <c r="P6" s="15" t="s">
        <v>188</v>
      </c>
      <c r="Q6" s="173" t="s">
        <v>162</v>
      </c>
      <c r="R6" s="15" t="s">
        <v>148</v>
      </c>
      <c r="S6" s="15" t="s">
        <v>188</v>
      </c>
      <c r="T6" s="173" t="s">
        <v>162</v>
      </c>
    </row>
    <row r="7" spans="1:20">
      <c r="A7" s="117"/>
      <c r="B7" s="117"/>
      <c r="C7" s="177"/>
      <c r="D7" s="177"/>
      <c r="E7" s="274" t="s">
        <v>146</v>
      </c>
      <c r="F7" s="177"/>
      <c r="G7" s="177"/>
      <c r="H7" s="176" t="s">
        <v>146</v>
      </c>
      <c r="I7" s="117"/>
      <c r="J7" s="177"/>
      <c r="K7" s="176" t="s">
        <v>146</v>
      </c>
      <c r="L7" s="283"/>
      <c r="M7" s="177"/>
      <c r="N7" s="274" t="s">
        <v>146</v>
      </c>
      <c r="O7" s="177"/>
      <c r="P7" s="177"/>
      <c r="Q7" s="274" t="s">
        <v>146</v>
      </c>
      <c r="R7" s="177"/>
      <c r="S7" s="177"/>
      <c r="T7" s="274" t="s">
        <v>146</v>
      </c>
    </row>
    <row r="8" spans="1:20" ht="12">
      <c r="A8" s="275"/>
      <c r="B8" s="178" t="s">
        <v>163</v>
      </c>
      <c r="C8" s="284">
        <v>140.89960629921259</v>
      </c>
      <c r="D8" s="284">
        <v>141.49802371541503</v>
      </c>
      <c r="E8" s="285">
        <v>0.4</v>
      </c>
      <c r="F8" s="286">
        <v>436512.95275590551</v>
      </c>
      <c r="G8" s="286">
        <v>446781.81818181818</v>
      </c>
      <c r="H8" s="287">
        <v>2.4</v>
      </c>
      <c r="I8" s="286">
        <v>420568.21259842522</v>
      </c>
      <c r="J8" s="286">
        <v>434622.71343873517</v>
      </c>
      <c r="K8" s="288">
        <v>3.3</v>
      </c>
      <c r="L8" s="286">
        <v>147056.92913385827</v>
      </c>
      <c r="M8" s="286">
        <v>166169.10474308301</v>
      </c>
      <c r="N8" s="285">
        <v>13</v>
      </c>
      <c r="O8" s="286">
        <v>150983.51377952757</v>
      </c>
      <c r="P8" s="289">
        <v>151978.99011857709</v>
      </c>
      <c r="Q8" s="290">
        <v>0.7</v>
      </c>
      <c r="R8" s="286">
        <v>18804.588582677166</v>
      </c>
      <c r="S8" s="286">
        <v>28433.324110671936</v>
      </c>
      <c r="T8" s="285">
        <v>51.2</v>
      </c>
    </row>
    <row r="9" spans="1:20" ht="12">
      <c r="C9" s="291"/>
      <c r="D9" s="291"/>
      <c r="E9" s="292"/>
      <c r="F9" s="291"/>
      <c r="G9" s="291"/>
      <c r="H9" s="293"/>
      <c r="I9" s="291"/>
      <c r="J9" s="291"/>
      <c r="K9" s="293"/>
      <c r="L9" s="291"/>
      <c r="M9" s="291"/>
      <c r="N9" s="292"/>
      <c r="O9" s="291"/>
      <c r="P9" s="294"/>
      <c r="Q9" s="295"/>
      <c r="R9" s="291"/>
      <c r="S9" s="291"/>
      <c r="T9" s="292"/>
    </row>
    <row r="10" spans="1:20" ht="12">
      <c r="A10" s="110" t="s">
        <v>149</v>
      </c>
      <c r="B10" s="111" t="s">
        <v>7</v>
      </c>
      <c r="C10" s="296">
        <v>112.85217391304347</v>
      </c>
      <c r="D10" s="296">
        <v>110.71568627450981</v>
      </c>
      <c r="E10" s="297">
        <v>-1.9</v>
      </c>
      <c r="F10" s="296">
        <v>210192.69565217392</v>
      </c>
      <c r="G10" s="296">
        <v>232268</v>
      </c>
      <c r="H10" s="298">
        <v>10.5</v>
      </c>
      <c r="I10" s="296">
        <v>205570.1043478261</v>
      </c>
      <c r="J10" s="296">
        <v>210197.68627450979</v>
      </c>
      <c r="K10" s="298">
        <v>2.2999999999999998</v>
      </c>
      <c r="L10" s="296">
        <v>74052.33913043479</v>
      </c>
      <c r="M10" s="296">
        <v>89111.303921568629</v>
      </c>
      <c r="N10" s="297">
        <v>20.3</v>
      </c>
      <c r="O10" s="296">
        <v>56633.339130434782</v>
      </c>
      <c r="P10" s="299">
        <v>56271.441176470587</v>
      </c>
      <c r="Q10" s="300">
        <v>-0.6</v>
      </c>
      <c r="R10" s="296">
        <v>7783.8608695652174</v>
      </c>
      <c r="S10" s="296">
        <v>7177.0686274509808</v>
      </c>
      <c r="T10" s="297">
        <v>-7.8</v>
      </c>
    </row>
    <row r="11" spans="1:20" ht="12">
      <c r="A11" s="80">
        <v>10</v>
      </c>
      <c r="B11" s="113" t="s">
        <v>8</v>
      </c>
      <c r="C11" s="296">
        <v>102.2</v>
      </c>
      <c r="D11" s="296">
        <v>98.307692307692307</v>
      </c>
      <c r="E11" s="297">
        <v>-3.8</v>
      </c>
      <c r="F11" s="296">
        <v>1148693.8</v>
      </c>
      <c r="G11" s="296">
        <v>869598.76923076925</v>
      </c>
      <c r="H11" s="298">
        <v>-24.3</v>
      </c>
      <c r="I11" s="296">
        <v>1120253.7</v>
      </c>
      <c r="J11" s="296">
        <v>875974</v>
      </c>
      <c r="K11" s="298">
        <v>-21.8</v>
      </c>
      <c r="L11" s="296">
        <v>403833.4</v>
      </c>
      <c r="M11" s="296">
        <v>297902</v>
      </c>
      <c r="N11" s="297">
        <v>-26.2</v>
      </c>
      <c r="O11" s="296">
        <v>212345.4</v>
      </c>
      <c r="P11" s="299">
        <v>149806.84615384616</v>
      </c>
      <c r="Q11" s="300">
        <v>-29.5</v>
      </c>
      <c r="R11" s="296">
        <v>22785</v>
      </c>
      <c r="S11" s="296">
        <v>12763.076923076924</v>
      </c>
      <c r="T11" s="297">
        <v>-44</v>
      </c>
    </row>
    <row r="12" spans="1:20" ht="12">
      <c r="A12" s="80">
        <v>11</v>
      </c>
      <c r="B12" s="113" t="s">
        <v>9</v>
      </c>
      <c r="C12" s="296">
        <v>77.918918918918919</v>
      </c>
      <c r="D12" s="296">
        <v>72.294117647058826</v>
      </c>
      <c r="E12" s="297">
        <v>-7.2</v>
      </c>
      <c r="F12" s="296">
        <v>59837.37837837838</v>
      </c>
      <c r="G12" s="296">
        <v>62063.617647058825</v>
      </c>
      <c r="H12" s="298">
        <v>3.7</v>
      </c>
      <c r="I12" s="296">
        <v>57385.513513513513</v>
      </c>
      <c r="J12" s="296">
        <v>54175.147058823532</v>
      </c>
      <c r="K12" s="298">
        <v>-5.6</v>
      </c>
      <c r="L12" s="296">
        <v>26981.108108108107</v>
      </c>
      <c r="M12" s="296">
        <v>26625.764705882353</v>
      </c>
      <c r="N12" s="297">
        <v>-1.3</v>
      </c>
      <c r="O12" s="296">
        <v>21178.324324324323</v>
      </c>
      <c r="P12" s="299">
        <v>23334.058823529413</v>
      </c>
      <c r="Q12" s="300">
        <v>10.199999999999999</v>
      </c>
      <c r="R12" s="296">
        <v>1367.5405405405406</v>
      </c>
      <c r="S12" s="296">
        <v>728.29411764705878</v>
      </c>
      <c r="T12" s="297">
        <v>-46.7</v>
      </c>
    </row>
    <row r="13" spans="1:20" ht="12">
      <c r="A13" s="80">
        <v>12</v>
      </c>
      <c r="B13" s="113" t="s">
        <v>10</v>
      </c>
      <c r="C13" s="296">
        <v>59.272727272727273</v>
      </c>
      <c r="D13" s="296">
        <v>55.46153846153846</v>
      </c>
      <c r="E13" s="297">
        <v>-6.4</v>
      </c>
      <c r="F13" s="296">
        <v>125061.27272727272</v>
      </c>
      <c r="G13" s="296">
        <v>103713.61538461539</v>
      </c>
      <c r="H13" s="298">
        <v>-17.100000000000001</v>
      </c>
      <c r="I13" s="296">
        <v>109474.36363636363</v>
      </c>
      <c r="J13" s="296">
        <v>102539.07692307692</v>
      </c>
      <c r="K13" s="298">
        <v>-6.3</v>
      </c>
      <c r="L13" s="296">
        <v>35182.181818181816</v>
      </c>
      <c r="M13" s="296">
        <v>27599.615384615383</v>
      </c>
      <c r="N13" s="297">
        <v>-21.6</v>
      </c>
      <c r="O13" s="296">
        <v>53061.63636363636</v>
      </c>
      <c r="P13" s="299">
        <v>43789.307692307695</v>
      </c>
      <c r="Q13" s="300">
        <v>-17.5</v>
      </c>
      <c r="R13" s="296">
        <v>5331.818181818182</v>
      </c>
      <c r="S13" s="296">
        <v>4526.7692307692305</v>
      </c>
      <c r="T13" s="297">
        <v>-15.1</v>
      </c>
    </row>
    <row r="14" spans="1:20" ht="12">
      <c r="A14" s="114">
        <v>13</v>
      </c>
      <c r="B14" s="115" t="s">
        <v>11</v>
      </c>
      <c r="C14" s="301">
        <v>171</v>
      </c>
      <c r="D14" s="301">
        <v>75</v>
      </c>
      <c r="E14" s="302">
        <v>-56.1</v>
      </c>
      <c r="F14" s="301" t="s">
        <v>150</v>
      </c>
      <c r="G14" s="301" t="s">
        <v>150</v>
      </c>
      <c r="H14" s="302" t="s">
        <v>150</v>
      </c>
      <c r="I14" s="301" t="s">
        <v>150</v>
      </c>
      <c r="J14" s="301" t="s">
        <v>150</v>
      </c>
      <c r="K14" s="303" t="s">
        <v>150</v>
      </c>
      <c r="L14" s="301" t="s">
        <v>150</v>
      </c>
      <c r="M14" s="301" t="s">
        <v>150</v>
      </c>
      <c r="N14" s="302" t="s">
        <v>150</v>
      </c>
      <c r="O14" s="301" t="s">
        <v>150</v>
      </c>
      <c r="P14" s="301" t="s">
        <v>150</v>
      </c>
      <c r="Q14" s="302" t="s">
        <v>150</v>
      </c>
      <c r="R14" s="301" t="s">
        <v>150</v>
      </c>
      <c r="S14" s="301" t="s">
        <v>150</v>
      </c>
      <c r="T14" s="302" t="s">
        <v>150</v>
      </c>
    </row>
    <row r="15" spans="1:20" ht="12">
      <c r="A15" s="80">
        <v>14</v>
      </c>
      <c r="B15" s="113" t="s">
        <v>12</v>
      </c>
      <c r="C15" s="296">
        <v>99.555555555555557</v>
      </c>
      <c r="D15" s="296">
        <v>98.375</v>
      </c>
      <c r="E15" s="297">
        <v>-1.2</v>
      </c>
      <c r="F15" s="296">
        <v>820698.5555555555</v>
      </c>
      <c r="G15" s="296">
        <v>854918.625</v>
      </c>
      <c r="H15" s="297">
        <v>4.2</v>
      </c>
      <c r="I15" s="296">
        <v>811697</v>
      </c>
      <c r="J15" s="296">
        <v>837543.875</v>
      </c>
      <c r="K15" s="298">
        <v>3.2</v>
      </c>
      <c r="L15" s="296">
        <v>357705.66666666669</v>
      </c>
      <c r="M15" s="296">
        <v>336073.625</v>
      </c>
      <c r="N15" s="297">
        <v>-6</v>
      </c>
      <c r="O15" s="296">
        <v>278886.55555555556</v>
      </c>
      <c r="P15" s="299">
        <v>278995.75</v>
      </c>
      <c r="Q15" s="300">
        <v>0</v>
      </c>
      <c r="R15" s="296">
        <v>19234.444444444445</v>
      </c>
      <c r="S15" s="296">
        <v>17849.75</v>
      </c>
      <c r="T15" s="297">
        <v>-7.2</v>
      </c>
    </row>
    <row r="16" spans="1:20" ht="12">
      <c r="A16" s="80">
        <v>15</v>
      </c>
      <c r="B16" s="113" t="s">
        <v>13</v>
      </c>
      <c r="C16" s="296">
        <v>89.2</v>
      </c>
      <c r="D16" s="296">
        <v>78.285714285714292</v>
      </c>
      <c r="E16" s="297">
        <v>-12.2</v>
      </c>
      <c r="F16" s="296">
        <v>210432.2</v>
      </c>
      <c r="G16" s="296">
        <v>139347</v>
      </c>
      <c r="H16" s="298">
        <v>-33.799999999999997</v>
      </c>
      <c r="I16" s="296">
        <v>202844.88</v>
      </c>
      <c r="J16" s="296">
        <v>138536.92857142858</v>
      </c>
      <c r="K16" s="298">
        <v>-31.7</v>
      </c>
      <c r="L16" s="296">
        <v>92198.96</v>
      </c>
      <c r="M16" s="296">
        <v>72058.107142857145</v>
      </c>
      <c r="N16" s="297">
        <v>-21.8</v>
      </c>
      <c r="O16" s="296">
        <v>77984.08</v>
      </c>
      <c r="P16" s="299">
        <v>49845.178571428572</v>
      </c>
      <c r="Q16" s="300">
        <v>-36.1</v>
      </c>
      <c r="R16" s="296">
        <v>6433.96</v>
      </c>
      <c r="S16" s="296">
        <v>5590.4642857142853</v>
      </c>
      <c r="T16" s="297">
        <v>-13.1</v>
      </c>
    </row>
    <row r="17" spans="1:21" ht="12">
      <c r="A17" s="80">
        <v>16</v>
      </c>
      <c r="B17" s="113" t="s">
        <v>14</v>
      </c>
      <c r="C17" s="296">
        <v>192.47058823529412</v>
      </c>
      <c r="D17" s="296">
        <v>165.2</v>
      </c>
      <c r="E17" s="297">
        <v>-14.2</v>
      </c>
      <c r="F17" s="296">
        <v>975048.3529411765</v>
      </c>
      <c r="G17" s="296">
        <v>644346.75</v>
      </c>
      <c r="H17" s="298">
        <v>-33.9</v>
      </c>
      <c r="I17" s="296">
        <v>948529.0588235294</v>
      </c>
      <c r="J17" s="296">
        <v>637004.6</v>
      </c>
      <c r="K17" s="298">
        <v>-32.799999999999997</v>
      </c>
      <c r="L17" s="296">
        <v>376366.23529411765</v>
      </c>
      <c r="M17" s="296">
        <v>306879.34999999998</v>
      </c>
      <c r="N17" s="297">
        <v>-18.5</v>
      </c>
      <c r="O17" s="296">
        <v>531067.1176470588</v>
      </c>
      <c r="P17" s="299">
        <v>681291.45</v>
      </c>
      <c r="Q17" s="300">
        <v>28.3</v>
      </c>
      <c r="R17" s="296">
        <v>41025.411764705881</v>
      </c>
      <c r="S17" s="296">
        <v>138163</v>
      </c>
      <c r="T17" s="297">
        <v>236.8</v>
      </c>
    </row>
    <row r="18" spans="1:21" ht="12">
      <c r="A18" s="80">
        <v>17</v>
      </c>
      <c r="B18" s="113" t="s">
        <v>15</v>
      </c>
      <c r="C18" s="304">
        <v>0</v>
      </c>
      <c r="D18" s="304">
        <v>0</v>
      </c>
      <c r="E18" s="304">
        <v>0</v>
      </c>
      <c r="F18" s="304">
        <v>0</v>
      </c>
      <c r="G18" s="304">
        <v>0</v>
      </c>
      <c r="H18" s="304">
        <v>0</v>
      </c>
      <c r="I18" s="304">
        <v>0</v>
      </c>
      <c r="J18" s="304">
        <v>0</v>
      </c>
      <c r="K18" s="305">
        <v>0</v>
      </c>
      <c r="L18" s="305">
        <v>0</v>
      </c>
      <c r="M18" s="305">
        <v>0</v>
      </c>
      <c r="N18" s="305">
        <v>0</v>
      </c>
      <c r="O18" s="305">
        <v>0</v>
      </c>
      <c r="P18" s="305">
        <v>0</v>
      </c>
      <c r="Q18" s="306">
        <v>0</v>
      </c>
      <c r="R18" s="304">
        <v>0</v>
      </c>
      <c r="S18" s="305">
        <v>0</v>
      </c>
      <c r="T18" s="304">
        <v>0</v>
      </c>
    </row>
    <row r="19" spans="1:21" ht="12">
      <c r="A19" s="114">
        <v>18</v>
      </c>
      <c r="B19" s="115" t="s">
        <v>16</v>
      </c>
      <c r="C19" s="301">
        <v>104</v>
      </c>
      <c r="D19" s="301">
        <v>99.027027027027032</v>
      </c>
      <c r="E19" s="303">
        <v>-4.8</v>
      </c>
      <c r="F19" s="301">
        <v>244324.85714285713</v>
      </c>
      <c r="G19" s="301">
        <v>227393.67567567568</v>
      </c>
      <c r="H19" s="303">
        <v>-6.9</v>
      </c>
      <c r="I19" s="301">
        <v>240166.82857142857</v>
      </c>
      <c r="J19" s="301">
        <v>215735.70270270269</v>
      </c>
      <c r="K19" s="303">
        <v>-10.199999999999999</v>
      </c>
      <c r="L19" s="301">
        <v>108708.4</v>
      </c>
      <c r="M19" s="301">
        <v>93253.5945945946</v>
      </c>
      <c r="N19" s="302">
        <v>-14.2</v>
      </c>
      <c r="O19" s="301">
        <v>91742.542857142864</v>
      </c>
      <c r="P19" s="307">
        <v>94406.702702702707</v>
      </c>
      <c r="Q19" s="308">
        <v>2.9</v>
      </c>
      <c r="R19" s="301">
        <v>10628.685714285713</v>
      </c>
      <c r="S19" s="301">
        <v>19119.972972972973</v>
      </c>
      <c r="T19" s="302">
        <v>79.900000000000006</v>
      </c>
    </row>
    <row r="20" spans="1:21" ht="12">
      <c r="A20" s="80">
        <v>19</v>
      </c>
      <c r="B20" s="113" t="s">
        <v>17</v>
      </c>
      <c r="C20" s="296">
        <v>259</v>
      </c>
      <c r="D20" s="296">
        <v>240</v>
      </c>
      <c r="E20" s="297">
        <v>-7.3</v>
      </c>
      <c r="F20" s="296">
        <v>969646.42857142852</v>
      </c>
      <c r="G20" s="296">
        <v>985270</v>
      </c>
      <c r="H20" s="298">
        <v>1.6</v>
      </c>
      <c r="I20" s="296">
        <v>419775.85714285716</v>
      </c>
      <c r="J20" s="296">
        <v>1024188</v>
      </c>
      <c r="K20" s="298">
        <v>144</v>
      </c>
      <c r="L20" s="296">
        <v>100664.85714285714</v>
      </c>
      <c r="M20" s="309">
        <v>444891.85714285716</v>
      </c>
      <c r="N20" s="300">
        <v>342</v>
      </c>
      <c r="O20" s="296">
        <v>190749.71428571429</v>
      </c>
      <c r="P20" s="299">
        <v>253156.14285714287</v>
      </c>
      <c r="Q20" s="300">
        <v>32.700000000000003</v>
      </c>
      <c r="R20" s="296">
        <v>11943.571428571429</v>
      </c>
      <c r="S20" s="296">
        <v>57847</v>
      </c>
      <c r="T20" s="297">
        <v>384.3</v>
      </c>
    </row>
    <row r="21" spans="1:21" ht="12">
      <c r="A21" s="80">
        <v>20</v>
      </c>
      <c r="B21" s="113" t="s">
        <v>18</v>
      </c>
      <c r="C21" s="304">
        <v>0</v>
      </c>
      <c r="D21" s="310">
        <v>30</v>
      </c>
      <c r="E21" s="304">
        <v>0</v>
      </c>
      <c r="F21" s="304">
        <v>0</v>
      </c>
      <c r="G21" s="310" t="s">
        <v>150</v>
      </c>
      <c r="H21" s="304">
        <v>0</v>
      </c>
      <c r="I21" s="304">
        <v>0</v>
      </c>
      <c r="J21" s="310" t="s">
        <v>150</v>
      </c>
      <c r="K21" s="305">
        <v>0</v>
      </c>
      <c r="L21" s="304">
        <v>0</v>
      </c>
      <c r="M21" s="310" t="s">
        <v>150</v>
      </c>
      <c r="N21" s="304">
        <v>0</v>
      </c>
      <c r="O21" s="304">
        <v>0</v>
      </c>
      <c r="P21" s="311" t="s">
        <v>150</v>
      </c>
      <c r="Q21" s="312">
        <v>0</v>
      </c>
      <c r="R21" s="304">
        <v>0</v>
      </c>
      <c r="S21" s="310" t="s">
        <v>150</v>
      </c>
      <c r="T21" s="304">
        <v>0</v>
      </c>
    </row>
    <row r="22" spans="1:21" ht="12">
      <c r="A22" s="80">
        <v>21</v>
      </c>
      <c r="B22" s="113" t="s">
        <v>19</v>
      </c>
      <c r="C22" s="296">
        <v>59.428571428571431</v>
      </c>
      <c r="D22" s="296">
        <v>61.94736842105263</v>
      </c>
      <c r="E22" s="297">
        <v>4.2</v>
      </c>
      <c r="F22" s="296">
        <v>133056.57142857142</v>
      </c>
      <c r="G22" s="296">
        <v>179763.47368421053</v>
      </c>
      <c r="H22" s="298">
        <v>35.1</v>
      </c>
      <c r="I22" s="296">
        <v>120525.76190476191</v>
      </c>
      <c r="J22" s="296">
        <v>142217.15789473685</v>
      </c>
      <c r="K22" s="298">
        <v>18</v>
      </c>
      <c r="L22" s="296">
        <v>55744.619047619046</v>
      </c>
      <c r="M22" s="296">
        <v>88435.736842105267</v>
      </c>
      <c r="N22" s="297">
        <v>58.6</v>
      </c>
      <c r="O22" s="296">
        <v>64699.380952380954</v>
      </c>
      <c r="P22" s="299">
        <v>65764.578947368427</v>
      </c>
      <c r="Q22" s="300">
        <v>1.6</v>
      </c>
      <c r="R22" s="296">
        <v>4486</v>
      </c>
      <c r="S22" s="296">
        <v>7763.6315789473683</v>
      </c>
      <c r="T22" s="297">
        <v>73.099999999999994</v>
      </c>
      <c r="U22" s="313"/>
    </row>
    <row r="23" spans="1:21" ht="12">
      <c r="A23" s="80">
        <v>22</v>
      </c>
      <c r="B23" s="113" t="s">
        <v>20</v>
      </c>
      <c r="C23" s="296">
        <v>95.875</v>
      </c>
      <c r="D23" s="296">
        <v>75</v>
      </c>
      <c r="E23" s="297">
        <v>-21.8</v>
      </c>
      <c r="F23" s="296">
        <v>522040.25</v>
      </c>
      <c r="G23" s="296">
        <v>446192.75</v>
      </c>
      <c r="H23" s="298">
        <v>-14.5</v>
      </c>
      <c r="I23" s="296">
        <v>494477.5</v>
      </c>
      <c r="J23" s="296">
        <v>437768.25</v>
      </c>
      <c r="K23" s="298">
        <v>-11.5</v>
      </c>
      <c r="L23" s="296">
        <v>104945.75</v>
      </c>
      <c r="M23" s="296">
        <v>69903.625</v>
      </c>
      <c r="N23" s="297">
        <v>-33.4</v>
      </c>
      <c r="O23" s="296">
        <v>166951.5</v>
      </c>
      <c r="P23" s="299">
        <v>144332.125</v>
      </c>
      <c r="Q23" s="300">
        <v>-13.5</v>
      </c>
      <c r="R23" s="296">
        <v>20145.125</v>
      </c>
      <c r="S23" s="296">
        <v>5725.375</v>
      </c>
      <c r="T23" s="297">
        <v>-71.599999999999994</v>
      </c>
    </row>
    <row r="24" spans="1:21" ht="12">
      <c r="A24" s="114">
        <v>23</v>
      </c>
      <c r="B24" s="115" t="s">
        <v>21</v>
      </c>
      <c r="C24" s="301">
        <v>182.83333333333334</v>
      </c>
      <c r="D24" s="301">
        <v>155.125</v>
      </c>
      <c r="E24" s="302">
        <v>-15.2</v>
      </c>
      <c r="F24" s="301">
        <v>515168.83333333331</v>
      </c>
      <c r="G24" s="301">
        <v>409583</v>
      </c>
      <c r="H24" s="303">
        <v>-20.5</v>
      </c>
      <c r="I24" s="301">
        <v>513265.16666666669</v>
      </c>
      <c r="J24" s="301">
        <v>410124.125</v>
      </c>
      <c r="K24" s="303">
        <v>-20.100000000000001</v>
      </c>
      <c r="L24" s="301">
        <v>187482.16666666666</v>
      </c>
      <c r="M24" s="301">
        <v>126996.625</v>
      </c>
      <c r="N24" s="302">
        <v>-32.299999999999997</v>
      </c>
      <c r="O24" s="301">
        <v>127194.66666666667</v>
      </c>
      <c r="P24" s="307">
        <v>80687.25</v>
      </c>
      <c r="Q24" s="308">
        <v>-36.6</v>
      </c>
      <c r="R24" s="301">
        <v>7671.333333333333</v>
      </c>
      <c r="S24" s="301">
        <v>9964.625</v>
      </c>
      <c r="T24" s="302">
        <v>29.9</v>
      </c>
    </row>
    <row r="25" spans="1:21" ht="12">
      <c r="A25" s="119">
        <v>24</v>
      </c>
      <c r="B25" s="314" t="s">
        <v>22</v>
      </c>
      <c r="C25" s="296">
        <v>106.64102564102564</v>
      </c>
      <c r="D25" s="296">
        <v>122.34146341463415</v>
      </c>
      <c r="E25" s="297">
        <v>14.7</v>
      </c>
      <c r="F25" s="296">
        <v>212032.61538461538</v>
      </c>
      <c r="G25" s="296">
        <v>214038.56097560975</v>
      </c>
      <c r="H25" s="298">
        <v>0.9</v>
      </c>
      <c r="I25" s="296">
        <v>210077.56410256409</v>
      </c>
      <c r="J25" s="296">
        <v>197437.75609756098</v>
      </c>
      <c r="K25" s="298">
        <v>-6</v>
      </c>
      <c r="L25" s="296">
        <v>88583.974358974359</v>
      </c>
      <c r="M25" s="296">
        <v>79417.195121951227</v>
      </c>
      <c r="N25" s="297">
        <v>-10.3</v>
      </c>
      <c r="O25" s="296">
        <v>82060.205128205125</v>
      </c>
      <c r="P25" s="299">
        <v>69327.902439024387</v>
      </c>
      <c r="Q25" s="300">
        <v>-15.5</v>
      </c>
      <c r="R25" s="296">
        <v>8176.1538461538457</v>
      </c>
      <c r="S25" s="296">
        <v>5771.1707317073169</v>
      </c>
      <c r="T25" s="297">
        <v>-29.4</v>
      </c>
    </row>
    <row r="26" spans="1:21" ht="12">
      <c r="A26" s="80">
        <v>25</v>
      </c>
      <c r="B26" s="113" t="s">
        <v>27</v>
      </c>
      <c r="C26" s="296">
        <v>76.25</v>
      </c>
      <c r="D26" s="296">
        <v>56</v>
      </c>
      <c r="E26" s="297">
        <v>-26.6</v>
      </c>
      <c r="F26" s="296" t="s">
        <v>150</v>
      </c>
      <c r="G26" s="296" t="s">
        <v>150</v>
      </c>
      <c r="H26" s="297" t="s">
        <v>150</v>
      </c>
      <c r="I26" s="296" t="s">
        <v>150</v>
      </c>
      <c r="J26" s="296" t="s">
        <v>150</v>
      </c>
      <c r="K26" s="298" t="s">
        <v>150</v>
      </c>
      <c r="L26" s="296" t="s">
        <v>150</v>
      </c>
      <c r="M26" s="296" t="s">
        <v>150</v>
      </c>
      <c r="N26" s="297" t="s">
        <v>150</v>
      </c>
      <c r="O26" s="296" t="s">
        <v>150</v>
      </c>
      <c r="P26" s="296" t="s">
        <v>150</v>
      </c>
      <c r="Q26" s="297" t="s">
        <v>150</v>
      </c>
      <c r="R26" s="296" t="s">
        <v>150</v>
      </c>
      <c r="S26" s="296" t="s">
        <v>150</v>
      </c>
      <c r="T26" s="297" t="s">
        <v>150</v>
      </c>
    </row>
    <row r="27" spans="1:21" ht="12">
      <c r="A27" s="80">
        <v>26</v>
      </c>
      <c r="B27" s="113" t="s">
        <v>28</v>
      </c>
      <c r="C27" s="296">
        <v>146.27272727272728</v>
      </c>
      <c r="D27" s="296">
        <v>166.45454545454547</v>
      </c>
      <c r="E27" s="297">
        <v>13.8</v>
      </c>
      <c r="F27" s="296">
        <v>451374.90909090912</v>
      </c>
      <c r="G27" s="296">
        <v>565094.18181818177</v>
      </c>
      <c r="H27" s="298">
        <v>25.2</v>
      </c>
      <c r="I27" s="296">
        <v>475591.84090909088</v>
      </c>
      <c r="J27" s="296">
        <v>574939.06818181823</v>
      </c>
      <c r="K27" s="298">
        <v>20.9</v>
      </c>
      <c r="L27" s="296">
        <v>206485.72727272726</v>
      </c>
      <c r="M27" s="296">
        <v>223824.88636363635</v>
      </c>
      <c r="N27" s="297">
        <v>8.4</v>
      </c>
      <c r="O27" s="296">
        <v>103744.13636363637</v>
      </c>
      <c r="P27" s="299">
        <v>114931.20454545454</v>
      </c>
      <c r="Q27" s="300">
        <v>10.8</v>
      </c>
      <c r="R27" s="296">
        <v>15268.886363636364</v>
      </c>
      <c r="S27" s="296">
        <v>14888.545454545454</v>
      </c>
      <c r="T27" s="297">
        <v>-2.5</v>
      </c>
    </row>
    <row r="28" spans="1:21" ht="12">
      <c r="A28" s="80">
        <v>27</v>
      </c>
      <c r="B28" s="113" t="s">
        <v>29</v>
      </c>
      <c r="C28" s="296">
        <v>91.666666666666671</v>
      </c>
      <c r="D28" s="296">
        <v>48</v>
      </c>
      <c r="E28" s="297">
        <v>-47.6</v>
      </c>
      <c r="F28" s="296">
        <v>114597.5</v>
      </c>
      <c r="G28" s="296">
        <v>30029</v>
      </c>
      <c r="H28" s="297">
        <v>-73.8</v>
      </c>
      <c r="I28" s="296">
        <v>134457.83333333334</v>
      </c>
      <c r="J28" s="296">
        <v>28999.8</v>
      </c>
      <c r="K28" s="298">
        <v>-78.400000000000006</v>
      </c>
      <c r="L28" s="296">
        <v>83144</v>
      </c>
      <c r="M28" s="296">
        <v>17778.2</v>
      </c>
      <c r="N28" s="297">
        <v>-78.599999999999994</v>
      </c>
      <c r="O28" s="296">
        <v>54483</v>
      </c>
      <c r="P28" s="299">
        <v>19407.8</v>
      </c>
      <c r="Q28" s="300">
        <v>-64.400000000000006</v>
      </c>
      <c r="R28" s="296">
        <v>2333.3333333333335</v>
      </c>
      <c r="S28" s="296">
        <v>782.6</v>
      </c>
      <c r="T28" s="297">
        <v>-66.5</v>
      </c>
    </row>
    <row r="29" spans="1:21" ht="12">
      <c r="A29" s="114">
        <v>28</v>
      </c>
      <c r="B29" s="115" t="s">
        <v>30</v>
      </c>
      <c r="C29" s="301">
        <v>344.33333333333331</v>
      </c>
      <c r="D29" s="301">
        <v>334.16216216216219</v>
      </c>
      <c r="E29" s="302">
        <v>-3</v>
      </c>
      <c r="F29" s="301">
        <v>1115835.1212121211</v>
      </c>
      <c r="G29" s="301">
        <v>1217301.8918918918</v>
      </c>
      <c r="H29" s="303">
        <v>9.1</v>
      </c>
      <c r="I29" s="301">
        <v>1092733.1515151516</v>
      </c>
      <c r="J29" s="301">
        <v>1209007.054054054</v>
      </c>
      <c r="K29" s="303">
        <v>10.6</v>
      </c>
      <c r="L29" s="301">
        <v>435254.03030303027</v>
      </c>
      <c r="M29" s="301">
        <v>644887.29729729728</v>
      </c>
      <c r="N29" s="302">
        <v>48.2</v>
      </c>
      <c r="O29" s="301">
        <v>620528.72727272729</v>
      </c>
      <c r="P29" s="307">
        <v>532617.62162162166</v>
      </c>
      <c r="Q29" s="308">
        <v>-14.2</v>
      </c>
      <c r="R29" s="301">
        <v>101407.66666666667</v>
      </c>
      <c r="S29" s="301">
        <v>181812.51351351352</v>
      </c>
      <c r="T29" s="302">
        <v>79.3</v>
      </c>
    </row>
    <row r="30" spans="1:21" ht="12">
      <c r="A30" s="119">
        <v>29</v>
      </c>
      <c r="B30" s="314" t="s">
        <v>23</v>
      </c>
      <c r="C30" s="315">
        <v>131.30303030303031</v>
      </c>
      <c r="D30" s="315">
        <v>145.64285714285714</v>
      </c>
      <c r="E30" s="316">
        <v>10.9</v>
      </c>
      <c r="F30" s="315">
        <v>365708.42424242425</v>
      </c>
      <c r="G30" s="315">
        <v>387306.10714285716</v>
      </c>
      <c r="H30" s="317">
        <v>5.9</v>
      </c>
      <c r="I30" s="315">
        <v>364319.75757575757</v>
      </c>
      <c r="J30" s="315">
        <v>382072.10714285716</v>
      </c>
      <c r="K30" s="317">
        <v>4.9000000000000004</v>
      </c>
      <c r="L30" s="315">
        <v>195285.66666666666</v>
      </c>
      <c r="M30" s="315">
        <v>213658</v>
      </c>
      <c r="N30" s="316">
        <v>9.4</v>
      </c>
      <c r="O30" s="309">
        <v>63719.333333333336</v>
      </c>
      <c r="P30" s="299">
        <v>74467.892857142855</v>
      </c>
      <c r="Q30" s="300">
        <v>16.899999999999999</v>
      </c>
      <c r="R30" s="296">
        <v>3831.6969696969695</v>
      </c>
      <c r="S30" s="296">
        <v>7485.8214285714284</v>
      </c>
      <c r="T30" s="297">
        <v>95.4</v>
      </c>
    </row>
    <row r="31" spans="1:21" ht="12">
      <c r="A31" s="80">
        <v>30</v>
      </c>
      <c r="B31" s="113" t="s">
        <v>31</v>
      </c>
      <c r="C31" s="296">
        <v>245.5</v>
      </c>
      <c r="D31" s="296">
        <v>227</v>
      </c>
      <c r="E31" s="297">
        <v>-7.5</v>
      </c>
      <c r="F31" s="296">
        <v>1780542.5</v>
      </c>
      <c r="G31" s="296">
        <v>1453672</v>
      </c>
      <c r="H31" s="297">
        <v>-18.399999999999999</v>
      </c>
      <c r="I31" s="296">
        <v>1789519</v>
      </c>
      <c r="J31" s="296">
        <v>1462899.2</v>
      </c>
      <c r="K31" s="298">
        <v>-18.3</v>
      </c>
      <c r="L31" s="296">
        <v>510921</v>
      </c>
      <c r="M31" s="296">
        <v>277419.40000000002</v>
      </c>
      <c r="N31" s="297">
        <v>-45.7</v>
      </c>
      <c r="O31" s="299">
        <v>60143.75</v>
      </c>
      <c r="P31" s="299">
        <v>349904</v>
      </c>
      <c r="Q31" s="300">
        <v>481.8</v>
      </c>
      <c r="R31" s="296">
        <v>18897</v>
      </c>
      <c r="S31" s="296">
        <v>11538</v>
      </c>
      <c r="T31" s="297">
        <v>-38.9</v>
      </c>
    </row>
    <row r="32" spans="1:21" ht="12">
      <c r="A32" s="80">
        <v>31</v>
      </c>
      <c r="B32" s="113" t="s">
        <v>24</v>
      </c>
      <c r="C32" s="296">
        <v>276.81081081081084</v>
      </c>
      <c r="D32" s="296">
        <v>284.45714285714286</v>
      </c>
      <c r="E32" s="297">
        <v>2.8</v>
      </c>
      <c r="F32" s="296">
        <v>1129889.8648648649</v>
      </c>
      <c r="G32" s="296">
        <v>1144851.7428571428</v>
      </c>
      <c r="H32" s="298">
        <v>1.3</v>
      </c>
      <c r="I32" s="296">
        <v>1074576.1621621621</v>
      </c>
      <c r="J32" s="296">
        <v>1097968.0571428572</v>
      </c>
      <c r="K32" s="298">
        <v>2.2000000000000002</v>
      </c>
      <c r="L32" s="296">
        <v>131870.86486486485</v>
      </c>
      <c r="M32" s="296">
        <v>119634.85714285714</v>
      </c>
      <c r="N32" s="297">
        <v>-9.3000000000000007</v>
      </c>
      <c r="O32" s="299">
        <v>376477.10810810811</v>
      </c>
      <c r="P32" s="299">
        <v>296956.71428571426</v>
      </c>
      <c r="Q32" s="300">
        <v>-21.1</v>
      </c>
      <c r="R32" s="296">
        <v>53135.45945945946</v>
      </c>
      <c r="S32" s="296">
        <v>29870.285714285714</v>
      </c>
      <c r="T32" s="297">
        <v>-43.8</v>
      </c>
    </row>
    <row r="33" spans="1:21" ht="12">
      <c r="A33" s="117">
        <v>32</v>
      </c>
      <c r="B33" s="118" t="s">
        <v>25</v>
      </c>
      <c r="C33" s="318">
        <v>89.666666666666671</v>
      </c>
      <c r="D33" s="318">
        <v>98</v>
      </c>
      <c r="E33" s="319">
        <v>9.3000000000000007</v>
      </c>
      <c r="F33" s="318">
        <v>117788.33333333333</v>
      </c>
      <c r="G33" s="318">
        <v>117550.42857142857</v>
      </c>
      <c r="H33" s="319">
        <v>-0.2</v>
      </c>
      <c r="I33" s="318">
        <v>115290.83333333333</v>
      </c>
      <c r="J33" s="318">
        <v>103762.14285714286</v>
      </c>
      <c r="K33" s="320">
        <v>-10</v>
      </c>
      <c r="L33" s="318">
        <v>38518.166666666664</v>
      </c>
      <c r="M33" s="318">
        <v>48419.428571428572</v>
      </c>
      <c r="N33" s="319">
        <v>25.7</v>
      </c>
      <c r="O33" s="321">
        <v>27512.166666666668</v>
      </c>
      <c r="P33" s="318">
        <v>34990.714285714283</v>
      </c>
      <c r="Q33" s="319">
        <v>27.2</v>
      </c>
      <c r="R33" s="318">
        <v>980</v>
      </c>
      <c r="S33" s="318">
        <v>1245.7142857142858</v>
      </c>
      <c r="T33" s="319">
        <v>27.1</v>
      </c>
      <c r="U33" s="119"/>
    </row>
    <row r="34" spans="1:21">
      <c r="A34" s="119" t="s">
        <v>169</v>
      </c>
      <c r="K34" s="119"/>
    </row>
    <row r="35" spans="1:21">
      <c r="A35" s="119" t="s">
        <v>164</v>
      </c>
      <c r="K35" s="119"/>
    </row>
    <row r="36" spans="1:21">
      <c r="A36" s="17"/>
      <c r="K36" s="119"/>
    </row>
    <row r="37" spans="1:21">
      <c r="K37" s="119"/>
    </row>
    <row r="38" spans="1:21" ht="12" thickBot="1">
      <c r="A38" s="85" t="s">
        <v>189</v>
      </c>
      <c r="B38" s="85"/>
      <c r="C38" s="85"/>
      <c r="D38" s="85"/>
      <c r="E38" s="85"/>
      <c r="F38" s="85"/>
      <c r="G38" s="85"/>
      <c r="H38" s="85"/>
      <c r="J38" s="276"/>
      <c r="K38" s="120"/>
      <c r="L38" s="276"/>
      <c r="M38" s="85"/>
    </row>
    <row r="39" spans="1:21">
      <c r="A39" s="168"/>
      <c r="B39" s="168"/>
      <c r="C39" s="265" t="s">
        <v>2</v>
      </c>
      <c r="D39" s="266"/>
      <c r="E39" s="267"/>
      <c r="F39" s="265" t="s">
        <v>151</v>
      </c>
      <c r="G39" s="266"/>
      <c r="H39" s="267"/>
      <c r="I39" s="266" t="s">
        <v>165</v>
      </c>
      <c r="J39" s="266"/>
      <c r="K39" s="267"/>
      <c r="L39" s="265" t="s">
        <v>166</v>
      </c>
      <c r="M39" s="266"/>
      <c r="N39" s="266"/>
    </row>
    <row r="40" spans="1:21">
      <c r="A40" s="119"/>
      <c r="B40" s="119"/>
      <c r="C40" s="171" t="s">
        <v>147</v>
      </c>
      <c r="D40" s="123"/>
      <c r="E40" s="123"/>
      <c r="F40" s="171" t="s">
        <v>147</v>
      </c>
      <c r="G40" s="123"/>
      <c r="H40" s="277"/>
      <c r="I40" s="123" t="s">
        <v>152</v>
      </c>
      <c r="J40" s="123"/>
      <c r="K40" s="269" t="s">
        <v>152</v>
      </c>
      <c r="L40" s="278" t="s">
        <v>167</v>
      </c>
      <c r="M40" s="123"/>
      <c r="N40" s="123"/>
    </row>
    <row r="41" spans="1:21">
      <c r="B41" s="172" t="s">
        <v>138</v>
      </c>
      <c r="C41" s="270"/>
      <c r="D41" s="270"/>
      <c r="E41" s="271"/>
      <c r="F41" s="270"/>
      <c r="G41" s="270"/>
      <c r="H41" s="273"/>
      <c r="I41" s="279"/>
      <c r="J41" s="270"/>
      <c r="K41" s="273"/>
      <c r="L41" s="270"/>
      <c r="M41" s="270"/>
      <c r="N41" s="271"/>
    </row>
    <row r="42" spans="1:21">
      <c r="C42" s="15" t="s">
        <v>148</v>
      </c>
      <c r="D42" s="15" t="s">
        <v>190</v>
      </c>
      <c r="E42" s="173" t="s">
        <v>162</v>
      </c>
      <c r="F42" s="15" t="s">
        <v>148</v>
      </c>
      <c r="G42" s="15" t="s">
        <v>188</v>
      </c>
      <c r="H42" s="175" t="s">
        <v>162</v>
      </c>
      <c r="I42" s="15" t="s">
        <v>148</v>
      </c>
      <c r="J42" s="15" t="s">
        <v>188</v>
      </c>
      <c r="K42" s="175" t="s">
        <v>162</v>
      </c>
      <c r="L42" s="15" t="s">
        <v>148</v>
      </c>
      <c r="M42" s="15" t="s">
        <v>188</v>
      </c>
      <c r="N42" s="173" t="s">
        <v>162</v>
      </c>
    </row>
    <row r="43" spans="1:21">
      <c r="A43" s="117"/>
      <c r="B43" s="117"/>
      <c r="C43" s="177"/>
      <c r="D43" s="177"/>
      <c r="E43" s="274" t="s">
        <v>146</v>
      </c>
      <c r="F43" s="177"/>
      <c r="G43" s="177"/>
      <c r="H43" s="176" t="s">
        <v>146</v>
      </c>
      <c r="I43" s="322"/>
      <c r="J43" s="177"/>
      <c r="K43" s="176" t="s">
        <v>146</v>
      </c>
      <c r="L43" s="177"/>
      <c r="M43" s="177"/>
      <c r="N43" s="274" t="s">
        <v>146</v>
      </c>
    </row>
    <row r="44" spans="1:21" ht="12">
      <c r="A44" s="275"/>
      <c r="B44" s="178" t="s">
        <v>163</v>
      </c>
      <c r="C44" s="286">
        <v>3142.3501528672796</v>
      </c>
      <c r="D44" s="286">
        <v>3161.4241947156147</v>
      </c>
      <c r="E44" s="285">
        <v>0.6</v>
      </c>
      <c r="F44" s="286">
        <v>3027.5678620899771</v>
      </c>
      <c r="G44" s="286">
        <v>3075.3864770723667</v>
      </c>
      <c r="H44" s="285">
        <v>1.6</v>
      </c>
      <c r="I44" s="286">
        <v>1058.6269223547583</v>
      </c>
      <c r="J44" s="286">
        <v>1175.8111157854501</v>
      </c>
      <c r="K44" s="288">
        <v>11.1</v>
      </c>
      <c r="L44" s="286">
        <v>410.39902024627042</v>
      </c>
      <c r="M44" s="286">
        <v>415.16113652566543</v>
      </c>
      <c r="N44" s="285">
        <v>1.2</v>
      </c>
    </row>
    <row r="45" spans="1:21" ht="12">
      <c r="C45" s="291"/>
      <c r="D45" s="291"/>
      <c r="E45" s="292"/>
      <c r="F45" s="291"/>
      <c r="G45" s="291"/>
      <c r="H45" s="292"/>
      <c r="I45" s="291"/>
      <c r="J45" s="291"/>
      <c r="K45" s="293"/>
      <c r="L45" s="291"/>
      <c r="M45" s="291"/>
      <c r="N45" s="292"/>
    </row>
    <row r="46" spans="1:21" ht="12">
      <c r="A46" s="110" t="s">
        <v>149</v>
      </c>
      <c r="B46" s="111" t="s">
        <v>7</v>
      </c>
      <c r="C46" s="296">
        <v>1863.9492606943882</v>
      </c>
      <c r="D46" s="296">
        <v>2092.1349346520665</v>
      </c>
      <c r="E46" s="297">
        <v>12.2</v>
      </c>
      <c r="F46" s="296">
        <v>1822.9569911129106</v>
      </c>
      <c r="G46" s="296">
        <v>1893.3383963263864</v>
      </c>
      <c r="H46" s="297">
        <v>3.9</v>
      </c>
      <c r="I46" s="296">
        <v>656.6822046151176</v>
      </c>
      <c r="J46" s="296">
        <v>802.66275167785238</v>
      </c>
      <c r="K46" s="298">
        <v>22.2</v>
      </c>
      <c r="L46" s="296">
        <v>257.52428627297616</v>
      </c>
      <c r="M46" s="296">
        <v>266.04624329159213</v>
      </c>
      <c r="N46" s="297">
        <v>3.3</v>
      </c>
    </row>
    <row r="47" spans="1:21" ht="12">
      <c r="A47" s="80">
        <v>10</v>
      </c>
      <c r="B47" s="113" t="s">
        <v>8</v>
      </c>
      <c r="C47" s="296">
        <v>11287.525057320669</v>
      </c>
      <c r="D47" s="296">
        <v>8979.1771247021443</v>
      </c>
      <c r="E47" s="297">
        <v>-20.5</v>
      </c>
      <c r="F47" s="296">
        <v>11008.061251228301</v>
      </c>
      <c r="G47" s="296">
        <v>9045.0055599682291</v>
      </c>
      <c r="H47" s="297">
        <v>-17.8</v>
      </c>
      <c r="I47" s="296">
        <v>3968.2286275794304</v>
      </c>
      <c r="J47" s="296">
        <v>3076.0333598093725</v>
      </c>
      <c r="K47" s="298">
        <v>-22.5</v>
      </c>
      <c r="L47" s="296">
        <v>471.06606606606607</v>
      </c>
      <c r="M47" s="296">
        <v>469.14742589703587</v>
      </c>
      <c r="N47" s="297">
        <v>-0.4</v>
      </c>
    </row>
    <row r="48" spans="1:21" ht="12">
      <c r="A48" s="80">
        <v>11</v>
      </c>
      <c r="B48" s="113" t="s">
        <v>9</v>
      </c>
      <c r="C48" s="296">
        <v>762.30333983702519</v>
      </c>
      <c r="D48" s="296">
        <v>833.50743910467418</v>
      </c>
      <c r="E48" s="297">
        <v>9.3000000000000007</v>
      </c>
      <c r="F48" s="296">
        <v>731.06760013772532</v>
      </c>
      <c r="G48" s="296">
        <v>727.56616194865046</v>
      </c>
      <c r="H48" s="297">
        <v>-0.5</v>
      </c>
      <c r="I48" s="296">
        <v>343.72810742568578</v>
      </c>
      <c r="J48" s="296">
        <v>357.5810401579987</v>
      </c>
      <c r="K48" s="298">
        <v>4</v>
      </c>
      <c r="L48" s="296">
        <v>211.67002431399791</v>
      </c>
      <c r="M48" s="296">
        <v>247.7479674796748</v>
      </c>
      <c r="N48" s="297">
        <v>17</v>
      </c>
    </row>
    <row r="49" spans="1:15" ht="12">
      <c r="A49" s="80">
        <v>12</v>
      </c>
      <c r="B49" s="113" t="s">
        <v>10</v>
      </c>
      <c r="C49" s="296">
        <v>2160.4617196702002</v>
      </c>
      <c r="D49" s="296">
        <v>1899.4275651561397</v>
      </c>
      <c r="E49" s="297">
        <v>-12.1</v>
      </c>
      <c r="F49" s="296">
        <v>1891.1943462897525</v>
      </c>
      <c r="G49" s="296">
        <v>1877.9168818971591</v>
      </c>
      <c r="H49" s="297">
        <v>-0.7</v>
      </c>
      <c r="I49" s="296">
        <v>607.78013349038088</v>
      </c>
      <c r="J49" s="296">
        <v>505.4637238788448</v>
      </c>
      <c r="K49" s="298">
        <v>-16.8</v>
      </c>
      <c r="L49" s="296">
        <v>298.49753694581278</v>
      </c>
      <c r="M49" s="296">
        <v>330.46165413533834</v>
      </c>
      <c r="N49" s="297">
        <v>10.7</v>
      </c>
    </row>
    <row r="50" spans="1:15" ht="12">
      <c r="A50" s="114">
        <v>13</v>
      </c>
      <c r="B50" s="115" t="s">
        <v>11</v>
      </c>
      <c r="C50" s="301" t="s">
        <v>150</v>
      </c>
      <c r="D50" s="301" t="s">
        <v>150</v>
      </c>
      <c r="E50" s="302" t="s">
        <v>150</v>
      </c>
      <c r="F50" s="301" t="s">
        <v>150</v>
      </c>
      <c r="G50" s="301" t="s">
        <v>150</v>
      </c>
      <c r="H50" s="302" t="s">
        <v>150</v>
      </c>
      <c r="I50" s="301" t="s">
        <v>150</v>
      </c>
      <c r="J50" s="301" t="s">
        <v>150</v>
      </c>
      <c r="K50" s="303" t="s">
        <v>150</v>
      </c>
      <c r="L50" s="301" t="s">
        <v>150</v>
      </c>
      <c r="M50" s="301" t="s">
        <v>150</v>
      </c>
      <c r="N50" s="302" t="s">
        <v>150</v>
      </c>
    </row>
    <row r="51" spans="1:15" ht="12">
      <c r="A51" s="80">
        <v>14</v>
      </c>
      <c r="B51" s="113" t="s">
        <v>12</v>
      </c>
      <c r="C51" s="296">
        <v>7967.9471413160736</v>
      </c>
      <c r="D51" s="296">
        <v>8789.0541871921178</v>
      </c>
      <c r="E51" s="297">
        <v>10.3</v>
      </c>
      <c r="F51" s="296">
        <v>7880.5533980582513</v>
      </c>
      <c r="G51" s="296">
        <v>8610.4317841079464</v>
      </c>
      <c r="H51" s="297">
        <v>9.3000000000000007</v>
      </c>
      <c r="I51" s="296">
        <v>3472.8705501618124</v>
      </c>
      <c r="J51" s="296">
        <v>3455.0297708288713</v>
      </c>
      <c r="K51" s="298">
        <v>-0.5</v>
      </c>
      <c r="L51" s="296">
        <v>501.89909297052156</v>
      </c>
      <c r="M51" s="296">
        <v>439.72500000000002</v>
      </c>
      <c r="N51" s="297">
        <v>-12.4</v>
      </c>
      <c r="O51" s="119"/>
    </row>
    <row r="52" spans="1:15" ht="12">
      <c r="A52" s="80">
        <v>15</v>
      </c>
      <c r="B52" s="113" t="s">
        <v>13</v>
      </c>
      <c r="C52" s="296">
        <v>2366.0017989655944</v>
      </c>
      <c r="D52" s="296">
        <v>1761.4970654627541</v>
      </c>
      <c r="E52" s="297">
        <v>-25.5</v>
      </c>
      <c r="F52" s="296">
        <v>2280.693501236789</v>
      </c>
      <c r="G52" s="296">
        <v>1751.2568848758465</v>
      </c>
      <c r="H52" s="297">
        <v>-23.2</v>
      </c>
      <c r="I52" s="296">
        <v>1036.6422307173375</v>
      </c>
      <c r="J52" s="296">
        <v>910.89255079006773</v>
      </c>
      <c r="K52" s="298">
        <v>-12.1</v>
      </c>
      <c r="L52" s="296">
        <v>388.43091334894615</v>
      </c>
      <c r="M52" s="296">
        <v>339.36505747126438</v>
      </c>
      <c r="N52" s="297">
        <v>-12.6</v>
      </c>
    </row>
    <row r="53" spans="1:15" ht="12">
      <c r="A53" s="80">
        <v>16</v>
      </c>
      <c r="B53" s="113" t="s">
        <v>14</v>
      </c>
      <c r="C53" s="296">
        <v>4979.9675529517799</v>
      </c>
      <c r="D53" s="296">
        <v>3930.5413786091908</v>
      </c>
      <c r="E53" s="297">
        <v>-21.1</v>
      </c>
      <c r="F53" s="296">
        <v>4844.5227579990988</v>
      </c>
      <c r="G53" s="296">
        <v>3885.7539650264334</v>
      </c>
      <c r="H53" s="297">
        <v>-19.8</v>
      </c>
      <c r="I53" s="296">
        <v>1922.2550698512846</v>
      </c>
      <c r="J53" s="296">
        <v>1871.9765148434324</v>
      </c>
      <c r="K53" s="298">
        <v>-2.6</v>
      </c>
      <c r="L53" s="296">
        <v>502.71968503937006</v>
      </c>
      <c r="M53" s="296">
        <v>410.73529411764707</v>
      </c>
      <c r="N53" s="297">
        <v>-18.3</v>
      </c>
    </row>
    <row r="54" spans="1:15" ht="12">
      <c r="A54" s="80">
        <v>17</v>
      </c>
      <c r="B54" s="113" t="s">
        <v>15</v>
      </c>
      <c r="C54" s="305">
        <v>0</v>
      </c>
      <c r="D54" s="305">
        <v>0</v>
      </c>
      <c r="E54" s="297">
        <v>0</v>
      </c>
      <c r="F54" s="305">
        <v>0</v>
      </c>
      <c r="G54" s="305">
        <v>0</v>
      </c>
      <c r="H54" s="297">
        <v>0</v>
      </c>
      <c r="I54" s="305">
        <v>0</v>
      </c>
      <c r="J54" s="305">
        <v>0</v>
      </c>
      <c r="K54" s="298">
        <v>0</v>
      </c>
      <c r="L54" s="305">
        <v>0</v>
      </c>
      <c r="M54" s="305">
        <v>0</v>
      </c>
      <c r="N54" s="297">
        <v>0</v>
      </c>
    </row>
    <row r="55" spans="1:15" ht="12">
      <c r="A55" s="114">
        <v>18</v>
      </c>
      <c r="B55" s="115" t="s">
        <v>16</v>
      </c>
      <c r="C55" s="301">
        <v>2378.2432557708353</v>
      </c>
      <c r="D55" s="301">
        <v>2312.9018601667735</v>
      </c>
      <c r="E55" s="303">
        <v>-2.7</v>
      </c>
      <c r="F55" s="301">
        <v>2337.7692592935941</v>
      </c>
      <c r="G55" s="301">
        <v>2194.3244753963163</v>
      </c>
      <c r="H55" s="303">
        <v>-6.1</v>
      </c>
      <c r="I55" s="301">
        <v>1058.1609344581441</v>
      </c>
      <c r="J55" s="301">
        <v>948.51544030055902</v>
      </c>
      <c r="K55" s="303">
        <v>-10.4</v>
      </c>
      <c r="L55" s="301">
        <v>388.42640047675803</v>
      </c>
      <c r="M55" s="301">
        <v>373.44067304902813</v>
      </c>
      <c r="N55" s="302">
        <v>-3.9</v>
      </c>
    </row>
    <row r="56" spans="1:15" ht="12">
      <c r="A56" s="119">
        <v>19</v>
      </c>
      <c r="B56" s="314" t="s">
        <v>17</v>
      </c>
      <c r="C56" s="296">
        <v>3815.538483159226</v>
      </c>
      <c r="D56" s="296">
        <v>3975.5346334902488</v>
      </c>
      <c r="E56" s="297">
        <v>4.2</v>
      </c>
      <c r="F56" s="296">
        <v>1651.8092472010117</v>
      </c>
      <c r="G56" s="296">
        <v>4132.567585743107</v>
      </c>
      <c r="H56" s="297">
        <v>150.19999999999999</v>
      </c>
      <c r="I56" s="296">
        <v>396.11411439546538</v>
      </c>
      <c r="J56" s="296">
        <v>1795.1251801325775</v>
      </c>
      <c r="K56" s="298">
        <v>353.2</v>
      </c>
      <c r="L56" s="296">
        <v>504.4056712962963</v>
      </c>
      <c r="M56" s="296">
        <v>486.19041769041769</v>
      </c>
      <c r="N56" s="297">
        <v>-3.6</v>
      </c>
    </row>
    <row r="57" spans="1:15" ht="12">
      <c r="A57" s="80">
        <v>20</v>
      </c>
      <c r="B57" s="113" t="s">
        <v>18</v>
      </c>
      <c r="C57" s="304">
        <v>0</v>
      </c>
      <c r="D57" s="310" t="s">
        <v>150</v>
      </c>
      <c r="E57" s="304">
        <v>0</v>
      </c>
      <c r="F57" s="304">
        <v>0</v>
      </c>
      <c r="G57" s="310" t="s">
        <v>150</v>
      </c>
      <c r="H57" s="304">
        <v>0</v>
      </c>
      <c r="I57" s="304">
        <v>0</v>
      </c>
      <c r="J57" s="310" t="s">
        <v>150</v>
      </c>
      <c r="K57" s="305">
        <v>0</v>
      </c>
      <c r="L57" s="304">
        <v>0</v>
      </c>
      <c r="M57" s="310" t="s">
        <v>150</v>
      </c>
      <c r="N57" s="304">
        <v>0</v>
      </c>
    </row>
    <row r="58" spans="1:15" ht="12">
      <c r="A58" s="80">
        <v>21</v>
      </c>
      <c r="B58" s="113" t="s">
        <v>19</v>
      </c>
      <c r="C58" s="296">
        <v>2287.9737973387923</v>
      </c>
      <c r="D58" s="296">
        <v>2852.3955738047184</v>
      </c>
      <c r="E58" s="297">
        <v>24.7</v>
      </c>
      <c r="F58" s="296">
        <v>2072.5003070624361</v>
      </c>
      <c r="G58" s="296">
        <v>2256.6296889136333</v>
      </c>
      <c r="H58" s="297">
        <v>8.9</v>
      </c>
      <c r="I58" s="296">
        <v>958.55639713408391</v>
      </c>
      <c r="J58" s="296">
        <v>1403.2533927204399</v>
      </c>
      <c r="K58" s="298">
        <v>46.4</v>
      </c>
      <c r="L58" s="296">
        <v>357.72273105745211</v>
      </c>
      <c r="M58" s="296">
        <v>384.9991423670669</v>
      </c>
      <c r="N58" s="297">
        <v>7.6</v>
      </c>
    </row>
    <row r="59" spans="1:15" ht="12">
      <c r="A59" s="80">
        <v>22</v>
      </c>
      <c r="B59" s="113" t="s">
        <v>20</v>
      </c>
      <c r="C59" s="296">
        <v>5653.2277495769877</v>
      </c>
      <c r="D59" s="296">
        <v>6011.0165590794277</v>
      </c>
      <c r="E59" s="297">
        <v>6.3</v>
      </c>
      <c r="F59" s="296">
        <v>5354.747884940778</v>
      </c>
      <c r="G59" s="296">
        <v>5897.5234353073247</v>
      </c>
      <c r="H59" s="297">
        <v>10.1</v>
      </c>
      <c r="I59" s="296">
        <v>1136.4683587140439</v>
      </c>
      <c r="J59" s="296">
        <v>941.72719618299197</v>
      </c>
      <c r="K59" s="298">
        <v>-17.100000000000001</v>
      </c>
      <c r="L59" s="296">
        <v>388.58333333333331</v>
      </c>
      <c r="M59" s="296">
        <v>456.31304347826085</v>
      </c>
      <c r="N59" s="297">
        <v>17.399999999999999</v>
      </c>
    </row>
    <row r="60" spans="1:15" ht="12">
      <c r="A60" s="114">
        <v>23</v>
      </c>
      <c r="B60" s="115" t="s">
        <v>21</v>
      </c>
      <c r="C60" s="301">
        <v>2818.9813041495668</v>
      </c>
      <c r="D60" s="301">
        <v>2652.6322606759768</v>
      </c>
      <c r="E60" s="302">
        <v>-5.9</v>
      </c>
      <c r="F60" s="301">
        <v>2808.5645234838121</v>
      </c>
      <c r="G60" s="301">
        <v>2656.1368144100384</v>
      </c>
      <c r="H60" s="302">
        <v>-5.4</v>
      </c>
      <c r="I60" s="301">
        <v>1025.8942088463293</v>
      </c>
      <c r="J60" s="301">
        <v>822.48370775146725</v>
      </c>
      <c r="K60" s="303">
        <v>-19.8</v>
      </c>
      <c r="L60" s="301">
        <v>374.58262511803588</v>
      </c>
      <c r="M60" s="301">
        <v>383.38731790916881</v>
      </c>
      <c r="N60" s="302">
        <v>2.4</v>
      </c>
    </row>
    <row r="61" spans="1:15" ht="12">
      <c r="A61" s="119">
        <v>24</v>
      </c>
      <c r="B61" s="314" t="s">
        <v>22</v>
      </c>
      <c r="C61" s="296">
        <v>2013.6622902250451</v>
      </c>
      <c r="D61" s="296">
        <v>1807.379593237793</v>
      </c>
      <c r="E61" s="297">
        <v>-10.199999999999999</v>
      </c>
      <c r="F61" s="296">
        <v>1995.0952738489013</v>
      </c>
      <c r="G61" s="296">
        <v>1667.1994507852055</v>
      </c>
      <c r="H61" s="297">
        <v>-16.399999999999999</v>
      </c>
      <c r="I61" s="296">
        <v>841.2772174760039</v>
      </c>
      <c r="J61" s="296">
        <v>670.61288938470784</v>
      </c>
      <c r="K61" s="298">
        <v>-20.3</v>
      </c>
      <c r="L61" s="296">
        <v>415.05161127895269</v>
      </c>
      <c r="M61" s="296">
        <v>409.27896995708153</v>
      </c>
      <c r="N61" s="297">
        <v>-1.4</v>
      </c>
    </row>
    <row r="62" spans="1:15" ht="12">
      <c r="A62" s="80">
        <v>25</v>
      </c>
      <c r="B62" s="113" t="s">
        <v>27</v>
      </c>
      <c r="C62" s="296" t="s">
        <v>150</v>
      </c>
      <c r="D62" s="296" t="s">
        <v>150</v>
      </c>
      <c r="E62" s="297" t="s">
        <v>150</v>
      </c>
      <c r="F62" s="296" t="s">
        <v>150</v>
      </c>
      <c r="G62" s="296" t="s">
        <v>150</v>
      </c>
      <c r="H62" s="297" t="s">
        <v>150</v>
      </c>
      <c r="I62" s="296" t="s">
        <v>150</v>
      </c>
      <c r="J62" s="296" t="s">
        <v>150</v>
      </c>
      <c r="K62" s="298" t="s">
        <v>150</v>
      </c>
      <c r="L62" s="296" t="s">
        <v>150</v>
      </c>
      <c r="M62" s="296" t="s">
        <v>150</v>
      </c>
      <c r="N62" s="297" t="s">
        <v>150</v>
      </c>
    </row>
    <row r="63" spans="1:15" ht="12">
      <c r="A63" s="80">
        <v>26</v>
      </c>
      <c r="B63" s="113" t="s">
        <v>28</v>
      </c>
      <c r="C63" s="296">
        <v>3342.0175005609153</v>
      </c>
      <c r="D63" s="296">
        <v>3379.9260056413332</v>
      </c>
      <c r="E63" s="297">
        <v>1.1000000000000001</v>
      </c>
      <c r="F63" s="296">
        <v>3521.3216849899036</v>
      </c>
      <c r="G63" s="296">
        <v>3438.80997315269</v>
      </c>
      <c r="H63" s="297">
        <v>-2.2999999999999998</v>
      </c>
      <c r="I63" s="296">
        <v>1528.8375588961185</v>
      </c>
      <c r="J63" s="296">
        <v>1338.7353444272007</v>
      </c>
      <c r="K63" s="298">
        <v>-12.4</v>
      </c>
      <c r="L63" s="296">
        <v>427.1865535030787</v>
      </c>
      <c r="M63" s="296">
        <v>485.47950890541239</v>
      </c>
      <c r="N63" s="297">
        <v>13.6</v>
      </c>
    </row>
    <row r="64" spans="1:15" ht="12">
      <c r="A64" s="80">
        <v>27</v>
      </c>
      <c r="B64" s="113" t="s">
        <v>29</v>
      </c>
      <c r="C64" s="296">
        <v>1231.8632427590326</v>
      </c>
      <c r="D64" s="296">
        <v>631.74614305750356</v>
      </c>
      <c r="E64" s="297">
        <v>-48.7</v>
      </c>
      <c r="F64" s="296">
        <v>1445.3514481934906</v>
      </c>
      <c r="G64" s="296">
        <v>610.09396914446006</v>
      </c>
      <c r="H64" s="297">
        <v>-57.8</v>
      </c>
      <c r="I64" s="296">
        <v>893.75455359808893</v>
      </c>
      <c r="J64" s="296">
        <v>374.01542776998599</v>
      </c>
      <c r="K64" s="298">
        <v>-58.2</v>
      </c>
      <c r="L64" s="296">
        <v>364.44262295081967</v>
      </c>
      <c r="M64" s="296">
        <v>267.77966101694915</v>
      </c>
      <c r="N64" s="297">
        <v>-26.5</v>
      </c>
    </row>
    <row r="65" spans="1:15" ht="12">
      <c r="A65" s="114">
        <v>28</v>
      </c>
      <c r="B65" s="115" t="s">
        <v>30</v>
      </c>
      <c r="C65" s="301">
        <v>3313.3676364727057</v>
      </c>
      <c r="D65" s="301">
        <v>3629.076820809637</v>
      </c>
      <c r="E65" s="302">
        <v>9.5</v>
      </c>
      <c r="F65" s="301">
        <v>3244.7685062987402</v>
      </c>
      <c r="G65" s="301">
        <v>3604.3478657901978</v>
      </c>
      <c r="H65" s="302">
        <v>11.1</v>
      </c>
      <c r="I65" s="301">
        <v>1292.4459808038393</v>
      </c>
      <c r="J65" s="301">
        <v>1922.5679005714055</v>
      </c>
      <c r="K65" s="303">
        <v>48.8</v>
      </c>
      <c r="L65" s="301">
        <v>478.77143148035026</v>
      </c>
      <c r="M65" s="301">
        <v>436.37460035523981</v>
      </c>
      <c r="N65" s="302">
        <v>-8.9</v>
      </c>
    </row>
    <row r="66" spans="1:15" ht="12">
      <c r="A66" s="119">
        <v>29</v>
      </c>
      <c r="B66" s="314" t="s">
        <v>23</v>
      </c>
      <c r="C66" s="296">
        <v>2856.1954875355</v>
      </c>
      <c r="D66" s="296">
        <v>2667.4630426761773</v>
      </c>
      <c r="E66" s="297">
        <v>-6.6</v>
      </c>
      <c r="F66" s="296">
        <v>2845.3499526664564</v>
      </c>
      <c r="G66" s="296">
        <v>2631.4153240683804</v>
      </c>
      <c r="H66" s="297">
        <v>-7.5</v>
      </c>
      <c r="I66" s="296">
        <v>1525.187835279268</v>
      </c>
      <c r="J66" s="296">
        <v>1471.5100233673595</v>
      </c>
      <c r="K66" s="298">
        <v>-3.5</v>
      </c>
      <c r="L66" s="296">
        <v>352.07965717166627</v>
      </c>
      <c r="M66" s="296">
        <v>422.79769076305223</v>
      </c>
      <c r="N66" s="297">
        <v>20.100000000000001</v>
      </c>
    </row>
    <row r="67" spans="1:15" ht="12">
      <c r="A67" s="80">
        <v>30</v>
      </c>
      <c r="B67" s="113" t="s">
        <v>31</v>
      </c>
      <c r="C67" s="296">
        <v>7045.259253153079</v>
      </c>
      <c r="D67" s="296">
        <v>6264.9274529521626</v>
      </c>
      <c r="E67" s="297">
        <v>-11.1</v>
      </c>
      <c r="F67" s="296">
        <v>7080.7775121589311</v>
      </c>
      <c r="G67" s="296">
        <v>6304.6941531389166</v>
      </c>
      <c r="H67" s="297">
        <v>-11</v>
      </c>
      <c r="I67" s="296">
        <v>2021.6147061248043</v>
      </c>
      <c r="J67" s="296">
        <v>1195.6014940382129</v>
      </c>
      <c r="K67" s="298">
        <v>-40.9</v>
      </c>
      <c r="L67" s="296">
        <v>804.95717592592598</v>
      </c>
      <c r="M67" s="296">
        <v>619.59266409266411</v>
      </c>
      <c r="N67" s="297">
        <v>-23</v>
      </c>
    </row>
    <row r="68" spans="1:15" ht="12">
      <c r="A68" s="80">
        <v>31</v>
      </c>
      <c r="B68" s="113" t="s">
        <v>24</v>
      </c>
      <c r="C68" s="296">
        <v>4101.401277009737</v>
      </c>
      <c r="D68" s="296">
        <v>4025.3298954400479</v>
      </c>
      <c r="E68" s="297">
        <v>-1.9</v>
      </c>
      <c r="F68" s="296">
        <v>3900.6173794321312</v>
      </c>
      <c r="G68" s="296">
        <v>3860.4855801026347</v>
      </c>
      <c r="H68" s="297">
        <v>-1</v>
      </c>
      <c r="I68" s="296">
        <v>478.67969292902865</v>
      </c>
      <c r="J68" s="296">
        <v>420.63941466518213</v>
      </c>
      <c r="K68" s="298">
        <v>-12.1</v>
      </c>
      <c r="L68" s="296">
        <v>559.20425101214573</v>
      </c>
      <c r="M68" s="296">
        <v>578.68849083796579</v>
      </c>
      <c r="N68" s="297">
        <v>3.5</v>
      </c>
    </row>
    <row r="69" spans="1:15" ht="10.5" customHeight="1">
      <c r="A69" s="117">
        <v>32</v>
      </c>
      <c r="B69" s="118" t="s">
        <v>25</v>
      </c>
      <c r="C69" s="318">
        <v>1410.6387225548901</v>
      </c>
      <c r="D69" s="318">
        <v>1409.3970882101057</v>
      </c>
      <c r="E69" s="319">
        <v>-0.1</v>
      </c>
      <c r="F69" s="318">
        <v>1380.7285429141716</v>
      </c>
      <c r="G69" s="318">
        <v>1244.0793605481017</v>
      </c>
      <c r="H69" s="319">
        <v>-9.9</v>
      </c>
      <c r="I69" s="318">
        <v>461.29540918163673</v>
      </c>
      <c r="J69" s="318">
        <v>580.53554096488733</v>
      </c>
      <c r="K69" s="320">
        <v>25.8</v>
      </c>
      <c r="L69" s="318">
        <v>277.20817843866172</v>
      </c>
      <c r="M69" s="318">
        <v>245.69243421052633</v>
      </c>
      <c r="N69" s="319">
        <v>-11.4</v>
      </c>
      <c r="O69" s="119"/>
    </row>
    <row r="70" spans="1:15" ht="10.5" customHeight="1">
      <c r="A70" s="119" t="s">
        <v>168</v>
      </c>
      <c r="K70" s="119"/>
    </row>
    <row r="71" spans="1:15" ht="10.5" customHeight="1">
      <c r="A71" s="119" t="s">
        <v>164</v>
      </c>
      <c r="K71" s="119"/>
    </row>
    <row r="72" spans="1:15" ht="10.5" customHeight="1">
      <c r="A72" s="17"/>
      <c r="K72" s="119"/>
    </row>
    <row r="73" spans="1:15">
      <c r="K73" s="119"/>
    </row>
    <row r="74" spans="1:15">
      <c r="C74" s="167"/>
      <c r="D74" s="167"/>
      <c r="E74" s="323"/>
      <c r="K74" s="119"/>
    </row>
    <row r="75" spans="1:15">
      <c r="K75" s="119"/>
    </row>
    <row r="76" spans="1:15">
      <c r="K76" s="119"/>
    </row>
    <row r="77" spans="1:15">
      <c r="K77" s="119"/>
    </row>
    <row r="78" spans="1:15">
      <c r="K78" s="119"/>
    </row>
    <row r="79" spans="1:15">
      <c r="K79" s="119"/>
    </row>
    <row r="80" spans="1:15">
      <c r="K80" s="119"/>
    </row>
    <row r="81" spans="11:11">
      <c r="K81" s="119"/>
    </row>
    <row r="82" spans="11:11">
      <c r="K82" s="119"/>
    </row>
    <row r="83" spans="11:11">
      <c r="K83" s="119"/>
    </row>
    <row r="84" spans="11:11">
      <c r="K84" s="119"/>
    </row>
    <row r="85" spans="11:11">
      <c r="K85" s="119"/>
    </row>
    <row r="86" spans="11:11">
      <c r="K86" s="119"/>
    </row>
    <row r="87" spans="11:11">
      <c r="K87" s="119"/>
    </row>
    <row r="88" spans="11:11">
      <c r="K88" s="119"/>
    </row>
    <row r="89" spans="11:11">
      <c r="K89" s="119"/>
    </row>
    <row r="90" spans="11:11">
      <c r="K90" s="119"/>
    </row>
    <row r="91" spans="11:11">
      <c r="K91" s="119"/>
    </row>
    <row r="92" spans="11:11">
      <c r="K92" s="119"/>
    </row>
    <row r="93" spans="11:11">
      <c r="K93" s="119"/>
    </row>
    <row r="94" spans="11:11">
      <c r="K94" s="119"/>
    </row>
    <row r="95" spans="11:11">
      <c r="K95" s="119"/>
    </row>
    <row r="96" spans="11:11">
      <c r="K96" s="119"/>
    </row>
    <row r="97" spans="11:11">
      <c r="K97" s="119"/>
    </row>
  </sheetData>
  <phoneticPr fontId="19"/>
  <printOptions horizontalCentered="1" gridLinesSet="0"/>
  <pageMargins left="0.6" right="0.59" top="0.82677165354330717" bottom="0.51181102362204722" header="0.51181102362204722" footer="0.47244094488188981"/>
  <pageSetup paperSize="9" scale="87" fitToWidth="2" orientation="portrait" r:id="rId1"/>
  <headerFooter alignWithMargins="0">
    <oddHeader>&amp;L&amp;Z&amp;F&amp;A</oddHeader>
    <oddFooter>&amp;R&amp;D&amp;T</oddFooter>
  </headerFooter>
  <rowBreaks count="1" manualBreakCount="1">
    <brk id="36" max="19" man="1"/>
  </rowBreaks>
  <colBreaks count="1" manualBreakCount="1">
    <brk id="11" max="7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8"/>
  <sheetViews>
    <sheetView showGridLines="0" zoomScaleNormal="68" zoomScaleSheetLayoutView="100" workbookViewId="0"/>
  </sheetViews>
  <sheetFormatPr defaultColWidth="11.42578125" defaultRowHeight="11.25"/>
  <cols>
    <col min="1" max="1" width="2.7109375" style="80" customWidth="1"/>
    <col min="2" max="2" width="17.7109375" style="80" customWidth="1"/>
    <col min="3" max="9" width="12" style="80" customWidth="1"/>
    <col min="10" max="16" width="11.85546875" style="80" customWidth="1"/>
    <col min="17" max="18" width="12" style="80" customWidth="1"/>
    <col min="19" max="19" width="11.7109375" style="80" customWidth="1"/>
    <col min="20" max="20" width="2.7109375" style="80" customWidth="1"/>
    <col min="21" max="21" width="17.7109375" style="80" customWidth="1"/>
    <col min="22" max="23" width="9.140625" style="80" customWidth="1"/>
    <col min="24" max="25" width="8.5703125" style="80" customWidth="1"/>
    <col min="26" max="27" width="9.7109375" style="80" customWidth="1"/>
    <col min="28" max="29" width="8.7109375" style="80" customWidth="1"/>
    <col min="30" max="30" width="13.85546875" style="80" customWidth="1"/>
    <col min="31" max="31" width="13.140625" style="80" customWidth="1"/>
    <col min="32" max="33" width="9.7109375" style="80" customWidth="1"/>
    <col min="34" max="35" width="13.28515625" style="80" customWidth="1"/>
    <col min="36" max="37" width="9.7109375" style="80" customWidth="1"/>
    <col min="38" max="38" width="11.42578125" style="80" customWidth="1"/>
    <col min="39" max="39" width="7.85546875" style="80" customWidth="1"/>
    <col min="40" max="16384" width="11.42578125" style="80"/>
  </cols>
  <sheetData>
    <row r="1" spans="1:37" ht="15" customHeight="1" thickBot="1">
      <c r="A1" s="85" t="s">
        <v>97</v>
      </c>
      <c r="B1" s="85"/>
      <c r="C1" s="85"/>
      <c r="D1" s="85"/>
      <c r="E1" s="85"/>
      <c r="F1" s="85"/>
      <c r="G1" s="85"/>
      <c r="H1" s="85"/>
      <c r="J1" s="86"/>
      <c r="T1" s="81"/>
      <c r="U1" s="81"/>
      <c r="V1" s="82"/>
      <c r="W1" s="82"/>
      <c r="X1" s="83"/>
      <c r="Y1" s="84"/>
      <c r="Z1" s="82"/>
      <c r="AA1" s="82"/>
      <c r="AB1" s="83"/>
      <c r="AC1" s="84"/>
      <c r="AD1" s="82"/>
      <c r="AE1" s="82"/>
      <c r="AF1" s="83"/>
      <c r="AG1" s="84"/>
      <c r="AH1" s="82"/>
      <c r="AI1" s="82"/>
      <c r="AJ1" s="83"/>
      <c r="AK1" s="84"/>
    </row>
    <row r="2" spans="1:37" s="91" customFormat="1" ht="11.25" customHeight="1">
      <c r="A2" s="87"/>
      <c r="B2" s="87"/>
      <c r="C2" s="88"/>
      <c r="D2" s="88"/>
      <c r="E2" s="88"/>
      <c r="F2" s="88"/>
      <c r="G2" s="88"/>
      <c r="H2" s="88"/>
      <c r="I2" s="89"/>
      <c r="J2" s="89"/>
      <c r="K2" s="89"/>
      <c r="L2" s="88"/>
      <c r="M2" s="88"/>
      <c r="N2" s="88"/>
      <c r="O2" s="89"/>
      <c r="P2" s="88"/>
      <c r="Q2" s="90"/>
      <c r="R2" s="90"/>
      <c r="U2" s="92"/>
      <c r="V2" s="92"/>
      <c r="X2" s="93"/>
      <c r="AB2" s="93"/>
      <c r="AF2" s="93"/>
      <c r="AJ2" s="93"/>
    </row>
    <row r="3" spans="1:37" s="91" customFormat="1" ht="11.25" customHeight="1">
      <c r="C3" s="94" t="s">
        <v>98</v>
      </c>
      <c r="D3" s="95" t="s">
        <v>72</v>
      </c>
      <c r="E3" s="95" t="s">
        <v>110</v>
      </c>
      <c r="F3" s="95" t="s">
        <v>111</v>
      </c>
      <c r="G3" s="95" t="s">
        <v>112</v>
      </c>
      <c r="H3" s="95" t="s">
        <v>113</v>
      </c>
      <c r="I3" s="96" t="s">
        <v>114</v>
      </c>
      <c r="J3" s="97" t="s">
        <v>115</v>
      </c>
      <c r="K3" s="97" t="s">
        <v>116</v>
      </c>
      <c r="L3" s="98" t="s">
        <v>73</v>
      </c>
      <c r="M3" s="98" t="s">
        <v>117</v>
      </c>
      <c r="N3" s="98" t="s">
        <v>118</v>
      </c>
      <c r="O3" s="97" t="s">
        <v>119</v>
      </c>
      <c r="P3" s="98" t="s">
        <v>120</v>
      </c>
      <c r="Q3" s="99"/>
      <c r="R3" s="99"/>
      <c r="U3" s="92"/>
      <c r="V3" s="92"/>
    </row>
    <row r="4" spans="1:37" s="91" customFormat="1" ht="11.25" customHeight="1">
      <c r="A4" s="100" t="s">
        <v>3</v>
      </c>
      <c r="B4" s="100"/>
      <c r="C4" s="98"/>
      <c r="D4" s="95" t="s">
        <v>74</v>
      </c>
      <c r="E4" s="95" t="s">
        <v>99</v>
      </c>
      <c r="F4" s="95" t="s">
        <v>99</v>
      </c>
      <c r="G4" s="95" t="s">
        <v>99</v>
      </c>
      <c r="H4" s="95" t="s">
        <v>99</v>
      </c>
      <c r="I4" s="96" t="s">
        <v>99</v>
      </c>
      <c r="J4" s="97" t="s">
        <v>99</v>
      </c>
      <c r="K4" s="97" t="s">
        <v>99</v>
      </c>
      <c r="L4" s="98" t="s">
        <v>75</v>
      </c>
      <c r="M4" s="98" t="s">
        <v>75</v>
      </c>
      <c r="N4" s="98" t="s">
        <v>75</v>
      </c>
      <c r="O4" s="97" t="s">
        <v>75</v>
      </c>
      <c r="P4" s="98" t="s">
        <v>75</v>
      </c>
      <c r="Q4" s="99"/>
      <c r="R4" s="99"/>
      <c r="U4" s="92"/>
      <c r="V4" s="92"/>
    </row>
    <row r="5" spans="1:37" s="91" customFormat="1" ht="11.25" customHeight="1">
      <c r="C5" s="101"/>
      <c r="D5" s="98"/>
      <c r="E5" s="98" t="s">
        <v>76</v>
      </c>
      <c r="F5" s="98" t="s">
        <v>121</v>
      </c>
      <c r="G5" s="98" t="s">
        <v>122</v>
      </c>
      <c r="H5" s="98" t="s">
        <v>123</v>
      </c>
      <c r="I5" s="97" t="s">
        <v>124</v>
      </c>
      <c r="J5" s="97" t="s">
        <v>125</v>
      </c>
      <c r="K5" s="97" t="s">
        <v>126</v>
      </c>
      <c r="L5" s="98" t="s">
        <v>127</v>
      </c>
      <c r="M5" s="98" t="s">
        <v>128</v>
      </c>
      <c r="N5" s="98" t="s">
        <v>129</v>
      </c>
      <c r="O5" s="97" t="s">
        <v>130</v>
      </c>
      <c r="P5" s="98"/>
      <c r="Q5" s="99"/>
      <c r="R5" s="99"/>
      <c r="U5" s="92"/>
      <c r="V5" s="92"/>
    </row>
    <row r="6" spans="1:37" s="91" customFormat="1" ht="11.25" customHeight="1">
      <c r="C6" s="101"/>
      <c r="D6" s="101"/>
      <c r="E6" s="98" t="s">
        <v>74</v>
      </c>
      <c r="F6" s="98" t="s">
        <v>74</v>
      </c>
      <c r="G6" s="98" t="s">
        <v>74</v>
      </c>
      <c r="H6" s="98" t="s">
        <v>74</v>
      </c>
      <c r="I6" s="97" t="s">
        <v>74</v>
      </c>
      <c r="J6" s="97" t="s">
        <v>74</v>
      </c>
      <c r="K6" s="97" t="s">
        <v>74</v>
      </c>
      <c r="L6" s="98" t="s">
        <v>74</v>
      </c>
      <c r="M6" s="98" t="s">
        <v>74</v>
      </c>
      <c r="N6" s="98" t="s">
        <v>74</v>
      </c>
      <c r="O6" s="102" t="s">
        <v>74</v>
      </c>
      <c r="P6" s="103"/>
      <c r="Q6" s="90"/>
      <c r="R6" s="90"/>
      <c r="U6" s="92"/>
      <c r="V6" s="92"/>
    </row>
    <row r="7" spans="1:37" ht="11.25" customHeight="1">
      <c r="A7" s="104"/>
      <c r="B7" s="194" t="s">
        <v>100</v>
      </c>
      <c r="C7" s="195">
        <f>SUM(C9:C32)</f>
        <v>3448</v>
      </c>
      <c r="D7" s="195">
        <v>68</v>
      </c>
      <c r="E7" s="195">
        <v>73</v>
      </c>
      <c r="F7" s="195">
        <v>112</v>
      </c>
      <c r="G7" s="195">
        <v>99</v>
      </c>
      <c r="H7" s="195">
        <v>155</v>
      </c>
      <c r="I7" s="196">
        <v>264</v>
      </c>
      <c r="J7" s="196">
        <v>682</v>
      </c>
      <c r="K7" s="196">
        <v>360</v>
      </c>
      <c r="L7" s="195">
        <v>419</v>
      </c>
      <c r="M7" s="195">
        <v>933</v>
      </c>
      <c r="N7" s="195">
        <v>209</v>
      </c>
      <c r="O7" s="195">
        <v>30</v>
      </c>
      <c r="P7" s="195">
        <v>44</v>
      </c>
      <c r="Q7" s="105"/>
      <c r="R7" s="105"/>
      <c r="U7" s="197"/>
      <c r="V7" s="197"/>
    </row>
    <row r="8" spans="1:37" ht="11.25" customHeight="1">
      <c r="C8" s="106"/>
      <c r="D8" s="107"/>
      <c r="E8" s="107"/>
      <c r="F8" s="107"/>
      <c r="G8" s="107"/>
      <c r="H8" s="107"/>
      <c r="I8" s="108"/>
      <c r="J8" s="108"/>
      <c r="K8" s="108"/>
      <c r="L8" s="107"/>
      <c r="M8" s="107"/>
      <c r="N8" s="107"/>
      <c r="O8" s="107"/>
      <c r="P8" s="107"/>
      <c r="Q8" s="109"/>
      <c r="R8" s="109"/>
      <c r="U8" s="197"/>
      <c r="V8" s="197"/>
    </row>
    <row r="9" spans="1:37" ht="11.25" customHeight="1">
      <c r="A9" s="110" t="s">
        <v>131</v>
      </c>
      <c r="B9" s="111" t="s">
        <v>7</v>
      </c>
      <c r="C9" s="198">
        <v>812</v>
      </c>
      <c r="D9" s="198">
        <v>15</v>
      </c>
      <c r="E9" s="198">
        <v>20</v>
      </c>
      <c r="F9" s="198">
        <v>24</v>
      </c>
      <c r="G9" s="198">
        <v>25</v>
      </c>
      <c r="H9" s="198">
        <v>32</v>
      </c>
      <c r="I9" s="199">
        <v>75</v>
      </c>
      <c r="J9" s="199">
        <v>177</v>
      </c>
      <c r="K9" s="199">
        <v>101</v>
      </c>
      <c r="L9" s="198">
        <v>88</v>
      </c>
      <c r="M9" s="198">
        <v>193</v>
      </c>
      <c r="N9" s="198">
        <v>50</v>
      </c>
      <c r="O9" s="198">
        <v>9</v>
      </c>
      <c r="P9" s="198">
        <v>3</v>
      </c>
      <c r="Q9" s="112"/>
      <c r="R9" s="112"/>
      <c r="U9" s="197"/>
      <c r="V9" s="197"/>
    </row>
    <row r="10" spans="1:37" ht="11.25" customHeight="1">
      <c r="A10" s="80">
        <v>10</v>
      </c>
      <c r="B10" s="113" t="s">
        <v>8</v>
      </c>
      <c r="C10" s="198">
        <v>154</v>
      </c>
      <c r="D10" s="198">
        <v>4</v>
      </c>
      <c r="E10" s="198">
        <v>7</v>
      </c>
      <c r="F10" s="198">
        <v>7</v>
      </c>
      <c r="G10" s="198">
        <v>4</v>
      </c>
      <c r="H10" s="198">
        <v>5</v>
      </c>
      <c r="I10" s="199">
        <v>10</v>
      </c>
      <c r="J10" s="199">
        <v>35</v>
      </c>
      <c r="K10" s="199">
        <v>10</v>
      </c>
      <c r="L10" s="198">
        <v>15</v>
      </c>
      <c r="M10" s="198">
        <v>47</v>
      </c>
      <c r="N10" s="198">
        <v>4</v>
      </c>
      <c r="O10" s="198">
        <v>3</v>
      </c>
      <c r="P10" s="198">
        <v>3</v>
      </c>
      <c r="Q10" s="112"/>
      <c r="R10" s="112"/>
      <c r="U10" s="197"/>
      <c r="V10" s="197"/>
    </row>
    <row r="11" spans="1:37" ht="11.25" customHeight="1">
      <c r="A11" s="80">
        <v>11</v>
      </c>
      <c r="B11" s="113" t="s">
        <v>9</v>
      </c>
      <c r="C11" s="198">
        <v>236</v>
      </c>
      <c r="D11" s="198">
        <v>5</v>
      </c>
      <c r="E11" s="198">
        <v>2</v>
      </c>
      <c r="F11" s="198">
        <v>10</v>
      </c>
      <c r="G11" s="198">
        <v>11</v>
      </c>
      <c r="H11" s="198">
        <v>9</v>
      </c>
      <c r="I11" s="199">
        <v>25</v>
      </c>
      <c r="J11" s="199">
        <v>51</v>
      </c>
      <c r="K11" s="199">
        <v>40</v>
      </c>
      <c r="L11" s="198">
        <v>35</v>
      </c>
      <c r="M11" s="198">
        <v>42</v>
      </c>
      <c r="N11" s="198">
        <v>6</v>
      </c>
      <c r="O11" s="198" t="s">
        <v>205</v>
      </c>
      <c r="P11" s="198" t="s">
        <v>205</v>
      </c>
      <c r="Q11" s="112"/>
      <c r="R11" s="112"/>
      <c r="U11" s="197"/>
      <c r="V11" s="197"/>
    </row>
    <row r="12" spans="1:37" ht="11.25" customHeight="1">
      <c r="A12" s="80">
        <v>12</v>
      </c>
      <c r="B12" s="113" t="s">
        <v>10</v>
      </c>
      <c r="C12" s="198">
        <v>235</v>
      </c>
      <c r="D12" s="198">
        <v>6</v>
      </c>
      <c r="E12" s="198">
        <v>4</v>
      </c>
      <c r="F12" s="198">
        <v>8</v>
      </c>
      <c r="G12" s="198">
        <v>8</v>
      </c>
      <c r="H12" s="198">
        <v>12</v>
      </c>
      <c r="I12" s="199">
        <v>20</v>
      </c>
      <c r="J12" s="199">
        <v>42</v>
      </c>
      <c r="K12" s="199">
        <v>30</v>
      </c>
      <c r="L12" s="198">
        <v>42</v>
      </c>
      <c r="M12" s="198">
        <v>59</v>
      </c>
      <c r="N12" s="198">
        <v>4</v>
      </c>
      <c r="O12" s="198" t="s">
        <v>205</v>
      </c>
      <c r="P12" s="198" t="s">
        <v>205</v>
      </c>
      <c r="Q12" s="112"/>
      <c r="R12" s="112"/>
      <c r="U12" s="197"/>
      <c r="V12" s="197"/>
    </row>
    <row r="13" spans="1:37" ht="11.25" customHeight="1">
      <c r="A13" s="114">
        <v>13</v>
      </c>
      <c r="B13" s="115" t="s">
        <v>11</v>
      </c>
      <c r="C13" s="200">
        <v>186</v>
      </c>
      <c r="D13" s="200">
        <v>4</v>
      </c>
      <c r="E13" s="200">
        <v>5</v>
      </c>
      <c r="F13" s="200">
        <v>11</v>
      </c>
      <c r="G13" s="200">
        <v>7</v>
      </c>
      <c r="H13" s="200">
        <v>23</v>
      </c>
      <c r="I13" s="201">
        <v>25</v>
      </c>
      <c r="J13" s="201">
        <v>54</v>
      </c>
      <c r="K13" s="201">
        <v>23</v>
      </c>
      <c r="L13" s="200">
        <v>20</v>
      </c>
      <c r="M13" s="200">
        <v>13</v>
      </c>
      <c r="N13" s="200">
        <v>1</v>
      </c>
      <c r="O13" s="200" t="s">
        <v>205</v>
      </c>
      <c r="P13" s="200" t="s">
        <v>205</v>
      </c>
      <c r="Q13" s="112"/>
      <c r="R13" s="112"/>
      <c r="U13" s="197"/>
      <c r="V13" s="197"/>
    </row>
    <row r="14" spans="1:37" ht="11.25" customHeight="1">
      <c r="A14" s="80">
        <v>14</v>
      </c>
      <c r="B14" s="113" t="s">
        <v>12</v>
      </c>
      <c r="C14" s="198">
        <v>41</v>
      </c>
      <c r="D14" s="198">
        <v>1</v>
      </c>
      <c r="E14" s="198">
        <v>2</v>
      </c>
      <c r="F14" s="198">
        <v>2</v>
      </c>
      <c r="G14" s="198" t="s">
        <v>205</v>
      </c>
      <c r="H14" s="198" t="s">
        <v>205</v>
      </c>
      <c r="I14" s="199">
        <v>3</v>
      </c>
      <c r="J14" s="199">
        <v>10</v>
      </c>
      <c r="K14" s="199" t="s">
        <v>205</v>
      </c>
      <c r="L14" s="198">
        <v>3</v>
      </c>
      <c r="M14" s="198">
        <v>15</v>
      </c>
      <c r="N14" s="198">
        <v>4</v>
      </c>
      <c r="O14" s="198" t="s">
        <v>205</v>
      </c>
      <c r="P14" s="198">
        <v>1</v>
      </c>
      <c r="Q14" s="112"/>
      <c r="R14" s="112"/>
      <c r="U14" s="197"/>
      <c r="V14" s="197"/>
    </row>
    <row r="15" spans="1:37" ht="11.25" customHeight="1">
      <c r="A15" s="80">
        <v>15</v>
      </c>
      <c r="B15" s="113" t="s">
        <v>13</v>
      </c>
      <c r="C15" s="198">
        <v>232</v>
      </c>
      <c r="D15" s="198">
        <v>7</v>
      </c>
      <c r="E15" s="198">
        <v>6</v>
      </c>
      <c r="F15" s="198">
        <v>14</v>
      </c>
      <c r="G15" s="198">
        <v>6</v>
      </c>
      <c r="H15" s="198">
        <v>17</v>
      </c>
      <c r="I15" s="199">
        <v>19</v>
      </c>
      <c r="J15" s="199">
        <v>62</v>
      </c>
      <c r="K15" s="199">
        <v>23</v>
      </c>
      <c r="L15" s="198">
        <v>23</v>
      </c>
      <c r="M15" s="198">
        <v>46</v>
      </c>
      <c r="N15" s="198">
        <v>8</v>
      </c>
      <c r="O15" s="198">
        <v>1</v>
      </c>
      <c r="P15" s="198" t="s">
        <v>205</v>
      </c>
      <c r="Q15" s="112"/>
      <c r="R15" s="112"/>
      <c r="U15" s="197"/>
      <c r="V15" s="197"/>
    </row>
    <row r="16" spans="1:37" ht="11.25" customHeight="1">
      <c r="A16" s="80">
        <v>16</v>
      </c>
      <c r="B16" s="113" t="s">
        <v>14</v>
      </c>
      <c r="C16" s="198">
        <v>51</v>
      </c>
      <c r="D16" s="198" t="s">
        <v>205</v>
      </c>
      <c r="E16" s="198" t="s">
        <v>205</v>
      </c>
      <c r="F16" s="198">
        <v>1</v>
      </c>
      <c r="G16" s="198">
        <v>1</v>
      </c>
      <c r="H16" s="198" t="s">
        <v>205</v>
      </c>
      <c r="I16" s="199">
        <v>4</v>
      </c>
      <c r="J16" s="199">
        <v>5</v>
      </c>
      <c r="K16" s="199">
        <v>3</v>
      </c>
      <c r="L16" s="198">
        <v>4</v>
      </c>
      <c r="M16" s="198">
        <v>14</v>
      </c>
      <c r="N16" s="198">
        <v>12</v>
      </c>
      <c r="O16" s="198">
        <v>3</v>
      </c>
      <c r="P16" s="198">
        <v>4</v>
      </c>
      <c r="Q16" s="112"/>
      <c r="R16" s="112"/>
      <c r="U16" s="197"/>
      <c r="V16" s="197"/>
    </row>
    <row r="17" spans="1:23" ht="11.25" customHeight="1">
      <c r="A17" s="80">
        <v>17</v>
      </c>
      <c r="B17" s="113" t="s">
        <v>15</v>
      </c>
      <c r="C17" s="198">
        <v>29</v>
      </c>
      <c r="D17" s="198" t="s">
        <v>205</v>
      </c>
      <c r="E17" s="198" t="s">
        <v>205</v>
      </c>
      <c r="F17" s="198" t="s">
        <v>205</v>
      </c>
      <c r="G17" s="198" t="s">
        <v>205</v>
      </c>
      <c r="H17" s="198">
        <v>1</v>
      </c>
      <c r="I17" s="199" t="s">
        <v>205</v>
      </c>
      <c r="J17" s="199" t="s">
        <v>205</v>
      </c>
      <c r="K17" s="199" t="s">
        <v>205</v>
      </c>
      <c r="L17" s="198">
        <v>2</v>
      </c>
      <c r="M17" s="198">
        <v>24</v>
      </c>
      <c r="N17" s="198">
        <v>2</v>
      </c>
      <c r="O17" s="198" t="s">
        <v>205</v>
      </c>
      <c r="P17" s="198" t="s">
        <v>205</v>
      </c>
      <c r="Q17" s="112"/>
      <c r="R17" s="112"/>
      <c r="U17" s="197"/>
      <c r="V17" s="197"/>
    </row>
    <row r="18" spans="1:23" ht="11.25" customHeight="1">
      <c r="A18" s="114">
        <v>18</v>
      </c>
      <c r="B18" s="115" t="s">
        <v>16</v>
      </c>
      <c r="C18" s="200">
        <v>128</v>
      </c>
      <c r="D18" s="200">
        <v>2</v>
      </c>
      <c r="E18" s="200">
        <v>1</v>
      </c>
      <c r="F18" s="200">
        <v>1</v>
      </c>
      <c r="G18" s="200">
        <v>2</v>
      </c>
      <c r="H18" s="200">
        <v>4</v>
      </c>
      <c r="I18" s="201">
        <v>5</v>
      </c>
      <c r="J18" s="201">
        <v>19</v>
      </c>
      <c r="K18" s="201">
        <v>10</v>
      </c>
      <c r="L18" s="200">
        <v>13</v>
      </c>
      <c r="M18" s="200">
        <v>48</v>
      </c>
      <c r="N18" s="200">
        <v>18</v>
      </c>
      <c r="O18" s="200">
        <v>2</v>
      </c>
      <c r="P18" s="200">
        <v>3</v>
      </c>
      <c r="Q18" s="112"/>
      <c r="R18" s="112"/>
      <c r="U18" s="197"/>
      <c r="V18" s="197"/>
    </row>
    <row r="19" spans="1:23" ht="11.25" customHeight="1">
      <c r="A19" s="80">
        <v>19</v>
      </c>
      <c r="B19" s="113" t="s">
        <v>17</v>
      </c>
      <c r="C19" s="198">
        <v>15</v>
      </c>
      <c r="D19" s="198" t="s">
        <v>205</v>
      </c>
      <c r="E19" s="198" t="s">
        <v>205</v>
      </c>
      <c r="F19" s="198" t="s">
        <v>205</v>
      </c>
      <c r="G19" s="198" t="s">
        <v>205</v>
      </c>
      <c r="H19" s="198" t="s">
        <v>205</v>
      </c>
      <c r="I19" s="199" t="s">
        <v>205</v>
      </c>
      <c r="J19" s="199">
        <v>2</v>
      </c>
      <c r="K19" s="199">
        <v>1</v>
      </c>
      <c r="L19" s="198">
        <v>3</v>
      </c>
      <c r="M19" s="198">
        <v>4</v>
      </c>
      <c r="N19" s="198">
        <v>3</v>
      </c>
      <c r="O19" s="198" t="s">
        <v>205</v>
      </c>
      <c r="P19" s="198">
        <v>2</v>
      </c>
      <c r="Q19" s="112"/>
      <c r="R19" s="112"/>
      <c r="U19" s="197"/>
      <c r="V19" s="197"/>
    </row>
    <row r="20" spans="1:23" ht="11.25" customHeight="1">
      <c r="A20" s="80">
        <v>20</v>
      </c>
      <c r="B20" s="113" t="s">
        <v>18</v>
      </c>
      <c r="C20" s="198">
        <v>3</v>
      </c>
      <c r="D20" s="198" t="s">
        <v>205</v>
      </c>
      <c r="E20" s="198" t="s">
        <v>205</v>
      </c>
      <c r="F20" s="198" t="s">
        <v>205</v>
      </c>
      <c r="G20" s="198" t="s">
        <v>205</v>
      </c>
      <c r="H20" s="198">
        <v>2</v>
      </c>
      <c r="I20" s="199" t="s">
        <v>205</v>
      </c>
      <c r="J20" s="199" t="s">
        <v>205</v>
      </c>
      <c r="K20" s="199" t="s">
        <v>205</v>
      </c>
      <c r="L20" s="198" t="s">
        <v>205</v>
      </c>
      <c r="M20" s="198">
        <v>1</v>
      </c>
      <c r="N20" s="198" t="s">
        <v>205</v>
      </c>
      <c r="O20" s="198" t="s">
        <v>205</v>
      </c>
      <c r="P20" s="198" t="s">
        <v>205</v>
      </c>
      <c r="Q20" s="112"/>
      <c r="R20" s="112"/>
      <c r="U20" s="197"/>
      <c r="V20" s="197"/>
      <c r="W20" s="116"/>
    </row>
    <row r="21" spans="1:23" ht="11.25" customHeight="1">
      <c r="A21" s="80">
        <v>21</v>
      </c>
      <c r="B21" s="113" t="s">
        <v>19</v>
      </c>
      <c r="C21" s="198">
        <v>255</v>
      </c>
      <c r="D21" s="198">
        <v>6</v>
      </c>
      <c r="E21" s="198">
        <v>7</v>
      </c>
      <c r="F21" s="198">
        <v>10</v>
      </c>
      <c r="G21" s="198">
        <v>4</v>
      </c>
      <c r="H21" s="198">
        <v>8</v>
      </c>
      <c r="I21" s="199">
        <v>12</v>
      </c>
      <c r="J21" s="199">
        <v>28</v>
      </c>
      <c r="K21" s="199">
        <v>18</v>
      </c>
      <c r="L21" s="198">
        <v>28</v>
      </c>
      <c r="M21" s="198">
        <v>120</v>
      </c>
      <c r="N21" s="198">
        <v>13</v>
      </c>
      <c r="O21" s="198" t="s">
        <v>205</v>
      </c>
      <c r="P21" s="198">
        <v>1</v>
      </c>
      <c r="Q21" s="112"/>
      <c r="R21" s="112"/>
      <c r="U21" s="197"/>
      <c r="V21" s="197"/>
      <c r="W21" s="116"/>
    </row>
    <row r="22" spans="1:23" ht="11.25" customHeight="1">
      <c r="A22" s="80">
        <v>22</v>
      </c>
      <c r="B22" s="113" t="s">
        <v>20</v>
      </c>
      <c r="C22" s="198">
        <v>51</v>
      </c>
      <c r="D22" s="198">
        <v>3</v>
      </c>
      <c r="E22" s="198" t="s">
        <v>205</v>
      </c>
      <c r="F22" s="198" t="s">
        <v>205</v>
      </c>
      <c r="G22" s="198">
        <v>2</v>
      </c>
      <c r="H22" s="198">
        <v>6</v>
      </c>
      <c r="I22" s="199">
        <v>6</v>
      </c>
      <c r="J22" s="199">
        <v>8</v>
      </c>
      <c r="K22" s="199">
        <v>4</v>
      </c>
      <c r="L22" s="198">
        <v>5</v>
      </c>
      <c r="M22" s="198">
        <v>10</v>
      </c>
      <c r="N22" s="198">
        <v>4</v>
      </c>
      <c r="O22" s="198">
        <v>2</v>
      </c>
      <c r="P22" s="198">
        <v>1</v>
      </c>
      <c r="Q22" s="112"/>
      <c r="R22" s="112"/>
      <c r="U22" s="197"/>
      <c r="V22" s="197"/>
      <c r="W22" s="116"/>
    </row>
    <row r="23" spans="1:23" ht="11.25" customHeight="1">
      <c r="A23" s="114">
        <v>23</v>
      </c>
      <c r="B23" s="115" t="s">
        <v>21</v>
      </c>
      <c r="C23" s="200">
        <v>21</v>
      </c>
      <c r="D23" s="200" t="s">
        <v>205</v>
      </c>
      <c r="E23" s="200" t="s">
        <v>205</v>
      </c>
      <c r="F23" s="200" t="s">
        <v>205</v>
      </c>
      <c r="G23" s="200" t="s">
        <v>205</v>
      </c>
      <c r="H23" s="200" t="s">
        <v>205</v>
      </c>
      <c r="I23" s="201">
        <v>2</v>
      </c>
      <c r="J23" s="201">
        <v>2</v>
      </c>
      <c r="K23" s="201">
        <v>1</v>
      </c>
      <c r="L23" s="200">
        <v>2</v>
      </c>
      <c r="M23" s="200">
        <v>8</v>
      </c>
      <c r="N23" s="200">
        <v>5</v>
      </c>
      <c r="O23" s="200" t="s">
        <v>205</v>
      </c>
      <c r="P23" s="200">
        <v>1</v>
      </c>
      <c r="Q23" s="112"/>
      <c r="R23" s="112"/>
      <c r="U23" s="197"/>
      <c r="V23" s="197"/>
      <c r="W23" s="116"/>
    </row>
    <row r="24" spans="1:23" ht="11.25" customHeight="1">
      <c r="A24" s="80">
        <v>24</v>
      </c>
      <c r="B24" s="113" t="s">
        <v>22</v>
      </c>
      <c r="C24" s="198">
        <v>285</v>
      </c>
      <c r="D24" s="198">
        <v>3</v>
      </c>
      <c r="E24" s="198">
        <v>3</v>
      </c>
      <c r="F24" s="198">
        <v>6</v>
      </c>
      <c r="G24" s="198">
        <v>8</v>
      </c>
      <c r="H24" s="198">
        <v>15</v>
      </c>
      <c r="I24" s="199">
        <v>15</v>
      </c>
      <c r="J24" s="199">
        <v>54</v>
      </c>
      <c r="K24" s="199">
        <v>23</v>
      </c>
      <c r="L24" s="198">
        <v>42</v>
      </c>
      <c r="M24" s="198">
        <v>93</v>
      </c>
      <c r="N24" s="198">
        <v>20</v>
      </c>
      <c r="O24" s="198">
        <v>2</v>
      </c>
      <c r="P24" s="198">
        <v>1</v>
      </c>
      <c r="Q24" s="112"/>
      <c r="R24" s="112"/>
      <c r="U24" s="197"/>
      <c r="V24" s="197"/>
      <c r="W24" s="116"/>
    </row>
    <row r="25" spans="1:23" ht="11.25" customHeight="1">
      <c r="A25" s="80">
        <v>25</v>
      </c>
      <c r="B25" s="113" t="s">
        <v>27</v>
      </c>
      <c r="C25" s="198">
        <v>37</v>
      </c>
      <c r="D25" s="198" t="s">
        <v>205</v>
      </c>
      <c r="E25" s="198" t="s">
        <v>205</v>
      </c>
      <c r="F25" s="198">
        <v>1</v>
      </c>
      <c r="G25" s="198" t="s">
        <v>205</v>
      </c>
      <c r="H25" s="198">
        <v>1</v>
      </c>
      <c r="I25" s="199" t="s">
        <v>205</v>
      </c>
      <c r="J25" s="199">
        <v>10</v>
      </c>
      <c r="K25" s="199">
        <v>5</v>
      </c>
      <c r="L25" s="198">
        <v>6</v>
      </c>
      <c r="M25" s="198">
        <v>14</v>
      </c>
      <c r="N25" s="198" t="s">
        <v>205</v>
      </c>
      <c r="O25" s="198" t="s">
        <v>205</v>
      </c>
      <c r="P25" s="198" t="s">
        <v>205</v>
      </c>
      <c r="Q25" s="112"/>
      <c r="R25" s="112"/>
      <c r="U25" s="197"/>
      <c r="V25" s="197"/>
      <c r="W25" s="116"/>
    </row>
    <row r="26" spans="1:23" ht="11.25" customHeight="1">
      <c r="A26" s="80">
        <v>26</v>
      </c>
      <c r="B26" s="113" t="s">
        <v>28</v>
      </c>
      <c r="C26" s="198">
        <v>191</v>
      </c>
      <c r="D26" s="198" t="s">
        <v>205</v>
      </c>
      <c r="E26" s="198">
        <v>3</v>
      </c>
      <c r="F26" s="198">
        <v>2</v>
      </c>
      <c r="G26" s="198">
        <v>3</v>
      </c>
      <c r="H26" s="198">
        <v>3</v>
      </c>
      <c r="I26" s="199">
        <v>10</v>
      </c>
      <c r="J26" s="199">
        <v>28</v>
      </c>
      <c r="K26" s="199">
        <v>18</v>
      </c>
      <c r="L26" s="198">
        <v>28</v>
      </c>
      <c r="M26" s="198">
        <v>76</v>
      </c>
      <c r="N26" s="198">
        <v>13</v>
      </c>
      <c r="O26" s="198">
        <v>3</v>
      </c>
      <c r="P26" s="198">
        <v>4</v>
      </c>
      <c r="Q26" s="112"/>
      <c r="R26" s="112"/>
      <c r="U26" s="197"/>
      <c r="V26" s="197"/>
      <c r="W26" s="116"/>
    </row>
    <row r="27" spans="1:23" ht="11.25" customHeight="1">
      <c r="A27" s="80">
        <v>27</v>
      </c>
      <c r="B27" s="113" t="s">
        <v>29</v>
      </c>
      <c r="C27" s="198">
        <v>21</v>
      </c>
      <c r="D27" s="198" t="s">
        <v>205</v>
      </c>
      <c r="E27" s="198">
        <v>1</v>
      </c>
      <c r="F27" s="198" t="s">
        <v>205</v>
      </c>
      <c r="G27" s="198" t="s">
        <v>205</v>
      </c>
      <c r="H27" s="198" t="s">
        <v>205</v>
      </c>
      <c r="I27" s="199" t="s">
        <v>205</v>
      </c>
      <c r="J27" s="199" t="s">
        <v>205</v>
      </c>
      <c r="K27" s="199">
        <v>6</v>
      </c>
      <c r="L27" s="198">
        <v>1</v>
      </c>
      <c r="M27" s="198">
        <v>13</v>
      </c>
      <c r="N27" s="198" t="s">
        <v>205</v>
      </c>
      <c r="O27" s="198" t="s">
        <v>205</v>
      </c>
      <c r="P27" s="198" t="s">
        <v>205</v>
      </c>
      <c r="Q27" s="112"/>
      <c r="R27" s="112"/>
      <c r="U27" s="197"/>
      <c r="V27" s="197"/>
      <c r="W27" s="116"/>
    </row>
    <row r="28" spans="1:23" ht="11.25" customHeight="1">
      <c r="A28" s="114">
        <v>28</v>
      </c>
      <c r="B28" s="115" t="s">
        <v>30</v>
      </c>
      <c r="C28" s="200">
        <v>66</v>
      </c>
      <c r="D28" s="200">
        <v>1</v>
      </c>
      <c r="E28" s="200">
        <v>1</v>
      </c>
      <c r="F28" s="200" t="s">
        <v>205</v>
      </c>
      <c r="G28" s="200">
        <v>1</v>
      </c>
      <c r="H28" s="200" t="s">
        <v>205</v>
      </c>
      <c r="I28" s="201">
        <v>4</v>
      </c>
      <c r="J28" s="201">
        <v>7</v>
      </c>
      <c r="K28" s="201">
        <v>5</v>
      </c>
      <c r="L28" s="200">
        <v>7</v>
      </c>
      <c r="M28" s="200">
        <v>17</v>
      </c>
      <c r="N28" s="200">
        <v>15</v>
      </c>
      <c r="O28" s="200" t="s">
        <v>205</v>
      </c>
      <c r="P28" s="200">
        <v>8</v>
      </c>
      <c r="Q28" s="112"/>
      <c r="R28" s="112"/>
      <c r="U28" s="197"/>
      <c r="V28" s="197"/>
      <c r="W28" s="116"/>
    </row>
    <row r="29" spans="1:23" ht="11.25" customHeight="1">
      <c r="A29" s="80">
        <v>29</v>
      </c>
      <c r="B29" s="113" t="s">
        <v>23</v>
      </c>
      <c r="C29" s="198">
        <v>70</v>
      </c>
      <c r="D29" s="198">
        <v>2</v>
      </c>
      <c r="E29" s="198">
        <v>1</v>
      </c>
      <c r="F29" s="198" t="s">
        <v>205</v>
      </c>
      <c r="G29" s="198" t="s">
        <v>205</v>
      </c>
      <c r="H29" s="198" t="s">
        <v>205</v>
      </c>
      <c r="I29" s="199">
        <v>2</v>
      </c>
      <c r="J29" s="199">
        <v>7</v>
      </c>
      <c r="K29" s="199">
        <v>5</v>
      </c>
      <c r="L29" s="198">
        <v>15</v>
      </c>
      <c r="M29" s="198">
        <v>23</v>
      </c>
      <c r="N29" s="198">
        <v>10</v>
      </c>
      <c r="O29" s="198">
        <v>3</v>
      </c>
      <c r="P29" s="198">
        <v>2</v>
      </c>
      <c r="Q29" s="112"/>
      <c r="R29" s="112"/>
      <c r="U29" s="197"/>
      <c r="V29" s="197"/>
      <c r="W29" s="116"/>
    </row>
    <row r="30" spans="1:23" ht="11.25" customHeight="1">
      <c r="A30" s="80">
        <v>30</v>
      </c>
      <c r="B30" s="113" t="s">
        <v>31</v>
      </c>
      <c r="C30" s="198">
        <v>10</v>
      </c>
      <c r="D30" s="198" t="s">
        <v>205</v>
      </c>
      <c r="E30" s="198" t="s">
        <v>205</v>
      </c>
      <c r="F30" s="198" t="s">
        <v>205</v>
      </c>
      <c r="G30" s="198" t="s">
        <v>205</v>
      </c>
      <c r="H30" s="198" t="s">
        <v>205</v>
      </c>
      <c r="I30" s="199" t="s">
        <v>205</v>
      </c>
      <c r="J30" s="199">
        <v>3</v>
      </c>
      <c r="K30" s="199">
        <v>1</v>
      </c>
      <c r="L30" s="198" t="s">
        <v>205</v>
      </c>
      <c r="M30" s="198">
        <v>2</v>
      </c>
      <c r="N30" s="198">
        <v>2</v>
      </c>
      <c r="O30" s="198">
        <v>1</v>
      </c>
      <c r="P30" s="198">
        <v>1</v>
      </c>
      <c r="Q30" s="112"/>
      <c r="R30" s="112"/>
      <c r="U30" s="197"/>
      <c r="V30" s="197"/>
      <c r="W30" s="116"/>
    </row>
    <row r="31" spans="1:23" ht="11.25" customHeight="1">
      <c r="A31" s="80">
        <v>31</v>
      </c>
      <c r="B31" s="113" t="s">
        <v>24</v>
      </c>
      <c r="C31" s="198">
        <v>131</v>
      </c>
      <c r="D31" s="198" t="s">
        <v>205</v>
      </c>
      <c r="E31" s="198">
        <v>4</v>
      </c>
      <c r="F31" s="198">
        <v>5</v>
      </c>
      <c r="G31" s="198">
        <v>4</v>
      </c>
      <c r="H31" s="198">
        <v>2</v>
      </c>
      <c r="I31" s="199">
        <v>7</v>
      </c>
      <c r="J31" s="199">
        <v>27</v>
      </c>
      <c r="K31" s="199">
        <v>11</v>
      </c>
      <c r="L31" s="198">
        <v>15</v>
      </c>
      <c r="M31" s="198">
        <v>33</v>
      </c>
      <c r="N31" s="198">
        <v>13</v>
      </c>
      <c r="O31" s="198">
        <v>1</v>
      </c>
      <c r="P31" s="198">
        <v>9</v>
      </c>
      <c r="Q31" s="112"/>
      <c r="R31" s="112"/>
      <c r="U31" s="197"/>
      <c r="V31" s="197"/>
      <c r="W31" s="116"/>
    </row>
    <row r="32" spans="1:23" ht="11.25" customHeight="1">
      <c r="A32" s="117">
        <v>32</v>
      </c>
      <c r="B32" s="118" t="s">
        <v>25</v>
      </c>
      <c r="C32" s="202">
        <v>188</v>
      </c>
      <c r="D32" s="202">
        <v>9</v>
      </c>
      <c r="E32" s="202">
        <v>6</v>
      </c>
      <c r="F32" s="202">
        <v>10</v>
      </c>
      <c r="G32" s="202">
        <v>13</v>
      </c>
      <c r="H32" s="202">
        <v>15</v>
      </c>
      <c r="I32" s="203">
        <v>20</v>
      </c>
      <c r="J32" s="203">
        <v>51</v>
      </c>
      <c r="K32" s="203">
        <v>22</v>
      </c>
      <c r="L32" s="203">
        <v>22</v>
      </c>
      <c r="M32" s="202">
        <v>18</v>
      </c>
      <c r="N32" s="202">
        <v>2</v>
      </c>
      <c r="O32" s="202" t="s">
        <v>205</v>
      </c>
      <c r="P32" s="202" t="s">
        <v>205</v>
      </c>
      <c r="Q32" s="112"/>
      <c r="R32" s="112"/>
      <c r="U32" s="197"/>
      <c r="V32" s="197"/>
      <c r="W32" s="116"/>
    </row>
    <row r="33" spans="1:23" ht="12.75" customHeight="1">
      <c r="J33" s="119"/>
      <c r="U33" s="197"/>
      <c r="V33" s="197"/>
      <c r="W33" s="116"/>
    </row>
    <row r="34" spans="1:23" ht="11.25" customHeight="1">
      <c r="J34" s="119"/>
      <c r="U34" s="197"/>
      <c r="V34" s="197"/>
      <c r="W34" s="116"/>
    </row>
    <row r="35" spans="1:23" ht="11.25" customHeight="1">
      <c r="J35" s="119"/>
      <c r="U35" s="197"/>
      <c r="V35" s="197"/>
      <c r="W35" s="116"/>
    </row>
    <row r="36" spans="1:23" ht="11.25" customHeight="1">
      <c r="A36" s="120"/>
      <c r="B36" s="121"/>
      <c r="C36" s="120"/>
      <c r="D36" s="120"/>
      <c r="E36" s="120"/>
      <c r="F36" s="120"/>
      <c r="G36" s="120"/>
      <c r="H36" s="120"/>
      <c r="I36" s="120"/>
      <c r="J36" s="119"/>
      <c r="K36" s="120"/>
      <c r="L36" s="119"/>
      <c r="M36" s="119"/>
      <c r="N36" s="119"/>
      <c r="O36" s="119"/>
      <c r="P36" s="119"/>
      <c r="Q36" s="119"/>
      <c r="R36" s="119"/>
      <c r="U36" s="197"/>
      <c r="V36" s="197"/>
      <c r="W36" s="116"/>
    </row>
    <row r="37" spans="1:23" ht="11.25" customHeight="1">
      <c r="A37" s="119"/>
      <c r="B37" s="122"/>
      <c r="C37" s="123"/>
      <c r="D37" s="123"/>
      <c r="E37" s="123"/>
      <c r="F37" s="123"/>
      <c r="G37" s="123"/>
      <c r="H37" s="123"/>
      <c r="I37" s="123"/>
      <c r="J37" s="123"/>
      <c r="K37" s="123"/>
      <c r="L37" s="123"/>
      <c r="M37" s="123"/>
      <c r="N37" s="123"/>
      <c r="O37" s="123"/>
      <c r="P37" s="123"/>
      <c r="Q37" s="123"/>
      <c r="R37" s="123"/>
      <c r="U37" s="197"/>
      <c r="V37" s="197"/>
    </row>
    <row r="38" spans="1:23" ht="11.25" customHeight="1">
      <c r="A38" s="119"/>
      <c r="B38" s="122"/>
      <c r="C38" s="81"/>
      <c r="D38" s="81"/>
      <c r="E38" s="81"/>
      <c r="F38" s="81"/>
      <c r="G38" s="81"/>
      <c r="H38" s="81"/>
      <c r="I38" s="81"/>
      <c r="J38" s="81"/>
      <c r="K38" s="81"/>
      <c r="L38" s="81"/>
      <c r="M38" s="81"/>
      <c r="N38" s="81"/>
      <c r="O38" s="81"/>
      <c r="P38" s="81"/>
      <c r="Q38" s="81"/>
      <c r="R38" s="81"/>
      <c r="U38" s="197"/>
      <c r="V38" s="197"/>
      <c r="W38" s="116"/>
    </row>
    <row r="39" spans="1:23" ht="11.25" customHeight="1">
      <c r="A39" s="123"/>
      <c r="B39" s="123"/>
      <c r="C39" s="81"/>
      <c r="D39" s="81"/>
      <c r="E39" s="124"/>
      <c r="F39" s="124"/>
      <c r="G39" s="81"/>
      <c r="H39" s="81"/>
      <c r="I39" s="124"/>
      <c r="J39" s="124"/>
      <c r="K39" s="81"/>
      <c r="L39" s="81"/>
      <c r="M39" s="124"/>
      <c r="N39" s="124"/>
      <c r="O39" s="81"/>
      <c r="P39" s="81"/>
      <c r="Q39" s="124"/>
      <c r="R39" s="124"/>
      <c r="U39" s="197"/>
      <c r="V39" s="197"/>
      <c r="W39" s="116"/>
    </row>
    <row r="40" spans="1:23" ht="11.25" customHeight="1">
      <c r="A40" s="119"/>
      <c r="B40" s="122"/>
      <c r="C40" s="65"/>
      <c r="D40" s="65"/>
      <c r="E40" s="124"/>
      <c r="F40" s="124"/>
      <c r="G40" s="65"/>
      <c r="H40" s="65"/>
      <c r="I40" s="124"/>
      <c r="J40" s="124"/>
      <c r="K40" s="65"/>
      <c r="L40" s="65"/>
      <c r="M40" s="124"/>
      <c r="N40" s="124"/>
      <c r="O40" s="65"/>
      <c r="P40" s="65"/>
      <c r="Q40" s="124"/>
      <c r="R40" s="124"/>
      <c r="U40" s="197"/>
      <c r="V40" s="197"/>
      <c r="W40" s="116"/>
    </row>
    <row r="41" spans="1:23" ht="11.25" customHeight="1">
      <c r="A41" s="119"/>
      <c r="B41" s="122"/>
      <c r="C41" s="81"/>
      <c r="D41" s="81"/>
      <c r="E41" s="124"/>
      <c r="F41" s="124"/>
      <c r="G41" s="81"/>
      <c r="H41" s="81"/>
      <c r="I41" s="124"/>
      <c r="J41" s="124"/>
      <c r="K41" s="81"/>
      <c r="L41" s="81"/>
      <c r="M41" s="124"/>
      <c r="N41" s="124"/>
      <c r="O41" s="81"/>
      <c r="P41" s="81"/>
      <c r="Q41" s="124"/>
      <c r="R41" s="124"/>
      <c r="U41" s="197"/>
      <c r="V41" s="197"/>
      <c r="W41" s="116"/>
    </row>
    <row r="42" spans="1:23" ht="11.25" customHeight="1">
      <c r="A42" s="121"/>
      <c r="B42" s="119"/>
      <c r="C42" s="125"/>
      <c r="D42" s="125"/>
      <c r="E42" s="126"/>
      <c r="F42" s="126"/>
      <c r="G42" s="125"/>
      <c r="H42" s="125"/>
      <c r="I42" s="126"/>
      <c r="J42" s="126"/>
      <c r="K42" s="125"/>
      <c r="L42" s="125"/>
      <c r="M42" s="126"/>
      <c r="N42" s="126"/>
      <c r="O42" s="125"/>
      <c r="P42" s="125"/>
      <c r="Q42" s="126"/>
      <c r="R42" s="126"/>
      <c r="U42" s="197"/>
      <c r="V42" s="197"/>
      <c r="W42" s="116"/>
    </row>
    <row r="43" spans="1:23" ht="11.25" customHeight="1">
      <c r="A43" s="119"/>
      <c r="B43" s="122"/>
      <c r="C43" s="109"/>
      <c r="D43" s="109"/>
      <c r="E43" s="127"/>
      <c r="F43" s="127"/>
      <c r="G43" s="109"/>
      <c r="H43" s="109"/>
      <c r="I43" s="127"/>
      <c r="J43" s="127"/>
      <c r="K43" s="109"/>
      <c r="L43" s="109"/>
      <c r="M43" s="127"/>
      <c r="N43" s="127"/>
      <c r="O43" s="109"/>
      <c r="P43" s="109"/>
      <c r="Q43" s="127"/>
      <c r="R43" s="127"/>
      <c r="U43" s="197"/>
      <c r="V43" s="197"/>
    </row>
    <row r="44" spans="1:23" ht="11.25" customHeight="1">
      <c r="A44" s="120"/>
      <c r="B44" s="120"/>
      <c r="C44" s="125"/>
      <c r="D44" s="125"/>
      <c r="E44" s="126"/>
      <c r="F44" s="126"/>
      <c r="G44" s="125"/>
      <c r="H44" s="125"/>
      <c r="I44" s="126"/>
      <c r="J44" s="126"/>
      <c r="K44" s="125"/>
      <c r="L44" s="125"/>
      <c r="M44" s="126"/>
      <c r="N44" s="126"/>
      <c r="O44" s="125"/>
      <c r="P44" s="125"/>
      <c r="Q44" s="126"/>
      <c r="R44" s="126"/>
      <c r="U44" s="197"/>
      <c r="V44" s="197"/>
    </row>
    <row r="45" spans="1:23" ht="11.25" customHeight="1">
      <c r="A45" s="119"/>
      <c r="B45" s="128"/>
      <c r="C45" s="109"/>
      <c r="D45" s="109"/>
      <c r="E45" s="127"/>
      <c r="F45" s="127"/>
      <c r="G45" s="109"/>
      <c r="H45" s="109"/>
      <c r="I45" s="127"/>
      <c r="J45" s="127"/>
      <c r="K45" s="109"/>
      <c r="L45" s="109"/>
      <c r="M45" s="127"/>
      <c r="N45" s="127"/>
      <c r="O45" s="109"/>
      <c r="P45" s="109"/>
      <c r="Q45" s="127"/>
      <c r="R45" s="127"/>
      <c r="U45" s="197"/>
      <c r="V45" s="197"/>
    </row>
    <row r="46" spans="1:23" ht="11.25" customHeight="1">
      <c r="A46" s="119"/>
      <c r="B46" s="128"/>
      <c r="C46" s="109"/>
      <c r="D46" s="109"/>
      <c r="E46" s="127"/>
      <c r="F46" s="127"/>
      <c r="G46" s="109"/>
      <c r="H46" s="109"/>
      <c r="I46" s="127"/>
      <c r="J46" s="127"/>
      <c r="K46" s="109"/>
      <c r="L46" s="109"/>
      <c r="M46" s="127"/>
      <c r="N46" s="127"/>
      <c r="O46" s="109"/>
      <c r="P46" s="109"/>
      <c r="Q46" s="127"/>
      <c r="R46" s="127"/>
      <c r="U46" s="197"/>
      <c r="V46" s="197"/>
    </row>
    <row r="47" spans="1:23" ht="11.25" customHeight="1">
      <c r="A47" s="119"/>
      <c r="B47" s="128"/>
      <c r="C47" s="109"/>
      <c r="D47" s="109"/>
      <c r="E47" s="127"/>
      <c r="F47" s="127"/>
      <c r="G47" s="109"/>
      <c r="H47" s="109"/>
      <c r="I47" s="127"/>
      <c r="J47" s="127"/>
      <c r="K47" s="109"/>
      <c r="L47" s="109"/>
      <c r="M47" s="127"/>
      <c r="N47" s="127"/>
      <c r="O47" s="109"/>
      <c r="P47" s="109"/>
      <c r="Q47" s="127"/>
      <c r="R47" s="127"/>
      <c r="U47" s="197"/>
      <c r="V47" s="197"/>
    </row>
    <row r="48" spans="1:23" ht="11.25" customHeight="1">
      <c r="A48" s="119"/>
      <c r="B48" s="128"/>
      <c r="C48" s="109"/>
      <c r="D48" s="109"/>
      <c r="E48" s="127"/>
      <c r="F48" s="127"/>
      <c r="G48" s="109"/>
      <c r="H48" s="109"/>
      <c r="I48" s="127"/>
      <c r="J48" s="127"/>
      <c r="K48" s="109"/>
      <c r="L48" s="109"/>
      <c r="M48" s="127"/>
      <c r="N48" s="127"/>
      <c r="O48" s="109"/>
      <c r="P48" s="109"/>
      <c r="Q48" s="127"/>
      <c r="R48" s="127"/>
    </row>
    <row r="49" spans="1:38" ht="11.25" customHeight="1">
      <c r="A49" s="119"/>
      <c r="B49" s="128"/>
      <c r="C49" s="109"/>
      <c r="D49" s="109"/>
      <c r="E49" s="127"/>
      <c r="F49" s="127"/>
      <c r="G49" s="109"/>
      <c r="H49" s="109"/>
      <c r="I49" s="127"/>
      <c r="J49" s="127"/>
      <c r="K49" s="109"/>
      <c r="L49" s="109"/>
      <c r="M49" s="127"/>
      <c r="N49" s="127"/>
      <c r="O49" s="109"/>
      <c r="P49" s="109"/>
      <c r="Q49" s="127"/>
      <c r="R49" s="127"/>
    </row>
    <row r="50" spans="1:38" ht="11.25" customHeight="1">
      <c r="A50" s="119"/>
      <c r="B50" s="128"/>
      <c r="C50" s="109"/>
      <c r="D50" s="109"/>
      <c r="E50" s="127"/>
      <c r="F50" s="127"/>
      <c r="G50" s="109"/>
      <c r="H50" s="109"/>
      <c r="I50" s="127"/>
      <c r="J50" s="127"/>
      <c r="K50" s="109"/>
      <c r="L50" s="109"/>
      <c r="M50" s="127"/>
      <c r="N50" s="127"/>
      <c r="O50" s="109"/>
      <c r="P50" s="109"/>
      <c r="Q50" s="127"/>
      <c r="R50" s="127"/>
    </row>
    <row r="51" spans="1:38" ht="11.25" customHeight="1">
      <c r="A51" s="119"/>
      <c r="B51" s="128"/>
      <c r="C51" s="109"/>
      <c r="D51" s="109"/>
      <c r="E51" s="127"/>
      <c r="F51" s="127"/>
      <c r="G51" s="109"/>
      <c r="H51" s="109"/>
      <c r="I51" s="127"/>
      <c r="J51" s="127"/>
      <c r="K51" s="109"/>
      <c r="L51" s="109"/>
      <c r="M51" s="127"/>
      <c r="N51" s="127"/>
      <c r="O51" s="109"/>
      <c r="P51" s="109"/>
      <c r="Q51" s="127"/>
      <c r="R51" s="127"/>
    </row>
    <row r="52" spans="1:38" ht="11.25" customHeight="1">
      <c r="A52" s="119"/>
      <c r="B52" s="128"/>
      <c r="C52" s="109"/>
      <c r="D52" s="109"/>
      <c r="E52" s="127"/>
      <c r="F52" s="127"/>
      <c r="G52" s="109"/>
      <c r="H52" s="109"/>
      <c r="I52" s="127"/>
      <c r="J52" s="127"/>
      <c r="K52" s="109"/>
      <c r="L52" s="109"/>
      <c r="M52" s="127"/>
      <c r="N52" s="127"/>
      <c r="O52" s="109"/>
      <c r="P52" s="109"/>
      <c r="Q52" s="127"/>
      <c r="R52" s="127"/>
      <c r="AL52" s="129"/>
    </row>
    <row r="53" spans="1:38" ht="11.25" customHeight="1">
      <c r="A53" s="119"/>
      <c r="B53" s="128"/>
      <c r="C53" s="109"/>
      <c r="D53" s="109"/>
      <c r="E53" s="127"/>
      <c r="F53" s="127"/>
      <c r="G53" s="109"/>
      <c r="H53" s="109"/>
      <c r="I53" s="127"/>
      <c r="J53" s="127"/>
      <c r="K53" s="109"/>
      <c r="L53" s="109"/>
      <c r="M53" s="127"/>
      <c r="N53" s="127"/>
      <c r="O53" s="109"/>
      <c r="P53" s="109"/>
      <c r="Q53" s="127"/>
      <c r="R53" s="127"/>
    </row>
    <row r="54" spans="1:38" ht="11.25" customHeight="1">
      <c r="A54" s="119"/>
      <c r="B54" s="128"/>
      <c r="C54" s="109"/>
      <c r="D54" s="109"/>
      <c r="E54" s="127"/>
      <c r="F54" s="127"/>
      <c r="G54" s="109"/>
      <c r="H54" s="109"/>
      <c r="I54" s="127"/>
      <c r="J54" s="127"/>
      <c r="K54" s="109"/>
      <c r="L54" s="109"/>
      <c r="M54" s="127"/>
      <c r="N54" s="127"/>
      <c r="O54" s="109"/>
      <c r="P54" s="109"/>
      <c r="Q54" s="127"/>
      <c r="R54" s="127"/>
    </row>
    <row r="55" spans="1:38" ht="11.25" customHeight="1">
      <c r="A55" s="119"/>
      <c r="B55" s="128"/>
      <c r="C55" s="109"/>
      <c r="D55" s="109"/>
      <c r="E55" s="127"/>
      <c r="F55" s="127"/>
      <c r="G55" s="109"/>
      <c r="H55" s="109"/>
      <c r="I55" s="127"/>
      <c r="J55" s="127"/>
      <c r="K55" s="109"/>
      <c r="L55" s="109"/>
      <c r="M55" s="127"/>
      <c r="N55" s="127"/>
      <c r="O55" s="109"/>
      <c r="P55" s="109"/>
      <c r="Q55" s="127"/>
      <c r="R55" s="127"/>
    </row>
    <row r="56" spans="1:38" ht="11.25" customHeight="1">
      <c r="A56" s="119"/>
      <c r="B56" s="130"/>
      <c r="C56" s="109"/>
      <c r="D56" s="109"/>
      <c r="E56" s="126"/>
      <c r="F56" s="126"/>
      <c r="G56" s="109"/>
      <c r="H56" s="109"/>
      <c r="I56" s="126"/>
      <c r="J56" s="126"/>
      <c r="K56" s="109"/>
      <c r="L56" s="109"/>
      <c r="M56" s="126"/>
      <c r="N56" s="126"/>
      <c r="O56" s="109"/>
      <c r="P56" s="109"/>
      <c r="Q56" s="126"/>
      <c r="R56" s="126"/>
    </row>
    <row r="57" spans="1:38" ht="11.25" customHeight="1">
      <c r="A57" s="120"/>
      <c r="B57" s="121"/>
      <c r="C57" s="125"/>
      <c r="D57" s="125"/>
      <c r="E57" s="126"/>
      <c r="F57" s="126"/>
      <c r="G57" s="125"/>
      <c r="H57" s="125"/>
      <c r="I57" s="126"/>
      <c r="J57" s="126"/>
      <c r="K57" s="125"/>
      <c r="L57" s="125"/>
      <c r="M57" s="126"/>
      <c r="N57" s="126"/>
      <c r="O57" s="125"/>
      <c r="P57" s="125"/>
      <c r="Q57" s="126"/>
      <c r="R57" s="126"/>
    </row>
    <row r="58" spans="1:38" ht="11.25" customHeight="1">
      <c r="A58" s="119"/>
      <c r="B58" s="131"/>
      <c r="C58" s="109"/>
      <c r="D58" s="109"/>
      <c r="E58" s="127"/>
      <c r="F58" s="127"/>
      <c r="G58" s="109"/>
      <c r="H58" s="109"/>
      <c r="I58" s="127"/>
      <c r="J58" s="127"/>
      <c r="K58" s="109"/>
      <c r="L58" s="109"/>
      <c r="M58" s="127"/>
      <c r="N58" s="127"/>
      <c r="O58" s="109"/>
      <c r="P58" s="109"/>
      <c r="Q58" s="127"/>
      <c r="R58" s="127"/>
    </row>
    <row r="59" spans="1:38" ht="11.25" customHeight="1">
      <c r="A59" s="119"/>
      <c r="B59" s="128"/>
      <c r="C59" s="109"/>
      <c r="D59" s="109"/>
      <c r="E59" s="127"/>
      <c r="F59" s="127"/>
      <c r="G59" s="109"/>
      <c r="H59" s="109"/>
      <c r="I59" s="127"/>
      <c r="J59" s="127"/>
      <c r="K59" s="109"/>
      <c r="L59" s="109"/>
      <c r="M59" s="127"/>
      <c r="N59" s="127"/>
      <c r="O59" s="109"/>
      <c r="P59" s="109"/>
      <c r="Q59" s="127"/>
      <c r="R59" s="127"/>
    </row>
    <row r="60" spans="1:38" ht="11.25" customHeight="1">
      <c r="A60" s="119"/>
      <c r="B60" s="128"/>
      <c r="C60" s="109"/>
      <c r="D60" s="109"/>
      <c r="E60" s="127"/>
      <c r="F60" s="127"/>
      <c r="G60" s="109"/>
      <c r="H60" s="109"/>
      <c r="I60" s="127"/>
      <c r="J60" s="127"/>
      <c r="K60" s="109"/>
      <c r="L60" s="109"/>
      <c r="M60" s="127"/>
      <c r="N60" s="127"/>
      <c r="O60" s="109"/>
      <c r="P60" s="109"/>
      <c r="Q60" s="127"/>
      <c r="R60" s="127"/>
    </row>
    <row r="61" spans="1:38" ht="11.25" customHeight="1">
      <c r="A61" s="119"/>
      <c r="B61" s="128"/>
      <c r="C61" s="109"/>
      <c r="D61" s="109"/>
      <c r="E61" s="127"/>
      <c r="F61" s="127"/>
      <c r="G61" s="109"/>
      <c r="H61" s="109"/>
      <c r="I61" s="127"/>
      <c r="J61" s="127"/>
      <c r="K61" s="109"/>
      <c r="L61" s="109"/>
      <c r="M61" s="127"/>
      <c r="N61" s="127"/>
      <c r="O61" s="109"/>
      <c r="P61" s="109"/>
      <c r="Q61" s="127"/>
      <c r="R61" s="127"/>
    </row>
    <row r="62" spans="1:38" ht="11.25" customHeight="1">
      <c r="A62" s="119"/>
      <c r="B62" s="128"/>
      <c r="C62" s="109"/>
      <c r="D62" s="109"/>
      <c r="E62" s="127"/>
      <c r="F62" s="127"/>
      <c r="G62" s="109"/>
      <c r="H62" s="109"/>
      <c r="I62" s="127"/>
      <c r="J62" s="127"/>
      <c r="K62" s="109"/>
      <c r="L62" s="109"/>
      <c r="M62" s="127"/>
      <c r="N62" s="127"/>
      <c r="O62" s="109"/>
      <c r="P62" s="109"/>
      <c r="Q62" s="127"/>
      <c r="R62" s="127"/>
    </row>
    <row r="63" spans="1:38" ht="11.25" customHeight="1">
      <c r="A63" s="119"/>
      <c r="B63" s="128"/>
      <c r="C63" s="109"/>
      <c r="D63" s="109"/>
      <c r="E63" s="127"/>
      <c r="F63" s="127"/>
      <c r="G63" s="109"/>
      <c r="H63" s="109"/>
      <c r="I63" s="127"/>
      <c r="J63" s="127"/>
      <c r="K63" s="109"/>
      <c r="L63" s="109"/>
      <c r="M63" s="127"/>
      <c r="N63" s="127"/>
      <c r="O63" s="109"/>
      <c r="P63" s="109"/>
      <c r="Q63" s="127"/>
      <c r="R63" s="127"/>
    </row>
    <row r="64" spans="1:38" ht="11.25" customHeight="1">
      <c r="A64" s="119"/>
      <c r="B64" s="128"/>
      <c r="C64" s="109"/>
      <c r="D64" s="109"/>
      <c r="E64" s="127"/>
      <c r="F64" s="127"/>
      <c r="G64" s="109"/>
      <c r="H64" s="109"/>
      <c r="I64" s="127"/>
      <c r="J64" s="127"/>
      <c r="K64" s="112"/>
      <c r="L64" s="112"/>
      <c r="M64" s="132"/>
      <c r="N64" s="132"/>
      <c r="O64" s="112"/>
      <c r="P64" s="112"/>
      <c r="Q64" s="132"/>
      <c r="R64" s="132"/>
      <c r="S64" s="119"/>
    </row>
    <row r="65" spans="1:19" ht="11.25" customHeight="1">
      <c r="A65" s="119"/>
      <c r="B65" s="122"/>
      <c r="C65" s="109"/>
      <c r="D65" s="109"/>
      <c r="E65" s="126"/>
      <c r="F65" s="126"/>
      <c r="G65" s="109"/>
      <c r="H65" s="109"/>
      <c r="I65" s="126"/>
      <c r="J65" s="126"/>
      <c r="K65" s="109"/>
      <c r="L65" s="109"/>
      <c r="M65" s="126"/>
      <c r="N65" s="126"/>
      <c r="O65" s="109"/>
      <c r="P65" s="109"/>
      <c r="Q65" s="126"/>
      <c r="R65" s="126"/>
    </row>
    <row r="66" spans="1:19" ht="11.25" customHeight="1">
      <c r="A66" s="120"/>
      <c r="B66" s="121"/>
      <c r="C66" s="125"/>
      <c r="D66" s="125"/>
      <c r="E66" s="126"/>
      <c r="F66" s="126"/>
      <c r="G66" s="125"/>
      <c r="H66" s="125"/>
      <c r="I66" s="126"/>
      <c r="J66" s="126"/>
      <c r="K66" s="125"/>
      <c r="L66" s="125"/>
      <c r="M66" s="126"/>
      <c r="N66" s="126"/>
      <c r="O66" s="125"/>
      <c r="P66" s="125"/>
      <c r="Q66" s="126"/>
      <c r="R66" s="126"/>
    </row>
    <row r="67" spans="1:19" ht="11.25" customHeight="1">
      <c r="A67" s="133"/>
      <c r="B67" s="128"/>
      <c r="C67" s="109"/>
      <c r="D67" s="109"/>
      <c r="E67" s="127"/>
      <c r="F67" s="127"/>
      <c r="G67" s="109"/>
      <c r="H67" s="109"/>
      <c r="I67" s="127"/>
      <c r="J67" s="127"/>
      <c r="K67" s="109"/>
      <c r="L67" s="109"/>
      <c r="M67" s="127"/>
      <c r="N67" s="127"/>
      <c r="O67" s="109"/>
      <c r="P67" s="109"/>
      <c r="Q67" s="127"/>
      <c r="R67" s="127"/>
    </row>
    <row r="68" spans="1:19" ht="11.25" customHeight="1">
      <c r="A68" s="119"/>
      <c r="B68" s="128"/>
      <c r="C68" s="109"/>
      <c r="D68" s="109"/>
      <c r="E68" s="127"/>
      <c r="F68" s="127"/>
      <c r="G68" s="109"/>
      <c r="H68" s="109"/>
      <c r="I68" s="127"/>
      <c r="J68" s="127"/>
      <c r="K68" s="109"/>
      <c r="L68" s="109"/>
      <c r="M68" s="127"/>
      <c r="N68" s="127"/>
      <c r="O68" s="109"/>
      <c r="P68" s="109"/>
      <c r="Q68" s="127"/>
      <c r="R68" s="127"/>
    </row>
    <row r="69" spans="1:19" ht="11.25" customHeight="1">
      <c r="A69" s="119"/>
      <c r="B69" s="128"/>
      <c r="C69" s="109"/>
      <c r="D69" s="109"/>
      <c r="E69" s="127"/>
      <c r="F69" s="127"/>
      <c r="G69" s="109"/>
      <c r="H69" s="109"/>
      <c r="I69" s="127"/>
      <c r="J69" s="127"/>
      <c r="K69" s="109"/>
      <c r="L69" s="109"/>
      <c r="M69" s="127"/>
      <c r="N69" s="127"/>
      <c r="O69" s="109"/>
      <c r="P69" s="109"/>
      <c r="Q69" s="127"/>
      <c r="R69" s="127"/>
    </row>
    <row r="70" spans="1:19" ht="11.25" customHeight="1">
      <c r="A70" s="119"/>
      <c r="B70" s="128"/>
      <c r="C70" s="109"/>
      <c r="D70" s="109"/>
      <c r="E70" s="127"/>
      <c r="F70" s="127"/>
      <c r="G70" s="109"/>
      <c r="H70" s="109"/>
      <c r="I70" s="127"/>
      <c r="J70" s="127"/>
      <c r="K70" s="109"/>
      <c r="L70" s="109"/>
      <c r="M70" s="127"/>
      <c r="N70" s="127"/>
      <c r="O70" s="109"/>
      <c r="P70" s="109"/>
      <c r="Q70" s="127"/>
      <c r="R70" s="127"/>
    </row>
    <row r="71" spans="1:19" ht="11.25" customHeight="1">
      <c r="A71" s="119"/>
      <c r="B71" s="128"/>
      <c r="C71" s="109"/>
      <c r="D71" s="109"/>
      <c r="E71" s="127"/>
      <c r="F71" s="127"/>
      <c r="G71" s="109"/>
      <c r="H71" s="109"/>
      <c r="I71" s="127"/>
      <c r="J71" s="127"/>
      <c r="K71" s="109"/>
      <c r="L71" s="109"/>
      <c r="M71" s="127"/>
      <c r="N71" s="127"/>
      <c r="O71" s="109"/>
      <c r="P71" s="109"/>
      <c r="Q71" s="127"/>
      <c r="R71" s="127"/>
    </row>
    <row r="72" spans="1:19" ht="11.25" customHeight="1">
      <c r="A72" s="119"/>
      <c r="B72" s="128"/>
      <c r="C72" s="109"/>
      <c r="D72" s="109"/>
      <c r="E72" s="127"/>
      <c r="F72" s="127"/>
      <c r="G72" s="109"/>
      <c r="H72" s="109"/>
      <c r="I72" s="127"/>
      <c r="J72" s="127"/>
      <c r="K72" s="109"/>
      <c r="L72" s="109"/>
      <c r="M72" s="127"/>
      <c r="N72" s="127"/>
      <c r="O72" s="109"/>
      <c r="P72" s="109"/>
      <c r="Q72" s="127"/>
      <c r="R72" s="127"/>
    </row>
    <row r="73" spans="1:19" ht="11.25" customHeight="1">
      <c r="A73" s="119"/>
      <c r="B73" s="128"/>
      <c r="C73" s="109"/>
      <c r="D73" s="109"/>
      <c r="E73" s="127"/>
      <c r="F73" s="127"/>
      <c r="G73" s="109"/>
      <c r="H73" s="109"/>
      <c r="I73" s="127"/>
      <c r="J73" s="127"/>
      <c r="K73" s="109"/>
      <c r="L73" s="109"/>
      <c r="M73" s="127"/>
      <c r="N73" s="127"/>
      <c r="O73" s="109"/>
      <c r="P73" s="109"/>
      <c r="Q73" s="127"/>
      <c r="R73" s="127"/>
    </row>
    <row r="74" spans="1:19" ht="11.25" customHeight="1">
      <c r="A74" s="119"/>
      <c r="B74" s="128"/>
      <c r="C74" s="109"/>
      <c r="D74" s="109"/>
      <c r="E74" s="127"/>
      <c r="F74" s="127"/>
      <c r="G74" s="109"/>
      <c r="H74" s="109"/>
      <c r="I74" s="127"/>
      <c r="J74" s="127"/>
      <c r="K74" s="112"/>
      <c r="L74" s="112"/>
      <c r="M74" s="112"/>
      <c r="N74" s="112"/>
      <c r="O74" s="112"/>
      <c r="P74" s="112"/>
      <c r="Q74" s="112"/>
      <c r="R74" s="112"/>
      <c r="S74" s="119"/>
    </row>
    <row r="75" spans="1:19" ht="11.25" customHeight="1">
      <c r="A75" s="119"/>
      <c r="B75" s="128"/>
      <c r="C75" s="109"/>
      <c r="D75" s="109"/>
      <c r="E75" s="127"/>
      <c r="F75" s="127"/>
      <c r="G75" s="109"/>
      <c r="H75" s="109"/>
      <c r="I75" s="127"/>
      <c r="J75" s="127"/>
      <c r="K75" s="109"/>
      <c r="L75" s="109"/>
      <c r="M75" s="109"/>
      <c r="N75" s="109"/>
      <c r="O75" s="109"/>
      <c r="P75" s="109"/>
      <c r="Q75" s="109"/>
      <c r="R75" s="109"/>
    </row>
    <row r="76" spans="1:19" ht="11.25" customHeight="1">
      <c r="J76" s="119"/>
    </row>
    <row r="77" spans="1:19" ht="11.25" customHeight="1">
      <c r="J77" s="119"/>
    </row>
    <row r="78" spans="1:19" ht="11.25" customHeight="1">
      <c r="J78" s="119"/>
    </row>
    <row r="79" spans="1:19" ht="11.25" customHeight="1">
      <c r="J79" s="119"/>
    </row>
    <row r="80" spans="1:19" ht="11.25" customHeight="1">
      <c r="J80" s="119"/>
    </row>
    <row r="81" spans="10:10" ht="11.25" customHeight="1">
      <c r="J81" s="119"/>
    </row>
    <row r="82" spans="10:10" ht="11.25" customHeight="1">
      <c r="J82" s="119"/>
    </row>
    <row r="83" spans="10:10" ht="11.25" customHeight="1">
      <c r="J83" s="119"/>
    </row>
    <row r="84" spans="10:10" ht="11.25" customHeight="1">
      <c r="J84" s="119"/>
    </row>
    <row r="85" spans="10:10">
      <c r="J85" s="119"/>
    </row>
    <row r="86" spans="10:10">
      <c r="J86" s="119"/>
    </row>
    <row r="87" spans="10:10">
      <c r="J87" s="119"/>
    </row>
    <row r="88" spans="10:10">
      <c r="J88" s="119"/>
    </row>
    <row r="89" spans="10:10">
      <c r="J89" s="119"/>
    </row>
    <row r="90" spans="10:10">
      <c r="J90" s="119"/>
    </row>
    <row r="91" spans="10:10">
      <c r="J91" s="119"/>
    </row>
    <row r="92" spans="10:10">
      <c r="J92" s="119"/>
    </row>
    <row r="93" spans="10:10">
      <c r="J93" s="119"/>
    </row>
    <row r="94" spans="10:10">
      <c r="J94" s="119"/>
    </row>
    <row r="95" spans="10:10">
      <c r="J95" s="119"/>
    </row>
    <row r="96" spans="10:10">
      <c r="J96" s="119"/>
    </row>
    <row r="97" spans="10:10">
      <c r="J97" s="119"/>
    </row>
    <row r="98" spans="10:10">
      <c r="J98" s="119"/>
    </row>
  </sheetData>
  <phoneticPr fontId="19"/>
  <printOptions horizontalCentered="1" gridLinesSet="0"/>
  <pageMargins left="0.70866141732283472" right="0.70866141732283472" top="0.82677165354330717" bottom="0.51181102362204722" header="0.51181102362204722" footer="0.47244094488188981"/>
  <pageSetup paperSize="9" scale="83" fitToWidth="2" pageOrder="overThenDown" orientation="portrait" r:id="rId1"/>
  <headerFooter alignWithMargins="0"/>
  <colBreaks count="1" manualBreakCount="1">
    <brk id="9" max="3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8"/>
  <sheetViews>
    <sheetView showGridLines="0" zoomScaleNormal="68" zoomScaleSheetLayoutView="100" workbookViewId="0"/>
  </sheetViews>
  <sheetFormatPr defaultColWidth="11.42578125" defaultRowHeight="11.25"/>
  <cols>
    <col min="1" max="1" width="2.7109375" style="80" customWidth="1"/>
    <col min="2" max="2" width="17.7109375" style="80" customWidth="1"/>
    <col min="3" max="3" width="9.85546875" style="80" customWidth="1"/>
    <col min="4" max="16" width="11.140625" style="80" customWidth="1"/>
    <col min="17" max="18" width="12" style="80" customWidth="1"/>
    <col min="19" max="19" width="11.7109375" style="80" customWidth="1"/>
    <col min="20" max="20" width="2.7109375" style="80" customWidth="1"/>
    <col min="21" max="21" width="17.7109375" style="80" customWidth="1"/>
    <col min="22" max="23" width="9.140625" style="80" customWidth="1"/>
    <col min="24" max="25" width="8.5703125" style="80" customWidth="1"/>
    <col min="26" max="27" width="9.7109375" style="80" customWidth="1"/>
    <col min="28" max="29" width="8.7109375" style="80" customWidth="1"/>
    <col min="30" max="30" width="13.85546875" style="80" customWidth="1"/>
    <col min="31" max="31" width="13.140625" style="80" customWidth="1"/>
    <col min="32" max="33" width="9.7109375" style="80" customWidth="1"/>
    <col min="34" max="35" width="13.28515625" style="80" customWidth="1"/>
    <col min="36" max="37" width="9.7109375" style="80" customWidth="1"/>
    <col min="38" max="38" width="11.42578125" style="80" customWidth="1"/>
    <col min="39" max="39" width="7.85546875" style="80" customWidth="1"/>
    <col min="40" max="16384" width="11.42578125" style="80"/>
  </cols>
  <sheetData>
    <row r="1" spans="1:37" ht="15" customHeight="1" thickBot="1">
      <c r="A1" s="85" t="s">
        <v>170</v>
      </c>
      <c r="B1" s="85"/>
      <c r="C1" s="85"/>
      <c r="D1" s="85"/>
      <c r="E1" s="85"/>
      <c r="F1" s="85"/>
      <c r="G1" s="85"/>
      <c r="H1" s="85"/>
      <c r="J1" s="86"/>
      <c r="T1" s="81"/>
      <c r="U1" s="81"/>
      <c r="V1" s="82"/>
      <c r="W1" s="82"/>
      <c r="X1" s="83"/>
      <c r="Y1" s="84"/>
      <c r="Z1" s="82"/>
      <c r="AA1" s="82"/>
      <c r="AB1" s="83"/>
      <c r="AC1" s="84"/>
      <c r="AD1" s="82"/>
      <c r="AE1" s="82"/>
      <c r="AF1" s="83"/>
      <c r="AG1" s="84"/>
      <c r="AH1" s="82"/>
      <c r="AI1" s="82"/>
      <c r="AJ1" s="83"/>
      <c r="AK1" s="84"/>
    </row>
    <row r="2" spans="1:37" s="91" customFormat="1" ht="11.25" customHeight="1">
      <c r="A2" s="87"/>
      <c r="B2" s="87"/>
      <c r="C2" s="88"/>
      <c r="D2" s="88"/>
      <c r="E2" s="88"/>
      <c r="F2" s="88"/>
      <c r="G2" s="88"/>
      <c r="H2" s="88"/>
      <c r="I2" s="89"/>
      <c r="J2" s="89"/>
      <c r="K2" s="89"/>
      <c r="L2" s="88"/>
      <c r="M2" s="88"/>
      <c r="N2" s="88"/>
      <c r="O2" s="89"/>
      <c r="P2" s="88"/>
      <c r="Q2" s="90"/>
      <c r="R2" s="90"/>
      <c r="U2" s="92"/>
      <c r="V2" s="92"/>
      <c r="X2" s="93"/>
      <c r="AB2" s="93"/>
      <c r="AF2" s="93"/>
      <c r="AJ2" s="93"/>
    </row>
    <row r="3" spans="1:37" s="91" customFormat="1" ht="11.25" customHeight="1">
      <c r="C3" s="94" t="s">
        <v>98</v>
      </c>
      <c r="D3" s="95" t="s">
        <v>72</v>
      </c>
      <c r="E3" s="95" t="s">
        <v>110</v>
      </c>
      <c r="F3" s="95" t="s">
        <v>111</v>
      </c>
      <c r="G3" s="95" t="s">
        <v>112</v>
      </c>
      <c r="H3" s="95" t="s">
        <v>113</v>
      </c>
      <c r="I3" s="96" t="s">
        <v>114</v>
      </c>
      <c r="J3" s="97" t="s">
        <v>115</v>
      </c>
      <c r="K3" s="97" t="s">
        <v>116</v>
      </c>
      <c r="L3" s="98" t="s">
        <v>73</v>
      </c>
      <c r="M3" s="98" t="s">
        <v>117</v>
      </c>
      <c r="N3" s="98" t="s">
        <v>118</v>
      </c>
      <c r="O3" s="97" t="s">
        <v>119</v>
      </c>
      <c r="P3" s="98" t="s">
        <v>120</v>
      </c>
      <c r="Q3" s="99"/>
      <c r="R3" s="99"/>
      <c r="U3" s="92"/>
      <c r="V3" s="92"/>
    </row>
    <row r="4" spans="1:37" s="91" customFormat="1" ht="11.25" customHeight="1">
      <c r="A4" s="100" t="s">
        <v>3</v>
      </c>
      <c r="B4" s="100"/>
      <c r="C4" s="98"/>
      <c r="D4" s="95" t="s">
        <v>74</v>
      </c>
      <c r="E4" s="95" t="s">
        <v>99</v>
      </c>
      <c r="F4" s="95" t="s">
        <v>99</v>
      </c>
      <c r="G4" s="95" t="s">
        <v>99</v>
      </c>
      <c r="H4" s="95" t="s">
        <v>99</v>
      </c>
      <c r="I4" s="96" t="s">
        <v>99</v>
      </c>
      <c r="J4" s="97" t="s">
        <v>99</v>
      </c>
      <c r="K4" s="97" t="s">
        <v>99</v>
      </c>
      <c r="L4" s="98" t="s">
        <v>75</v>
      </c>
      <c r="M4" s="98" t="s">
        <v>75</v>
      </c>
      <c r="N4" s="98" t="s">
        <v>75</v>
      </c>
      <c r="O4" s="97" t="s">
        <v>75</v>
      </c>
      <c r="P4" s="98" t="s">
        <v>75</v>
      </c>
      <c r="Q4" s="99"/>
      <c r="R4" s="99"/>
      <c r="U4" s="92"/>
      <c r="V4" s="92"/>
    </row>
    <row r="5" spans="1:37" s="91" customFormat="1" ht="11.25" customHeight="1">
      <c r="C5" s="101"/>
      <c r="D5" s="98"/>
      <c r="E5" s="98" t="s">
        <v>76</v>
      </c>
      <c r="F5" s="98" t="s">
        <v>121</v>
      </c>
      <c r="G5" s="98" t="s">
        <v>122</v>
      </c>
      <c r="H5" s="98" t="s">
        <v>123</v>
      </c>
      <c r="I5" s="97" t="s">
        <v>124</v>
      </c>
      <c r="J5" s="97" t="s">
        <v>125</v>
      </c>
      <c r="K5" s="97" t="s">
        <v>126</v>
      </c>
      <c r="L5" s="98" t="s">
        <v>127</v>
      </c>
      <c r="M5" s="98" t="s">
        <v>128</v>
      </c>
      <c r="N5" s="98" t="s">
        <v>129</v>
      </c>
      <c r="O5" s="97" t="s">
        <v>130</v>
      </c>
      <c r="P5" s="98"/>
      <c r="Q5" s="99"/>
      <c r="R5" s="99"/>
      <c r="U5" s="92"/>
      <c r="V5" s="92"/>
    </row>
    <row r="6" spans="1:37" s="91" customFormat="1" ht="11.25" customHeight="1">
      <c r="C6" s="101"/>
      <c r="D6" s="101"/>
      <c r="E6" s="98" t="s">
        <v>74</v>
      </c>
      <c r="F6" s="98" t="s">
        <v>74</v>
      </c>
      <c r="G6" s="98" t="s">
        <v>74</v>
      </c>
      <c r="H6" s="98" t="s">
        <v>74</v>
      </c>
      <c r="I6" s="97" t="s">
        <v>74</v>
      </c>
      <c r="J6" s="97" t="s">
        <v>74</v>
      </c>
      <c r="K6" s="97" t="s">
        <v>74</v>
      </c>
      <c r="L6" s="98" t="s">
        <v>74</v>
      </c>
      <c r="M6" s="98" t="s">
        <v>74</v>
      </c>
      <c r="N6" s="98" t="s">
        <v>74</v>
      </c>
      <c r="O6" s="102" t="s">
        <v>74</v>
      </c>
      <c r="P6" s="103"/>
      <c r="Q6" s="90"/>
      <c r="R6" s="90"/>
      <c r="U6" s="92"/>
      <c r="V6" s="92"/>
    </row>
    <row r="7" spans="1:37" ht="11.25" customHeight="1">
      <c r="A7" s="104"/>
      <c r="B7" s="194" t="s">
        <v>100</v>
      </c>
      <c r="C7" s="390">
        <f>SUM(C9:C32)</f>
        <v>2275</v>
      </c>
      <c r="D7" s="390">
        <v>3</v>
      </c>
      <c r="E7" s="390">
        <v>3</v>
      </c>
      <c r="F7" s="390">
        <v>3</v>
      </c>
      <c r="G7" s="390">
        <v>4</v>
      </c>
      <c r="H7" s="390">
        <v>9</v>
      </c>
      <c r="I7" s="391">
        <v>45</v>
      </c>
      <c r="J7" s="391">
        <v>332</v>
      </c>
      <c r="K7" s="391">
        <v>293</v>
      </c>
      <c r="L7" s="390">
        <v>390</v>
      </c>
      <c r="M7" s="390">
        <v>912</v>
      </c>
      <c r="N7" s="390">
        <v>207</v>
      </c>
      <c r="O7" s="390">
        <v>30</v>
      </c>
      <c r="P7" s="390">
        <v>44</v>
      </c>
      <c r="Q7" s="105"/>
      <c r="R7" s="105"/>
      <c r="U7" s="197"/>
      <c r="V7" s="197"/>
    </row>
    <row r="8" spans="1:37" ht="11.25" customHeight="1">
      <c r="C8" s="261"/>
      <c r="D8" s="310"/>
      <c r="E8" s="310"/>
      <c r="F8" s="310"/>
      <c r="G8" s="310"/>
      <c r="H8" s="310"/>
      <c r="I8" s="311"/>
      <c r="J8" s="311"/>
      <c r="K8" s="311"/>
      <c r="L8" s="310"/>
      <c r="M8" s="310"/>
      <c r="N8" s="310"/>
      <c r="O8" s="310"/>
      <c r="P8" s="310"/>
      <c r="Q8" s="109"/>
      <c r="R8" s="109"/>
      <c r="U8" s="197"/>
      <c r="V8" s="197"/>
    </row>
    <row r="9" spans="1:37" ht="11.25" customHeight="1">
      <c r="A9" s="110" t="s">
        <v>131</v>
      </c>
      <c r="B9" s="111" t="s">
        <v>7</v>
      </c>
      <c r="C9" s="392">
        <v>547</v>
      </c>
      <c r="D9" s="392">
        <v>2</v>
      </c>
      <c r="E9" s="392">
        <v>1</v>
      </c>
      <c r="F9" s="392">
        <v>1</v>
      </c>
      <c r="G9" s="392">
        <v>2</v>
      </c>
      <c r="H9" s="392">
        <v>4</v>
      </c>
      <c r="I9" s="393">
        <v>14</v>
      </c>
      <c r="J9" s="393">
        <v>102</v>
      </c>
      <c r="K9" s="393">
        <v>83</v>
      </c>
      <c r="L9" s="392">
        <v>84</v>
      </c>
      <c r="M9" s="392">
        <v>192</v>
      </c>
      <c r="N9" s="392">
        <v>50</v>
      </c>
      <c r="O9" s="392">
        <v>9</v>
      </c>
      <c r="P9" s="392">
        <v>3</v>
      </c>
      <c r="Q9" s="112"/>
      <c r="R9" s="112"/>
      <c r="U9" s="197"/>
      <c r="V9" s="197"/>
    </row>
    <row r="10" spans="1:37" ht="11.25" customHeight="1">
      <c r="A10" s="80">
        <v>10</v>
      </c>
      <c r="B10" s="113" t="s">
        <v>8</v>
      </c>
      <c r="C10" s="392">
        <v>96</v>
      </c>
      <c r="D10" s="392">
        <v>1</v>
      </c>
      <c r="E10" s="392">
        <v>2</v>
      </c>
      <c r="F10" s="392" t="s">
        <v>205</v>
      </c>
      <c r="G10" s="392">
        <v>1</v>
      </c>
      <c r="H10" s="392">
        <v>1</v>
      </c>
      <c r="I10" s="393">
        <v>3</v>
      </c>
      <c r="J10" s="393">
        <v>15</v>
      </c>
      <c r="K10" s="393">
        <v>7</v>
      </c>
      <c r="L10" s="392">
        <v>11</v>
      </c>
      <c r="M10" s="392">
        <v>45</v>
      </c>
      <c r="N10" s="392">
        <v>4</v>
      </c>
      <c r="O10" s="392">
        <v>3</v>
      </c>
      <c r="P10" s="392">
        <v>3</v>
      </c>
      <c r="Q10" s="112"/>
      <c r="R10" s="112"/>
      <c r="U10" s="197"/>
      <c r="V10" s="197"/>
    </row>
    <row r="11" spans="1:37" ht="11.25" customHeight="1">
      <c r="A11" s="80">
        <v>11</v>
      </c>
      <c r="B11" s="113" t="s">
        <v>9</v>
      </c>
      <c r="C11" s="392">
        <v>163</v>
      </c>
      <c r="D11" s="392" t="s">
        <v>205</v>
      </c>
      <c r="E11" s="392" t="s">
        <v>205</v>
      </c>
      <c r="F11" s="392" t="s">
        <v>205</v>
      </c>
      <c r="G11" s="392">
        <v>1</v>
      </c>
      <c r="H11" s="392" t="s">
        <v>205</v>
      </c>
      <c r="I11" s="393">
        <v>8</v>
      </c>
      <c r="J11" s="393">
        <v>36</v>
      </c>
      <c r="K11" s="393">
        <v>36</v>
      </c>
      <c r="L11" s="392">
        <v>35</v>
      </c>
      <c r="M11" s="392">
        <v>41</v>
      </c>
      <c r="N11" s="392">
        <v>6</v>
      </c>
      <c r="O11" s="392" t="s">
        <v>205</v>
      </c>
      <c r="P11" s="392" t="s">
        <v>205</v>
      </c>
      <c r="Q11" s="112"/>
      <c r="R11" s="112"/>
      <c r="U11" s="197"/>
      <c r="V11" s="197"/>
    </row>
    <row r="12" spans="1:37" ht="11.25" customHeight="1">
      <c r="A12" s="80">
        <v>12</v>
      </c>
      <c r="B12" s="113" t="s">
        <v>10</v>
      </c>
      <c r="C12" s="392">
        <v>153</v>
      </c>
      <c r="D12" s="392" t="s">
        <v>205</v>
      </c>
      <c r="E12" s="392" t="s">
        <v>205</v>
      </c>
      <c r="F12" s="392" t="s">
        <v>205</v>
      </c>
      <c r="G12" s="392" t="s">
        <v>205</v>
      </c>
      <c r="H12" s="392">
        <v>1</v>
      </c>
      <c r="I12" s="393">
        <v>5</v>
      </c>
      <c r="J12" s="393">
        <v>22</v>
      </c>
      <c r="K12" s="393">
        <v>22</v>
      </c>
      <c r="L12" s="392">
        <v>41</v>
      </c>
      <c r="M12" s="392">
        <v>58</v>
      </c>
      <c r="N12" s="392">
        <v>4</v>
      </c>
      <c r="O12" s="392" t="s">
        <v>205</v>
      </c>
      <c r="P12" s="392" t="s">
        <v>205</v>
      </c>
      <c r="Q12" s="112"/>
      <c r="R12" s="112"/>
      <c r="U12" s="197"/>
      <c r="V12" s="197"/>
    </row>
    <row r="13" spans="1:37" ht="11.25" customHeight="1">
      <c r="A13" s="114">
        <v>13</v>
      </c>
      <c r="B13" s="115" t="s">
        <v>11</v>
      </c>
      <c r="C13" s="394">
        <v>69</v>
      </c>
      <c r="D13" s="394" t="s">
        <v>205</v>
      </c>
      <c r="E13" s="394" t="s">
        <v>205</v>
      </c>
      <c r="F13" s="394" t="s">
        <v>205</v>
      </c>
      <c r="G13" s="394" t="s">
        <v>205</v>
      </c>
      <c r="H13" s="394" t="s">
        <v>205</v>
      </c>
      <c r="I13" s="395">
        <v>1</v>
      </c>
      <c r="J13" s="395">
        <v>18</v>
      </c>
      <c r="K13" s="395">
        <v>20</v>
      </c>
      <c r="L13" s="394">
        <v>16</v>
      </c>
      <c r="M13" s="394">
        <v>13</v>
      </c>
      <c r="N13" s="394">
        <v>1</v>
      </c>
      <c r="O13" s="394" t="s">
        <v>205</v>
      </c>
      <c r="P13" s="394" t="s">
        <v>205</v>
      </c>
      <c r="Q13" s="112"/>
      <c r="R13" s="112"/>
      <c r="U13" s="197"/>
      <c r="V13" s="197"/>
    </row>
    <row r="14" spans="1:37" ht="11.25" customHeight="1">
      <c r="A14" s="80">
        <v>14</v>
      </c>
      <c r="B14" s="113" t="s">
        <v>12</v>
      </c>
      <c r="C14" s="392">
        <v>29</v>
      </c>
      <c r="D14" s="392" t="s">
        <v>205</v>
      </c>
      <c r="E14" s="392" t="s">
        <v>205</v>
      </c>
      <c r="F14" s="392" t="s">
        <v>205</v>
      </c>
      <c r="G14" s="392" t="s">
        <v>205</v>
      </c>
      <c r="H14" s="392" t="s">
        <v>205</v>
      </c>
      <c r="I14" s="393">
        <v>1</v>
      </c>
      <c r="J14" s="393">
        <v>5</v>
      </c>
      <c r="K14" s="393" t="s">
        <v>205</v>
      </c>
      <c r="L14" s="392">
        <v>3</v>
      </c>
      <c r="M14" s="392">
        <v>15</v>
      </c>
      <c r="N14" s="392">
        <v>4</v>
      </c>
      <c r="O14" s="392" t="s">
        <v>205</v>
      </c>
      <c r="P14" s="392">
        <v>1</v>
      </c>
      <c r="Q14" s="112"/>
      <c r="R14" s="112"/>
      <c r="U14" s="197"/>
      <c r="V14" s="197"/>
    </row>
    <row r="15" spans="1:37" ht="11.25" customHeight="1">
      <c r="A15" s="80">
        <v>15</v>
      </c>
      <c r="B15" s="113" t="s">
        <v>13</v>
      </c>
      <c r="C15" s="392">
        <v>123</v>
      </c>
      <c r="D15" s="392" t="s">
        <v>205</v>
      </c>
      <c r="E15" s="392" t="s">
        <v>205</v>
      </c>
      <c r="F15" s="392">
        <v>1</v>
      </c>
      <c r="G15" s="392" t="s">
        <v>205</v>
      </c>
      <c r="H15" s="392">
        <v>1</v>
      </c>
      <c r="I15" s="393">
        <v>1</v>
      </c>
      <c r="J15" s="393">
        <v>24</v>
      </c>
      <c r="K15" s="393">
        <v>20</v>
      </c>
      <c r="L15" s="392">
        <v>21</v>
      </c>
      <c r="M15" s="392">
        <v>46</v>
      </c>
      <c r="N15" s="392">
        <v>8</v>
      </c>
      <c r="O15" s="392">
        <v>1</v>
      </c>
      <c r="P15" s="392" t="s">
        <v>205</v>
      </c>
      <c r="Q15" s="112"/>
      <c r="R15" s="112"/>
      <c r="U15" s="197"/>
      <c r="V15" s="197"/>
    </row>
    <row r="16" spans="1:37" ht="11.25" customHeight="1">
      <c r="A16" s="80">
        <v>16</v>
      </c>
      <c r="B16" s="113" t="s">
        <v>14</v>
      </c>
      <c r="C16" s="392">
        <v>40</v>
      </c>
      <c r="D16" s="392" t="s">
        <v>205</v>
      </c>
      <c r="E16" s="392" t="s">
        <v>205</v>
      </c>
      <c r="F16" s="392" t="s">
        <v>205</v>
      </c>
      <c r="G16" s="392" t="s">
        <v>205</v>
      </c>
      <c r="H16" s="392" t="s">
        <v>205</v>
      </c>
      <c r="I16" s="393">
        <v>2</v>
      </c>
      <c r="J16" s="393">
        <v>2</v>
      </c>
      <c r="K16" s="393">
        <v>2</v>
      </c>
      <c r="L16" s="392">
        <v>4</v>
      </c>
      <c r="M16" s="392">
        <v>13</v>
      </c>
      <c r="N16" s="392">
        <v>10</v>
      </c>
      <c r="O16" s="392">
        <v>3</v>
      </c>
      <c r="P16" s="392">
        <v>4</v>
      </c>
      <c r="Q16" s="112"/>
      <c r="R16" s="112"/>
      <c r="U16" s="197"/>
      <c r="V16" s="197"/>
    </row>
    <row r="17" spans="1:23" ht="11.25" customHeight="1">
      <c r="A17" s="80">
        <v>17</v>
      </c>
      <c r="B17" s="113" t="s">
        <v>15</v>
      </c>
      <c r="C17" s="392">
        <v>20</v>
      </c>
      <c r="D17" s="392" t="s">
        <v>205</v>
      </c>
      <c r="E17" s="392" t="s">
        <v>205</v>
      </c>
      <c r="F17" s="392" t="s">
        <v>205</v>
      </c>
      <c r="G17" s="392" t="s">
        <v>205</v>
      </c>
      <c r="H17" s="392" t="s">
        <v>205</v>
      </c>
      <c r="I17" s="393" t="s">
        <v>205</v>
      </c>
      <c r="J17" s="393" t="s">
        <v>205</v>
      </c>
      <c r="K17" s="393" t="s">
        <v>205</v>
      </c>
      <c r="L17" s="392" t="s">
        <v>205</v>
      </c>
      <c r="M17" s="392">
        <v>18</v>
      </c>
      <c r="N17" s="392">
        <v>2</v>
      </c>
      <c r="O17" s="392" t="s">
        <v>205</v>
      </c>
      <c r="P17" s="392" t="s">
        <v>205</v>
      </c>
      <c r="Q17" s="112"/>
      <c r="R17" s="112"/>
      <c r="U17" s="197"/>
      <c r="V17" s="197"/>
    </row>
    <row r="18" spans="1:23" ht="11.25" customHeight="1">
      <c r="A18" s="114">
        <v>18</v>
      </c>
      <c r="B18" s="115" t="s">
        <v>16</v>
      </c>
      <c r="C18" s="394">
        <v>104</v>
      </c>
      <c r="D18" s="394" t="s">
        <v>205</v>
      </c>
      <c r="E18" s="394" t="s">
        <v>205</v>
      </c>
      <c r="F18" s="394" t="s">
        <v>205</v>
      </c>
      <c r="G18" s="394" t="s">
        <v>205</v>
      </c>
      <c r="H18" s="394">
        <v>1</v>
      </c>
      <c r="I18" s="395" t="s">
        <v>205</v>
      </c>
      <c r="J18" s="395">
        <v>11</v>
      </c>
      <c r="K18" s="395">
        <v>8</v>
      </c>
      <c r="L18" s="394">
        <v>13</v>
      </c>
      <c r="M18" s="394">
        <v>48</v>
      </c>
      <c r="N18" s="394">
        <v>18</v>
      </c>
      <c r="O18" s="394">
        <v>2</v>
      </c>
      <c r="P18" s="394">
        <v>3</v>
      </c>
      <c r="Q18" s="112"/>
      <c r="R18" s="112"/>
      <c r="U18" s="197"/>
      <c r="V18" s="197"/>
    </row>
    <row r="19" spans="1:23" ht="11.25" customHeight="1">
      <c r="A19" s="80">
        <v>19</v>
      </c>
      <c r="B19" s="113" t="s">
        <v>17</v>
      </c>
      <c r="C19" s="392">
        <v>14</v>
      </c>
      <c r="D19" s="392" t="s">
        <v>205</v>
      </c>
      <c r="E19" s="392" t="s">
        <v>205</v>
      </c>
      <c r="F19" s="392" t="s">
        <v>205</v>
      </c>
      <c r="G19" s="392" t="s">
        <v>205</v>
      </c>
      <c r="H19" s="392" t="s">
        <v>205</v>
      </c>
      <c r="I19" s="393" t="s">
        <v>205</v>
      </c>
      <c r="J19" s="393">
        <v>1</v>
      </c>
      <c r="K19" s="393">
        <v>1</v>
      </c>
      <c r="L19" s="392">
        <v>3</v>
      </c>
      <c r="M19" s="392">
        <v>4</v>
      </c>
      <c r="N19" s="392">
        <v>3</v>
      </c>
      <c r="O19" s="392" t="s">
        <v>205</v>
      </c>
      <c r="P19" s="392">
        <v>2</v>
      </c>
      <c r="Q19" s="112"/>
      <c r="R19" s="112"/>
      <c r="U19" s="197"/>
      <c r="V19" s="197"/>
    </row>
    <row r="20" spans="1:23" ht="11.25" customHeight="1">
      <c r="A20" s="80">
        <v>20</v>
      </c>
      <c r="B20" s="113" t="s">
        <v>18</v>
      </c>
      <c r="C20" s="392">
        <v>1</v>
      </c>
      <c r="D20" s="392" t="s">
        <v>205</v>
      </c>
      <c r="E20" s="392" t="s">
        <v>205</v>
      </c>
      <c r="F20" s="392" t="s">
        <v>205</v>
      </c>
      <c r="G20" s="392" t="s">
        <v>205</v>
      </c>
      <c r="H20" s="392" t="s">
        <v>205</v>
      </c>
      <c r="I20" s="393" t="s">
        <v>205</v>
      </c>
      <c r="J20" s="393" t="s">
        <v>205</v>
      </c>
      <c r="K20" s="393" t="s">
        <v>205</v>
      </c>
      <c r="L20" s="392" t="s">
        <v>205</v>
      </c>
      <c r="M20" s="392">
        <v>1</v>
      </c>
      <c r="N20" s="392" t="s">
        <v>205</v>
      </c>
      <c r="O20" s="392" t="s">
        <v>205</v>
      </c>
      <c r="P20" s="392" t="s">
        <v>205</v>
      </c>
      <c r="Q20" s="112"/>
      <c r="R20" s="112"/>
      <c r="U20" s="197"/>
      <c r="V20" s="197"/>
      <c r="W20" s="116"/>
    </row>
    <row r="21" spans="1:23" ht="11.25" customHeight="1">
      <c r="A21" s="80">
        <v>21</v>
      </c>
      <c r="B21" s="113" t="s">
        <v>19</v>
      </c>
      <c r="C21" s="392">
        <v>177</v>
      </c>
      <c r="D21" s="392" t="s">
        <v>205</v>
      </c>
      <c r="E21" s="392" t="s">
        <v>205</v>
      </c>
      <c r="F21" s="392" t="s">
        <v>205</v>
      </c>
      <c r="G21" s="392" t="s">
        <v>205</v>
      </c>
      <c r="H21" s="392">
        <v>1</v>
      </c>
      <c r="I21" s="393">
        <v>1</v>
      </c>
      <c r="J21" s="393">
        <v>6</v>
      </c>
      <c r="K21" s="393">
        <v>14</v>
      </c>
      <c r="L21" s="392">
        <v>27</v>
      </c>
      <c r="M21" s="392">
        <v>114</v>
      </c>
      <c r="N21" s="392">
        <v>13</v>
      </c>
      <c r="O21" s="392" t="s">
        <v>205</v>
      </c>
      <c r="P21" s="392">
        <v>1</v>
      </c>
      <c r="Q21" s="112"/>
      <c r="R21" s="112"/>
      <c r="U21" s="197"/>
      <c r="V21" s="197"/>
      <c r="W21" s="116"/>
    </row>
    <row r="22" spans="1:23" ht="11.25" customHeight="1">
      <c r="A22" s="80">
        <v>22</v>
      </c>
      <c r="B22" s="113" t="s">
        <v>20</v>
      </c>
      <c r="C22" s="392">
        <v>28</v>
      </c>
      <c r="D22" s="392" t="s">
        <v>205</v>
      </c>
      <c r="E22" s="392" t="s">
        <v>205</v>
      </c>
      <c r="F22" s="392" t="s">
        <v>205</v>
      </c>
      <c r="G22" s="392" t="s">
        <v>205</v>
      </c>
      <c r="H22" s="392" t="s">
        <v>205</v>
      </c>
      <c r="I22" s="393">
        <v>1</v>
      </c>
      <c r="J22" s="393">
        <v>3</v>
      </c>
      <c r="K22" s="393">
        <v>3</v>
      </c>
      <c r="L22" s="392">
        <v>4</v>
      </c>
      <c r="M22" s="392">
        <v>10</v>
      </c>
      <c r="N22" s="392">
        <v>4</v>
      </c>
      <c r="O22" s="392">
        <v>2</v>
      </c>
      <c r="P22" s="392">
        <v>1</v>
      </c>
      <c r="Q22" s="112"/>
      <c r="R22" s="112"/>
      <c r="U22" s="197"/>
      <c r="V22" s="197"/>
      <c r="W22" s="116"/>
    </row>
    <row r="23" spans="1:23" ht="11.25" customHeight="1">
      <c r="A23" s="114">
        <v>23</v>
      </c>
      <c r="B23" s="115" t="s">
        <v>21</v>
      </c>
      <c r="C23" s="394">
        <v>17</v>
      </c>
      <c r="D23" s="394" t="s">
        <v>205</v>
      </c>
      <c r="E23" s="394" t="s">
        <v>205</v>
      </c>
      <c r="F23" s="394" t="s">
        <v>205</v>
      </c>
      <c r="G23" s="394" t="s">
        <v>205</v>
      </c>
      <c r="H23" s="394" t="s">
        <v>205</v>
      </c>
      <c r="I23" s="395" t="s">
        <v>205</v>
      </c>
      <c r="J23" s="395">
        <v>1</v>
      </c>
      <c r="K23" s="395" t="s">
        <v>205</v>
      </c>
      <c r="L23" s="394">
        <v>2</v>
      </c>
      <c r="M23" s="394">
        <v>8</v>
      </c>
      <c r="N23" s="394">
        <v>5</v>
      </c>
      <c r="O23" s="394" t="s">
        <v>205</v>
      </c>
      <c r="P23" s="394">
        <v>1</v>
      </c>
      <c r="Q23" s="112"/>
      <c r="R23" s="112"/>
      <c r="U23" s="197"/>
      <c r="V23" s="197"/>
      <c r="W23" s="116"/>
    </row>
    <row r="24" spans="1:23" ht="11.25" customHeight="1">
      <c r="A24" s="80">
        <v>24</v>
      </c>
      <c r="B24" s="113" t="s">
        <v>22</v>
      </c>
      <c r="C24" s="392">
        <v>195</v>
      </c>
      <c r="D24" s="392" t="s">
        <v>205</v>
      </c>
      <c r="E24" s="392" t="s">
        <v>205</v>
      </c>
      <c r="F24" s="392" t="s">
        <v>205</v>
      </c>
      <c r="G24" s="392" t="s">
        <v>205</v>
      </c>
      <c r="H24" s="392" t="s">
        <v>205</v>
      </c>
      <c r="I24" s="393">
        <v>1</v>
      </c>
      <c r="J24" s="393">
        <v>21</v>
      </c>
      <c r="K24" s="393">
        <v>18</v>
      </c>
      <c r="L24" s="392">
        <v>40</v>
      </c>
      <c r="M24" s="392">
        <v>92</v>
      </c>
      <c r="N24" s="392">
        <v>20</v>
      </c>
      <c r="O24" s="392">
        <v>2</v>
      </c>
      <c r="P24" s="392">
        <v>1</v>
      </c>
      <c r="Q24" s="112"/>
      <c r="R24" s="112"/>
      <c r="U24" s="197"/>
      <c r="V24" s="197"/>
      <c r="W24" s="116"/>
    </row>
    <row r="25" spans="1:23" ht="11.25" customHeight="1">
      <c r="A25" s="80">
        <v>25</v>
      </c>
      <c r="B25" s="113" t="s">
        <v>27</v>
      </c>
      <c r="C25" s="392">
        <v>27</v>
      </c>
      <c r="D25" s="392" t="s">
        <v>205</v>
      </c>
      <c r="E25" s="392" t="s">
        <v>205</v>
      </c>
      <c r="F25" s="392" t="s">
        <v>205</v>
      </c>
      <c r="G25" s="392" t="s">
        <v>205</v>
      </c>
      <c r="H25" s="392" t="s">
        <v>205</v>
      </c>
      <c r="I25" s="393" t="s">
        <v>205</v>
      </c>
      <c r="J25" s="393">
        <v>4</v>
      </c>
      <c r="K25" s="393">
        <v>3</v>
      </c>
      <c r="L25" s="392">
        <v>6</v>
      </c>
      <c r="M25" s="392">
        <v>14</v>
      </c>
      <c r="N25" s="392" t="s">
        <v>205</v>
      </c>
      <c r="O25" s="392" t="s">
        <v>205</v>
      </c>
      <c r="P25" s="392" t="s">
        <v>205</v>
      </c>
      <c r="Q25" s="112"/>
      <c r="R25" s="112"/>
      <c r="U25" s="197"/>
      <c r="V25" s="197"/>
      <c r="W25" s="116"/>
    </row>
    <row r="26" spans="1:23" ht="11.25" customHeight="1">
      <c r="A26" s="80">
        <v>26</v>
      </c>
      <c r="B26" s="113" t="s">
        <v>28</v>
      </c>
      <c r="C26" s="392">
        <v>148</v>
      </c>
      <c r="D26" s="392" t="s">
        <v>205</v>
      </c>
      <c r="E26" s="392" t="s">
        <v>205</v>
      </c>
      <c r="F26" s="392" t="s">
        <v>205</v>
      </c>
      <c r="G26" s="392" t="s">
        <v>205</v>
      </c>
      <c r="H26" s="392" t="s">
        <v>205</v>
      </c>
      <c r="I26" s="393">
        <v>2</v>
      </c>
      <c r="J26" s="393">
        <v>11</v>
      </c>
      <c r="K26" s="393">
        <v>13</v>
      </c>
      <c r="L26" s="392">
        <v>26</v>
      </c>
      <c r="M26" s="392">
        <v>76</v>
      </c>
      <c r="N26" s="392">
        <v>13</v>
      </c>
      <c r="O26" s="392">
        <v>3</v>
      </c>
      <c r="P26" s="392">
        <v>4</v>
      </c>
      <c r="Q26" s="112"/>
      <c r="R26" s="112"/>
      <c r="U26" s="197"/>
      <c r="V26" s="197"/>
      <c r="W26" s="116"/>
    </row>
    <row r="27" spans="1:23" ht="11.25" customHeight="1">
      <c r="A27" s="80">
        <v>27</v>
      </c>
      <c r="B27" s="113" t="s">
        <v>29</v>
      </c>
      <c r="C27" s="392">
        <v>18</v>
      </c>
      <c r="D27" s="392" t="s">
        <v>205</v>
      </c>
      <c r="E27" s="392" t="s">
        <v>205</v>
      </c>
      <c r="F27" s="392" t="s">
        <v>205</v>
      </c>
      <c r="G27" s="392" t="s">
        <v>205</v>
      </c>
      <c r="H27" s="392" t="s">
        <v>205</v>
      </c>
      <c r="I27" s="393" t="s">
        <v>205</v>
      </c>
      <c r="J27" s="393" t="s">
        <v>205</v>
      </c>
      <c r="K27" s="393">
        <v>4</v>
      </c>
      <c r="L27" s="392">
        <v>1</v>
      </c>
      <c r="M27" s="392">
        <v>13</v>
      </c>
      <c r="N27" s="392" t="s">
        <v>205</v>
      </c>
      <c r="O27" s="392" t="s">
        <v>205</v>
      </c>
      <c r="P27" s="392" t="s">
        <v>205</v>
      </c>
      <c r="Q27" s="112"/>
      <c r="R27" s="112"/>
      <c r="U27" s="197"/>
      <c r="V27" s="197"/>
      <c r="W27" s="116"/>
    </row>
    <row r="28" spans="1:23" ht="11.25" customHeight="1">
      <c r="A28" s="114">
        <v>28</v>
      </c>
      <c r="B28" s="115" t="s">
        <v>30</v>
      </c>
      <c r="C28" s="394">
        <v>59</v>
      </c>
      <c r="D28" s="394" t="s">
        <v>205</v>
      </c>
      <c r="E28" s="394" t="s">
        <v>205</v>
      </c>
      <c r="F28" s="394" t="s">
        <v>205</v>
      </c>
      <c r="G28" s="394" t="s">
        <v>205</v>
      </c>
      <c r="H28" s="394" t="s">
        <v>205</v>
      </c>
      <c r="I28" s="395">
        <v>2</v>
      </c>
      <c r="J28" s="395">
        <v>6</v>
      </c>
      <c r="K28" s="395">
        <v>5</v>
      </c>
      <c r="L28" s="394">
        <v>6</v>
      </c>
      <c r="M28" s="394">
        <v>17</v>
      </c>
      <c r="N28" s="394">
        <v>15</v>
      </c>
      <c r="O28" s="394" t="s">
        <v>205</v>
      </c>
      <c r="P28" s="394">
        <v>8</v>
      </c>
      <c r="Q28" s="112"/>
      <c r="R28" s="112"/>
      <c r="U28" s="197"/>
      <c r="V28" s="197"/>
      <c r="W28" s="116"/>
    </row>
    <row r="29" spans="1:23" ht="11.25" customHeight="1">
      <c r="A29" s="80">
        <v>29</v>
      </c>
      <c r="B29" s="113" t="s">
        <v>23</v>
      </c>
      <c r="C29" s="392">
        <v>62</v>
      </c>
      <c r="D29" s="392" t="s">
        <v>205</v>
      </c>
      <c r="E29" s="392" t="s">
        <v>205</v>
      </c>
      <c r="F29" s="392" t="s">
        <v>205</v>
      </c>
      <c r="G29" s="392" t="s">
        <v>205</v>
      </c>
      <c r="H29" s="392" t="s">
        <v>205</v>
      </c>
      <c r="I29" s="393">
        <v>2</v>
      </c>
      <c r="J29" s="393">
        <v>4</v>
      </c>
      <c r="K29" s="393">
        <v>5</v>
      </c>
      <c r="L29" s="392">
        <v>14</v>
      </c>
      <c r="M29" s="392">
        <v>22</v>
      </c>
      <c r="N29" s="392">
        <v>10</v>
      </c>
      <c r="O29" s="392">
        <v>3</v>
      </c>
      <c r="P29" s="392">
        <v>2</v>
      </c>
      <c r="Q29" s="112"/>
      <c r="R29" s="112"/>
      <c r="U29" s="197"/>
      <c r="V29" s="197"/>
      <c r="W29" s="116"/>
    </row>
    <row r="30" spans="1:23" ht="11.25" customHeight="1">
      <c r="A30" s="80">
        <v>30</v>
      </c>
      <c r="B30" s="113" t="s">
        <v>31</v>
      </c>
      <c r="C30" s="392">
        <v>9</v>
      </c>
      <c r="D30" s="392" t="s">
        <v>205</v>
      </c>
      <c r="E30" s="392" t="s">
        <v>205</v>
      </c>
      <c r="F30" s="392" t="s">
        <v>205</v>
      </c>
      <c r="G30" s="392" t="s">
        <v>205</v>
      </c>
      <c r="H30" s="392" t="s">
        <v>205</v>
      </c>
      <c r="I30" s="393" t="s">
        <v>205</v>
      </c>
      <c r="J30" s="393">
        <v>2</v>
      </c>
      <c r="K30" s="393">
        <v>1</v>
      </c>
      <c r="L30" s="392" t="s">
        <v>205</v>
      </c>
      <c r="M30" s="392">
        <v>2</v>
      </c>
      <c r="N30" s="392">
        <v>2</v>
      </c>
      <c r="O30" s="392">
        <v>1</v>
      </c>
      <c r="P30" s="392">
        <v>1</v>
      </c>
      <c r="Q30" s="112"/>
      <c r="R30" s="112"/>
      <c r="U30" s="197"/>
      <c r="V30" s="197"/>
      <c r="W30" s="116"/>
    </row>
    <row r="31" spans="1:23" ht="11.25" customHeight="1">
      <c r="A31" s="80">
        <v>31</v>
      </c>
      <c r="B31" s="113" t="s">
        <v>24</v>
      </c>
      <c r="C31" s="392">
        <v>96</v>
      </c>
      <c r="D31" s="392" t="s">
        <v>205</v>
      </c>
      <c r="E31" s="392" t="s">
        <v>205</v>
      </c>
      <c r="F31" s="392">
        <v>1</v>
      </c>
      <c r="G31" s="392" t="s">
        <v>205</v>
      </c>
      <c r="H31" s="392" t="s">
        <v>205</v>
      </c>
      <c r="I31" s="393">
        <v>1</v>
      </c>
      <c r="J31" s="393">
        <v>16</v>
      </c>
      <c r="K31" s="393">
        <v>9</v>
      </c>
      <c r="L31" s="392">
        <v>14</v>
      </c>
      <c r="M31" s="392">
        <v>32</v>
      </c>
      <c r="N31" s="392">
        <v>13</v>
      </c>
      <c r="O31" s="392">
        <v>1</v>
      </c>
      <c r="P31" s="392">
        <v>9</v>
      </c>
      <c r="Q31" s="112"/>
      <c r="R31" s="112"/>
      <c r="U31" s="197"/>
      <c r="V31" s="197"/>
      <c r="W31" s="116"/>
    </row>
    <row r="32" spans="1:23" ht="10.5" customHeight="1">
      <c r="A32" s="117">
        <v>32</v>
      </c>
      <c r="B32" s="118" t="s">
        <v>25</v>
      </c>
      <c r="C32" s="396">
        <v>80</v>
      </c>
      <c r="D32" s="396" t="s">
        <v>205</v>
      </c>
      <c r="E32" s="396" t="s">
        <v>205</v>
      </c>
      <c r="F32" s="396" t="s">
        <v>205</v>
      </c>
      <c r="G32" s="396" t="s">
        <v>205</v>
      </c>
      <c r="H32" s="396" t="s">
        <v>205</v>
      </c>
      <c r="I32" s="397" t="s">
        <v>205</v>
      </c>
      <c r="J32" s="397">
        <v>22</v>
      </c>
      <c r="K32" s="397">
        <v>19</v>
      </c>
      <c r="L32" s="397">
        <v>19</v>
      </c>
      <c r="M32" s="396">
        <v>18</v>
      </c>
      <c r="N32" s="396">
        <v>2</v>
      </c>
      <c r="O32" s="396" t="s">
        <v>205</v>
      </c>
      <c r="P32" s="396" t="s">
        <v>205</v>
      </c>
      <c r="Q32" s="112"/>
      <c r="R32" s="112"/>
      <c r="U32" s="197"/>
      <c r="V32" s="197"/>
      <c r="W32" s="116"/>
    </row>
    <row r="33" spans="1:23" ht="12.75" customHeight="1">
      <c r="J33" s="119"/>
      <c r="U33" s="197"/>
      <c r="V33" s="197"/>
      <c r="W33" s="116"/>
    </row>
    <row r="34" spans="1:23" ht="11.25" customHeight="1">
      <c r="J34" s="119"/>
      <c r="U34" s="197"/>
      <c r="V34" s="197"/>
      <c r="W34" s="116"/>
    </row>
    <row r="35" spans="1:23" ht="11.25" customHeight="1">
      <c r="J35" s="119"/>
      <c r="U35" s="197"/>
      <c r="V35" s="197"/>
      <c r="W35" s="116"/>
    </row>
    <row r="36" spans="1:23" ht="11.25" customHeight="1">
      <c r="A36" s="120"/>
      <c r="B36" s="121"/>
      <c r="C36" s="120"/>
      <c r="D36" s="120"/>
      <c r="E36" s="120"/>
      <c r="F36" s="120"/>
      <c r="G36" s="120"/>
      <c r="H36" s="120"/>
      <c r="I36" s="120"/>
      <c r="J36" s="119"/>
      <c r="K36" s="120"/>
      <c r="L36" s="119"/>
      <c r="M36" s="119"/>
      <c r="N36" s="119"/>
      <c r="O36" s="119"/>
      <c r="P36" s="119"/>
      <c r="Q36" s="119"/>
      <c r="R36" s="119"/>
      <c r="U36" s="197"/>
      <c r="V36" s="197"/>
      <c r="W36" s="116"/>
    </row>
    <row r="37" spans="1:23" ht="11.25" customHeight="1">
      <c r="A37" s="119"/>
      <c r="B37" s="122"/>
      <c r="C37" s="123"/>
      <c r="D37" s="123"/>
      <c r="E37" s="123"/>
      <c r="F37" s="123"/>
      <c r="G37" s="123"/>
      <c r="H37" s="123"/>
      <c r="I37" s="123"/>
      <c r="J37" s="123"/>
      <c r="K37" s="123"/>
      <c r="L37" s="123"/>
      <c r="M37" s="123"/>
      <c r="N37" s="123"/>
      <c r="O37" s="123"/>
      <c r="P37" s="123"/>
      <c r="Q37" s="123"/>
      <c r="R37" s="123"/>
      <c r="U37" s="197"/>
      <c r="V37" s="197"/>
    </row>
    <row r="38" spans="1:23" ht="11.25" customHeight="1">
      <c r="A38" s="119"/>
      <c r="B38" s="122"/>
      <c r="C38" s="81"/>
      <c r="D38" s="81"/>
      <c r="E38" s="81"/>
      <c r="F38" s="81"/>
      <c r="G38" s="81"/>
      <c r="H38" s="81"/>
      <c r="I38" s="81"/>
      <c r="J38" s="81"/>
      <c r="K38" s="81"/>
      <c r="L38" s="81"/>
      <c r="M38" s="81"/>
      <c r="N38" s="81"/>
      <c r="O38" s="81"/>
      <c r="P38" s="81"/>
      <c r="Q38" s="81"/>
      <c r="R38" s="81"/>
      <c r="U38" s="197"/>
      <c r="V38" s="197"/>
      <c r="W38" s="116"/>
    </row>
    <row r="39" spans="1:23" ht="11.25" customHeight="1">
      <c r="A39" s="123"/>
      <c r="B39" s="123"/>
      <c r="C39" s="81"/>
      <c r="D39" s="81"/>
      <c r="E39" s="124"/>
      <c r="F39" s="124"/>
      <c r="G39" s="81"/>
      <c r="H39" s="81"/>
      <c r="I39" s="124"/>
      <c r="J39" s="124"/>
      <c r="K39" s="81"/>
      <c r="L39" s="81"/>
      <c r="M39" s="124"/>
      <c r="N39" s="124"/>
      <c r="O39" s="81"/>
      <c r="P39" s="81"/>
      <c r="Q39" s="124"/>
      <c r="R39" s="124"/>
      <c r="U39" s="197"/>
      <c r="V39" s="197"/>
      <c r="W39" s="116"/>
    </row>
    <row r="40" spans="1:23" ht="11.25" customHeight="1">
      <c r="A40" s="119"/>
      <c r="B40" s="122"/>
      <c r="C40" s="65"/>
      <c r="D40" s="65"/>
      <c r="E40" s="124"/>
      <c r="F40" s="124"/>
      <c r="G40" s="65"/>
      <c r="H40" s="65"/>
      <c r="I40" s="124"/>
      <c r="J40" s="124"/>
      <c r="K40" s="65"/>
      <c r="L40" s="65"/>
      <c r="M40" s="124"/>
      <c r="N40" s="124"/>
      <c r="O40" s="65"/>
      <c r="P40" s="65"/>
      <c r="Q40" s="124"/>
      <c r="R40" s="124"/>
      <c r="U40" s="197"/>
      <c r="V40" s="197"/>
      <c r="W40" s="116"/>
    </row>
    <row r="41" spans="1:23" ht="11.25" customHeight="1">
      <c r="A41" s="119"/>
      <c r="B41" s="122"/>
      <c r="C41" s="81"/>
      <c r="D41" s="81"/>
      <c r="E41" s="124"/>
      <c r="F41" s="124"/>
      <c r="G41" s="81"/>
      <c r="H41" s="81"/>
      <c r="I41" s="124"/>
      <c r="J41" s="124"/>
      <c r="K41" s="81"/>
      <c r="L41" s="81"/>
      <c r="M41" s="124"/>
      <c r="N41" s="124"/>
      <c r="O41" s="81"/>
      <c r="P41" s="81"/>
      <c r="Q41" s="124"/>
      <c r="R41" s="124"/>
      <c r="U41" s="197"/>
      <c r="V41" s="197"/>
      <c r="W41" s="116"/>
    </row>
    <row r="42" spans="1:23" ht="11.25" customHeight="1">
      <c r="A42" s="121"/>
      <c r="B42" s="119"/>
      <c r="C42" s="125"/>
      <c r="D42" s="125"/>
      <c r="E42" s="126"/>
      <c r="F42" s="126"/>
      <c r="G42" s="125"/>
      <c r="H42" s="125"/>
      <c r="I42" s="126"/>
      <c r="J42" s="126"/>
      <c r="K42" s="125"/>
      <c r="L42" s="125"/>
      <c r="M42" s="126"/>
      <c r="N42" s="126"/>
      <c r="O42" s="125"/>
      <c r="P42" s="125"/>
      <c r="Q42" s="126"/>
      <c r="R42" s="126"/>
      <c r="U42" s="197"/>
      <c r="V42" s="197"/>
      <c r="W42" s="116"/>
    </row>
    <row r="43" spans="1:23" ht="11.25" customHeight="1">
      <c r="A43" s="119"/>
      <c r="B43" s="122"/>
      <c r="C43" s="109"/>
      <c r="D43" s="109"/>
      <c r="E43" s="127"/>
      <c r="F43" s="127"/>
      <c r="G43" s="109"/>
      <c r="H43" s="109"/>
      <c r="I43" s="127"/>
      <c r="J43" s="127"/>
      <c r="K43" s="109"/>
      <c r="L43" s="109"/>
      <c r="M43" s="127"/>
      <c r="N43" s="127"/>
      <c r="O43" s="109"/>
      <c r="P43" s="109"/>
      <c r="Q43" s="127"/>
      <c r="R43" s="127"/>
      <c r="U43" s="197"/>
      <c r="V43" s="197"/>
    </row>
    <row r="44" spans="1:23" ht="11.25" customHeight="1">
      <c r="A44" s="120"/>
      <c r="B44" s="120"/>
      <c r="C44" s="125"/>
      <c r="D44" s="125"/>
      <c r="E44" s="126"/>
      <c r="F44" s="126"/>
      <c r="G44" s="125"/>
      <c r="H44" s="125"/>
      <c r="I44" s="126"/>
      <c r="J44" s="126"/>
      <c r="K44" s="125"/>
      <c r="L44" s="125"/>
      <c r="M44" s="126"/>
      <c r="N44" s="126"/>
      <c r="O44" s="125"/>
      <c r="P44" s="125"/>
      <c r="Q44" s="126"/>
      <c r="R44" s="126"/>
      <c r="U44" s="197"/>
      <c r="V44" s="197"/>
    </row>
    <row r="45" spans="1:23" ht="11.25" customHeight="1">
      <c r="A45" s="119"/>
      <c r="B45" s="128"/>
      <c r="C45" s="109"/>
      <c r="D45" s="109"/>
      <c r="E45" s="127"/>
      <c r="F45" s="127"/>
      <c r="G45" s="109"/>
      <c r="H45" s="109"/>
      <c r="I45" s="127"/>
      <c r="J45" s="127"/>
      <c r="K45" s="109"/>
      <c r="L45" s="109"/>
      <c r="M45" s="127"/>
      <c r="N45" s="127"/>
      <c r="O45" s="109"/>
      <c r="P45" s="109"/>
      <c r="Q45" s="127"/>
      <c r="R45" s="127"/>
      <c r="U45" s="197"/>
      <c r="V45" s="197"/>
    </row>
    <row r="46" spans="1:23" ht="11.25" customHeight="1">
      <c r="A46" s="119"/>
      <c r="B46" s="128"/>
      <c r="C46" s="109"/>
      <c r="D46" s="109"/>
      <c r="E46" s="127"/>
      <c r="F46" s="127"/>
      <c r="G46" s="109"/>
      <c r="H46" s="109"/>
      <c r="I46" s="127"/>
      <c r="J46" s="127"/>
      <c r="K46" s="109"/>
      <c r="L46" s="109"/>
      <c r="M46" s="127"/>
      <c r="N46" s="127"/>
      <c r="O46" s="109"/>
      <c r="P46" s="109"/>
      <c r="Q46" s="127"/>
      <c r="R46" s="127"/>
      <c r="U46" s="197"/>
      <c r="V46" s="197"/>
    </row>
    <row r="47" spans="1:23" ht="11.25" customHeight="1">
      <c r="A47" s="119"/>
      <c r="B47" s="128"/>
      <c r="C47" s="109"/>
      <c r="D47" s="109"/>
      <c r="E47" s="127"/>
      <c r="F47" s="127"/>
      <c r="G47" s="109"/>
      <c r="H47" s="109"/>
      <c r="I47" s="127"/>
      <c r="J47" s="127"/>
      <c r="K47" s="109"/>
      <c r="L47" s="109"/>
      <c r="M47" s="127"/>
      <c r="N47" s="127"/>
      <c r="O47" s="109"/>
      <c r="P47" s="109"/>
      <c r="Q47" s="127"/>
      <c r="R47" s="127"/>
      <c r="U47" s="197"/>
      <c r="V47" s="197"/>
    </row>
    <row r="48" spans="1:23" ht="11.25" customHeight="1">
      <c r="A48" s="119"/>
      <c r="B48" s="128"/>
      <c r="C48" s="109"/>
      <c r="D48" s="109"/>
      <c r="E48" s="127"/>
      <c r="F48" s="127"/>
      <c r="G48" s="109"/>
      <c r="H48" s="109"/>
      <c r="I48" s="127"/>
      <c r="J48" s="127"/>
      <c r="K48" s="109"/>
      <c r="L48" s="109"/>
      <c r="M48" s="127"/>
      <c r="N48" s="127"/>
      <c r="O48" s="109"/>
      <c r="P48" s="109"/>
      <c r="Q48" s="127"/>
      <c r="R48" s="127"/>
    </row>
    <row r="49" spans="1:38" ht="11.25" customHeight="1">
      <c r="A49" s="119"/>
      <c r="B49" s="128"/>
      <c r="C49" s="109"/>
      <c r="D49" s="109"/>
      <c r="E49" s="127"/>
      <c r="F49" s="127"/>
      <c r="G49" s="109"/>
      <c r="H49" s="109"/>
      <c r="I49" s="127"/>
      <c r="J49" s="127"/>
      <c r="K49" s="109"/>
      <c r="L49" s="109"/>
      <c r="M49" s="127"/>
      <c r="N49" s="127"/>
      <c r="O49" s="109"/>
      <c r="P49" s="109"/>
      <c r="Q49" s="127"/>
      <c r="R49" s="127"/>
    </row>
    <row r="50" spans="1:38" ht="11.25" customHeight="1">
      <c r="A50" s="119"/>
      <c r="B50" s="128"/>
      <c r="C50" s="109"/>
      <c r="D50" s="109"/>
      <c r="E50" s="127"/>
      <c r="F50" s="127"/>
      <c r="G50" s="109"/>
      <c r="H50" s="109"/>
      <c r="I50" s="127"/>
      <c r="J50" s="127"/>
      <c r="K50" s="109"/>
      <c r="L50" s="109"/>
      <c r="M50" s="127"/>
      <c r="N50" s="127"/>
      <c r="O50" s="109"/>
      <c r="P50" s="109"/>
      <c r="Q50" s="127"/>
      <c r="R50" s="127"/>
    </row>
    <row r="51" spans="1:38" ht="11.25" customHeight="1">
      <c r="A51" s="119"/>
      <c r="B51" s="128"/>
      <c r="C51" s="109"/>
      <c r="D51" s="109"/>
      <c r="E51" s="127"/>
      <c r="F51" s="127"/>
      <c r="G51" s="109"/>
      <c r="H51" s="109"/>
      <c r="I51" s="127"/>
      <c r="J51" s="127"/>
      <c r="K51" s="109"/>
      <c r="L51" s="109"/>
      <c r="M51" s="127"/>
      <c r="N51" s="127"/>
      <c r="O51" s="109"/>
      <c r="P51" s="109"/>
      <c r="Q51" s="127"/>
      <c r="R51" s="127"/>
    </row>
    <row r="52" spans="1:38" ht="11.25" customHeight="1">
      <c r="A52" s="119"/>
      <c r="B52" s="128"/>
      <c r="C52" s="109"/>
      <c r="D52" s="109"/>
      <c r="E52" s="127"/>
      <c r="F52" s="127"/>
      <c r="G52" s="109"/>
      <c r="H52" s="109"/>
      <c r="I52" s="127"/>
      <c r="J52" s="127"/>
      <c r="K52" s="109"/>
      <c r="L52" s="109"/>
      <c r="M52" s="127"/>
      <c r="N52" s="127"/>
      <c r="O52" s="109"/>
      <c r="P52" s="109"/>
      <c r="Q52" s="127"/>
      <c r="R52" s="127"/>
      <c r="AL52" s="129"/>
    </row>
    <row r="53" spans="1:38" ht="11.25" customHeight="1">
      <c r="A53" s="119"/>
      <c r="B53" s="128"/>
      <c r="C53" s="109"/>
      <c r="D53" s="109"/>
      <c r="E53" s="127"/>
      <c r="F53" s="127"/>
      <c r="G53" s="109"/>
      <c r="H53" s="109"/>
      <c r="I53" s="127"/>
      <c r="J53" s="127"/>
      <c r="K53" s="109"/>
      <c r="L53" s="109"/>
      <c r="M53" s="127"/>
      <c r="N53" s="127"/>
      <c r="O53" s="109"/>
      <c r="P53" s="109"/>
      <c r="Q53" s="127"/>
      <c r="R53" s="127"/>
    </row>
    <row r="54" spans="1:38" ht="11.25" customHeight="1">
      <c r="A54" s="119"/>
      <c r="B54" s="128"/>
      <c r="C54" s="109"/>
      <c r="D54" s="109"/>
      <c r="E54" s="127"/>
      <c r="F54" s="127"/>
      <c r="G54" s="109"/>
      <c r="H54" s="109"/>
      <c r="I54" s="127"/>
      <c r="J54" s="127"/>
      <c r="K54" s="109"/>
      <c r="L54" s="109"/>
      <c r="M54" s="127"/>
      <c r="N54" s="127"/>
      <c r="O54" s="109"/>
      <c r="P54" s="109"/>
      <c r="Q54" s="127"/>
      <c r="R54" s="127"/>
    </row>
    <row r="55" spans="1:38" ht="11.25" customHeight="1">
      <c r="A55" s="119"/>
      <c r="B55" s="128"/>
      <c r="C55" s="109"/>
      <c r="D55" s="109"/>
      <c r="E55" s="127"/>
      <c r="F55" s="127"/>
      <c r="G55" s="109"/>
      <c r="H55" s="109"/>
      <c r="I55" s="127"/>
      <c r="J55" s="127"/>
      <c r="K55" s="109"/>
      <c r="L55" s="109"/>
      <c r="M55" s="127"/>
      <c r="N55" s="127"/>
      <c r="O55" s="109"/>
      <c r="P55" s="109"/>
      <c r="Q55" s="127"/>
      <c r="R55" s="127"/>
    </row>
    <row r="56" spans="1:38" ht="11.25" customHeight="1">
      <c r="A56" s="119"/>
      <c r="B56" s="130"/>
      <c r="C56" s="109"/>
      <c r="D56" s="109"/>
      <c r="E56" s="126"/>
      <c r="F56" s="126"/>
      <c r="G56" s="109"/>
      <c r="H56" s="109"/>
      <c r="I56" s="126"/>
      <c r="J56" s="126"/>
      <c r="K56" s="109"/>
      <c r="L56" s="109"/>
      <c r="M56" s="126"/>
      <c r="N56" s="126"/>
      <c r="O56" s="109"/>
      <c r="P56" s="109"/>
      <c r="Q56" s="126"/>
      <c r="R56" s="126"/>
    </row>
    <row r="57" spans="1:38" ht="11.25" customHeight="1">
      <c r="A57" s="120"/>
      <c r="B57" s="121"/>
      <c r="C57" s="125"/>
      <c r="D57" s="125"/>
      <c r="E57" s="126"/>
      <c r="F57" s="126"/>
      <c r="G57" s="125"/>
      <c r="H57" s="125"/>
      <c r="I57" s="126"/>
      <c r="J57" s="126"/>
      <c r="K57" s="125"/>
      <c r="L57" s="125"/>
      <c r="M57" s="126"/>
      <c r="N57" s="126"/>
      <c r="O57" s="125"/>
      <c r="P57" s="125"/>
      <c r="Q57" s="126"/>
      <c r="R57" s="126"/>
    </row>
    <row r="58" spans="1:38" ht="11.25" customHeight="1">
      <c r="A58" s="119"/>
      <c r="B58" s="131"/>
      <c r="C58" s="109"/>
      <c r="D58" s="109"/>
      <c r="E58" s="127"/>
      <c r="F58" s="127"/>
      <c r="G58" s="109"/>
      <c r="H58" s="109"/>
      <c r="I58" s="127"/>
      <c r="J58" s="127"/>
      <c r="K58" s="109"/>
      <c r="L58" s="109"/>
      <c r="M58" s="127"/>
      <c r="N58" s="127"/>
      <c r="O58" s="109"/>
      <c r="P58" s="109"/>
      <c r="Q58" s="127"/>
      <c r="R58" s="127"/>
    </row>
    <row r="59" spans="1:38" ht="11.25" customHeight="1">
      <c r="A59" s="119"/>
      <c r="B59" s="128"/>
      <c r="C59" s="109"/>
      <c r="D59" s="109"/>
      <c r="E59" s="127"/>
      <c r="F59" s="127"/>
      <c r="G59" s="109"/>
      <c r="H59" s="109"/>
      <c r="I59" s="127"/>
      <c r="J59" s="127"/>
      <c r="K59" s="109"/>
      <c r="L59" s="109"/>
      <c r="M59" s="127"/>
      <c r="N59" s="127"/>
      <c r="O59" s="109"/>
      <c r="P59" s="109"/>
      <c r="Q59" s="127"/>
      <c r="R59" s="127"/>
    </row>
    <row r="60" spans="1:38" ht="11.25" customHeight="1">
      <c r="A60" s="119"/>
      <c r="B60" s="128"/>
      <c r="C60" s="109"/>
      <c r="D60" s="109"/>
      <c r="E60" s="127"/>
      <c r="F60" s="127"/>
      <c r="G60" s="109"/>
      <c r="H60" s="109"/>
      <c r="I60" s="127"/>
      <c r="J60" s="127"/>
      <c r="K60" s="109"/>
      <c r="L60" s="109"/>
      <c r="M60" s="127"/>
      <c r="N60" s="127"/>
      <c r="O60" s="109"/>
      <c r="P60" s="109"/>
      <c r="Q60" s="127"/>
      <c r="R60" s="127"/>
    </row>
    <row r="61" spans="1:38" ht="11.25" customHeight="1">
      <c r="A61" s="119"/>
      <c r="B61" s="128"/>
      <c r="C61" s="109"/>
      <c r="D61" s="109"/>
      <c r="E61" s="127"/>
      <c r="F61" s="127"/>
      <c r="G61" s="109"/>
      <c r="H61" s="109"/>
      <c r="I61" s="127"/>
      <c r="J61" s="127"/>
      <c r="K61" s="109"/>
      <c r="L61" s="109"/>
      <c r="M61" s="127"/>
      <c r="N61" s="127"/>
      <c r="O61" s="109"/>
      <c r="P61" s="109"/>
      <c r="Q61" s="127"/>
      <c r="R61" s="127"/>
    </row>
    <row r="62" spans="1:38" ht="11.25" customHeight="1">
      <c r="A62" s="119"/>
      <c r="B62" s="128"/>
      <c r="C62" s="109"/>
      <c r="D62" s="109"/>
      <c r="E62" s="127"/>
      <c r="F62" s="127"/>
      <c r="G62" s="109"/>
      <c r="H62" s="109"/>
      <c r="I62" s="127"/>
      <c r="J62" s="127"/>
      <c r="K62" s="109"/>
      <c r="L62" s="109"/>
      <c r="M62" s="127"/>
      <c r="N62" s="127"/>
      <c r="O62" s="109"/>
      <c r="P62" s="109"/>
      <c r="Q62" s="127"/>
      <c r="R62" s="127"/>
    </row>
    <row r="63" spans="1:38" ht="11.25" customHeight="1">
      <c r="A63" s="119"/>
      <c r="B63" s="128"/>
      <c r="C63" s="109"/>
      <c r="D63" s="109"/>
      <c r="E63" s="127"/>
      <c r="F63" s="127"/>
      <c r="G63" s="109"/>
      <c r="H63" s="109"/>
      <c r="I63" s="127"/>
      <c r="J63" s="127"/>
      <c r="K63" s="109"/>
      <c r="L63" s="109"/>
      <c r="M63" s="127"/>
      <c r="N63" s="127"/>
      <c r="O63" s="109"/>
      <c r="P63" s="109"/>
      <c r="Q63" s="127"/>
      <c r="R63" s="127"/>
    </row>
    <row r="64" spans="1:38" ht="11.25" customHeight="1">
      <c r="A64" s="119"/>
      <c r="B64" s="128"/>
      <c r="C64" s="109"/>
      <c r="D64" s="109"/>
      <c r="E64" s="127"/>
      <c r="F64" s="127"/>
      <c r="G64" s="109"/>
      <c r="H64" s="109"/>
      <c r="I64" s="127"/>
      <c r="J64" s="127"/>
      <c r="K64" s="112"/>
      <c r="L64" s="112"/>
      <c r="M64" s="132"/>
      <c r="N64" s="132"/>
      <c r="O64" s="112"/>
      <c r="P64" s="112"/>
      <c r="Q64" s="132"/>
      <c r="R64" s="132"/>
      <c r="S64" s="119"/>
    </row>
    <row r="65" spans="1:19" ht="11.25" customHeight="1">
      <c r="A65" s="119"/>
      <c r="B65" s="122"/>
      <c r="C65" s="109"/>
      <c r="D65" s="109"/>
      <c r="E65" s="126"/>
      <c r="F65" s="126"/>
      <c r="G65" s="109"/>
      <c r="H65" s="109"/>
      <c r="I65" s="126"/>
      <c r="J65" s="126"/>
      <c r="K65" s="109"/>
      <c r="L65" s="109"/>
      <c r="M65" s="126"/>
      <c r="N65" s="126"/>
      <c r="O65" s="109"/>
      <c r="P65" s="109"/>
      <c r="Q65" s="126"/>
      <c r="R65" s="126"/>
    </row>
    <row r="66" spans="1:19" ht="11.25" customHeight="1">
      <c r="A66" s="120"/>
      <c r="B66" s="121"/>
      <c r="C66" s="125"/>
      <c r="D66" s="125"/>
      <c r="E66" s="126"/>
      <c r="F66" s="126"/>
      <c r="G66" s="125"/>
      <c r="H66" s="125"/>
      <c r="I66" s="126"/>
      <c r="J66" s="126"/>
      <c r="K66" s="125"/>
      <c r="L66" s="125"/>
      <c r="M66" s="126"/>
      <c r="N66" s="126"/>
      <c r="O66" s="125"/>
      <c r="P66" s="125"/>
      <c r="Q66" s="126"/>
      <c r="R66" s="126"/>
    </row>
    <row r="67" spans="1:19" ht="11.25" customHeight="1">
      <c r="A67" s="133"/>
      <c r="B67" s="128"/>
      <c r="C67" s="109"/>
      <c r="D67" s="109"/>
      <c r="E67" s="127"/>
      <c r="F67" s="127"/>
      <c r="G67" s="109"/>
      <c r="H67" s="109"/>
      <c r="I67" s="127"/>
      <c r="J67" s="127"/>
      <c r="K67" s="109"/>
      <c r="L67" s="109"/>
      <c r="M67" s="127"/>
      <c r="N67" s="127"/>
      <c r="O67" s="109"/>
      <c r="P67" s="109"/>
      <c r="Q67" s="127"/>
      <c r="R67" s="127"/>
    </row>
    <row r="68" spans="1:19" ht="11.25" customHeight="1">
      <c r="A68" s="119"/>
      <c r="B68" s="128"/>
      <c r="C68" s="109"/>
      <c r="D68" s="109"/>
      <c r="E68" s="127"/>
      <c r="F68" s="127"/>
      <c r="G68" s="109"/>
      <c r="H68" s="109"/>
      <c r="I68" s="127"/>
      <c r="J68" s="127"/>
      <c r="K68" s="109"/>
      <c r="L68" s="109"/>
      <c r="M68" s="127"/>
      <c r="N68" s="127"/>
      <c r="O68" s="109"/>
      <c r="P68" s="109"/>
      <c r="Q68" s="127"/>
      <c r="R68" s="127"/>
    </row>
    <row r="69" spans="1:19" ht="11.25" customHeight="1">
      <c r="A69" s="119"/>
      <c r="B69" s="128"/>
      <c r="C69" s="109"/>
      <c r="D69" s="109"/>
      <c r="E69" s="127"/>
      <c r="F69" s="127"/>
      <c r="G69" s="109"/>
      <c r="H69" s="109"/>
      <c r="I69" s="127"/>
      <c r="J69" s="127"/>
      <c r="K69" s="109"/>
      <c r="L69" s="109"/>
      <c r="M69" s="127"/>
      <c r="N69" s="127"/>
      <c r="O69" s="109"/>
      <c r="P69" s="109"/>
      <c r="Q69" s="127"/>
      <c r="R69" s="127"/>
    </row>
    <row r="70" spans="1:19" ht="11.25" customHeight="1">
      <c r="A70" s="119"/>
      <c r="B70" s="128"/>
      <c r="C70" s="109"/>
      <c r="D70" s="109"/>
      <c r="E70" s="127"/>
      <c r="F70" s="127"/>
      <c r="G70" s="109"/>
      <c r="H70" s="109"/>
      <c r="I70" s="127"/>
      <c r="J70" s="127"/>
      <c r="K70" s="109"/>
      <c r="L70" s="109"/>
      <c r="M70" s="127"/>
      <c r="N70" s="127"/>
      <c r="O70" s="109"/>
      <c r="P70" s="109"/>
      <c r="Q70" s="127"/>
      <c r="R70" s="127"/>
    </row>
    <row r="71" spans="1:19" ht="11.25" customHeight="1">
      <c r="A71" s="119"/>
      <c r="B71" s="128"/>
      <c r="C71" s="109"/>
      <c r="D71" s="109"/>
      <c r="E71" s="127"/>
      <c r="F71" s="127"/>
      <c r="G71" s="109"/>
      <c r="H71" s="109"/>
      <c r="I71" s="127"/>
      <c r="J71" s="127"/>
      <c r="K71" s="109"/>
      <c r="L71" s="109"/>
      <c r="M71" s="127"/>
      <c r="N71" s="127"/>
      <c r="O71" s="109"/>
      <c r="P71" s="109"/>
      <c r="Q71" s="127"/>
      <c r="R71" s="127"/>
    </row>
    <row r="72" spans="1:19" ht="11.25" customHeight="1">
      <c r="A72" s="119"/>
      <c r="B72" s="128"/>
      <c r="C72" s="109"/>
      <c r="D72" s="109"/>
      <c r="E72" s="127"/>
      <c r="F72" s="127"/>
      <c r="G72" s="109"/>
      <c r="H72" s="109"/>
      <c r="I72" s="127"/>
      <c r="J72" s="127"/>
      <c r="K72" s="109"/>
      <c r="L72" s="109"/>
      <c r="M72" s="127"/>
      <c r="N72" s="127"/>
      <c r="O72" s="109"/>
      <c r="P72" s="109"/>
      <c r="Q72" s="127"/>
      <c r="R72" s="127"/>
    </row>
    <row r="73" spans="1:19" ht="11.25" customHeight="1">
      <c r="A73" s="119"/>
      <c r="B73" s="128"/>
      <c r="C73" s="109"/>
      <c r="D73" s="109"/>
      <c r="E73" s="127"/>
      <c r="F73" s="127"/>
      <c r="G73" s="109"/>
      <c r="H73" s="109"/>
      <c r="I73" s="127"/>
      <c r="J73" s="127"/>
      <c r="K73" s="109"/>
      <c r="L73" s="109"/>
      <c r="M73" s="127"/>
      <c r="N73" s="127"/>
      <c r="O73" s="109"/>
      <c r="P73" s="109"/>
      <c r="Q73" s="127"/>
      <c r="R73" s="127"/>
    </row>
    <row r="74" spans="1:19" ht="11.25" customHeight="1">
      <c r="A74" s="119"/>
      <c r="B74" s="128"/>
      <c r="C74" s="109"/>
      <c r="D74" s="109"/>
      <c r="E74" s="127"/>
      <c r="F74" s="127"/>
      <c r="G74" s="109"/>
      <c r="H74" s="109"/>
      <c r="I74" s="127"/>
      <c r="J74" s="127"/>
      <c r="K74" s="112"/>
      <c r="L74" s="112"/>
      <c r="M74" s="112"/>
      <c r="N74" s="112"/>
      <c r="O74" s="112"/>
      <c r="P74" s="112"/>
      <c r="Q74" s="112"/>
      <c r="R74" s="112"/>
      <c r="S74" s="119"/>
    </row>
    <row r="75" spans="1:19" ht="11.25" customHeight="1">
      <c r="A75" s="119"/>
      <c r="B75" s="128"/>
      <c r="C75" s="109"/>
      <c r="D75" s="109"/>
      <c r="E75" s="127"/>
      <c r="F75" s="127"/>
      <c r="G75" s="109"/>
      <c r="H75" s="109"/>
      <c r="I75" s="127"/>
      <c r="J75" s="127"/>
      <c r="K75" s="109"/>
      <c r="L75" s="109"/>
      <c r="M75" s="109"/>
      <c r="N75" s="109"/>
      <c r="O75" s="109"/>
      <c r="P75" s="109"/>
      <c r="Q75" s="109"/>
      <c r="R75" s="109"/>
    </row>
    <row r="76" spans="1:19" ht="11.25" customHeight="1">
      <c r="J76" s="119"/>
    </row>
    <row r="77" spans="1:19" ht="11.25" customHeight="1">
      <c r="J77" s="119"/>
    </row>
    <row r="78" spans="1:19" ht="11.25" customHeight="1">
      <c r="J78" s="119"/>
    </row>
    <row r="79" spans="1:19" ht="11.25" customHeight="1">
      <c r="J79" s="119"/>
    </row>
    <row r="80" spans="1:19" ht="11.25" customHeight="1">
      <c r="J80" s="119"/>
    </row>
    <row r="81" spans="10:10" ht="11.25" customHeight="1">
      <c r="J81" s="119"/>
    </row>
    <row r="82" spans="10:10" ht="11.25" customHeight="1">
      <c r="J82" s="119"/>
    </row>
    <row r="83" spans="10:10" ht="11.25" customHeight="1">
      <c r="J83" s="119"/>
    </row>
    <row r="84" spans="10:10" ht="11.25" customHeight="1">
      <c r="J84" s="119"/>
    </row>
    <row r="85" spans="10:10">
      <c r="J85" s="119"/>
    </row>
    <row r="86" spans="10:10">
      <c r="J86" s="119"/>
    </row>
    <row r="87" spans="10:10">
      <c r="J87" s="119"/>
    </row>
    <row r="88" spans="10:10">
      <c r="J88" s="119"/>
    </row>
    <row r="89" spans="10:10">
      <c r="J89" s="119"/>
    </row>
    <row r="90" spans="10:10">
      <c r="J90" s="119"/>
    </row>
    <row r="91" spans="10:10">
      <c r="J91" s="119"/>
    </row>
    <row r="92" spans="10:10">
      <c r="J92" s="119"/>
    </row>
    <row r="93" spans="10:10">
      <c r="J93" s="119"/>
    </row>
    <row r="94" spans="10:10">
      <c r="J94" s="119"/>
    </row>
    <row r="95" spans="10:10">
      <c r="J95" s="119"/>
    </row>
    <row r="96" spans="10:10">
      <c r="J96" s="119"/>
    </row>
    <row r="97" spans="10:10">
      <c r="J97" s="119"/>
    </row>
    <row r="98" spans="10:10">
      <c r="J98" s="119"/>
    </row>
  </sheetData>
  <phoneticPr fontId="19"/>
  <printOptions horizontalCentered="1" gridLinesSet="0"/>
  <pageMargins left="0.70866141732283472" right="0.70866141732283472" top="0.82677165354330717" bottom="0.51181102362204722" header="0.51181102362204722" footer="0.47244094488188981"/>
  <pageSetup paperSize="9" fitToWidth="2" pageOrder="overThenDown" orientation="portrait" r:id="rId1"/>
  <headerFooter alignWithMargins="0">
    <oddHeader>&amp;L&amp;Z&amp;F&amp;A</oddHeader>
    <oddFooter>&amp;R&amp;D&amp;T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6"/>
  <sheetViews>
    <sheetView showGridLines="0" zoomScaleNormal="72" zoomScaleSheetLayoutView="100" workbookViewId="0"/>
  </sheetViews>
  <sheetFormatPr defaultColWidth="11.42578125" defaultRowHeight="11.25"/>
  <cols>
    <col min="1" max="1" width="14" style="134" customWidth="1"/>
    <col min="2" max="2" width="10.28515625" style="134" customWidth="1"/>
    <col min="3" max="3" width="9.5703125" style="134" bestFit="1" customWidth="1"/>
    <col min="4" max="4" width="11.28515625" style="134" bestFit="1" customWidth="1"/>
    <col min="5" max="5" width="12.140625" style="134" customWidth="1"/>
    <col min="6" max="6" width="10" style="134" customWidth="1"/>
    <col min="7" max="7" width="9.42578125" style="134" customWidth="1"/>
    <col min="8" max="8" width="12.42578125" style="134" customWidth="1"/>
    <col min="9" max="9" width="10" style="134" customWidth="1"/>
    <col min="10" max="10" width="9.5703125" style="134" customWidth="1"/>
    <col min="11" max="11" width="10" style="134" customWidth="1"/>
    <col min="12" max="12" width="9.85546875" style="134" customWidth="1"/>
    <col min="13" max="13" width="10" style="134" customWidth="1"/>
    <col min="14" max="14" width="10.42578125" style="134" customWidth="1"/>
    <col min="15" max="15" width="9.7109375" style="134" customWidth="1"/>
    <col min="16" max="24" width="8.7109375" style="134" customWidth="1"/>
    <col min="25" max="33" width="10.7109375" style="134" customWidth="1"/>
    <col min="34" max="34" width="6.85546875" style="134" customWidth="1"/>
    <col min="35" max="35" width="16.7109375" style="134" customWidth="1"/>
    <col min="36" max="36" width="8.85546875" style="134" customWidth="1"/>
    <col min="37" max="42" width="10.28515625" style="134" customWidth="1"/>
    <col min="43" max="49" width="10.85546875" style="134" customWidth="1"/>
    <col min="50" max="16384" width="11.42578125" style="134"/>
  </cols>
  <sheetData>
    <row r="2" spans="1:13" ht="18.95" customHeight="1" thickBot="1">
      <c r="A2" s="324" t="s">
        <v>171</v>
      </c>
      <c r="B2" s="324"/>
      <c r="C2" s="324"/>
      <c r="D2" s="324"/>
      <c r="E2" s="324"/>
      <c r="F2" s="324"/>
      <c r="G2" s="325"/>
      <c r="H2" s="324"/>
    </row>
    <row r="3" spans="1:13" ht="17.100000000000001" customHeight="1">
      <c r="A3" s="326"/>
      <c r="B3" s="327" t="s">
        <v>191</v>
      </c>
      <c r="C3" s="328"/>
      <c r="D3" s="329"/>
      <c r="E3" s="330" t="s">
        <v>192</v>
      </c>
      <c r="F3" s="328"/>
      <c r="G3" s="329"/>
      <c r="H3" s="328" t="s">
        <v>193</v>
      </c>
      <c r="I3" s="328"/>
      <c r="J3" s="329"/>
      <c r="K3" s="331" t="s">
        <v>166</v>
      </c>
      <c r="L3" s="328"/>
      <c r="M3" s="328"/>
    </row>
    <row r="4" spans="1:13" ht="17.100000000000001" customHeight="1">
      <c r="A4" s="332"/>
      <c r="B4" s="333"/>
      <c r="C4" s="263" t="s">
        <v>172</v>
      </c>
      <c r="D4" s="332"/>
      <c r="E4" s="333"/>
      <c r="F4" s="263" t="s">
        <v>172</v>
      </c>
      <c r="G4" s="334"/>
      <c r="H4" s="335"/>
      <c r="I4" s="263" t="s">
        <v>172</v>
      </c>
      <c r="J4" s="336"/>
      <c r="K4" s="333" t="s">
        <v>167</v>
      </c>
      <c r="L4" s="263"/>
      <c r="M4" s="332"/>
    </row>
    <row r="5" spans="1:13" ht="17.100000000000001" customHeight="1">
      <c r="A5" s="337" t="s">
        <v>77</v>
      </c>
      <c r="B5" s="338"/>
      <c r="C5" s="338"/>
      <c r="D5" s="339"/>
      <c r="E5" s="338"/>
      <c r="F5" s="338"/>
      <c r="G5" s="340"/>
      <c r="H5" s="341"/>
      <c r="I5" s="338"/>
      <c r="J5" s="340"/>
      <c r="K5" s="338"/>
      <c r="L5" s="338"/>
      <c r="M5" s="339"/>
    </row>
    <row r="6" spans="1:13" ht="17.100000000000001" customHeight="1">
      <c r="A6" s="342"/>
      <c r="B6" s="15" t="s">
        <v>148</v>
      </c>
      <c r="C6" s="15" t="s">
        <v>204</v>
      </c>
      <c r="D6" s="343" t="s">
        <v>173</v>
      </c>
      <c r="E6" s="15" t="s">
        <v>148</v>
      </c>
      <c r="F6" s="15" t="s">
        <v>204</v>
      </c>
      <c r="G6" s="344" t="s">
        <v>173</v>
      </c>
      <c r="H6" s="65" t="s">
        <v>148</v>
      </c>
      <c r="I6" s="15" t="s">
        <v>204</v>
      </c>
      <c r="J6" s="344" t="s">
        <v>173</v>
      </c>
      <c r="K6" s="15" t="s">
        <v>148</v>
      </c>
      <c r="L6" s="15" t="s">
        <v>204</v>
      </c>
      <c r="M6" s="343" t="s">
        <v>173</v>
      </c>
    </row>
    <row r="7" spans="1:13" ht="17.100000000000001" customHeight="1">
      <c r="A7" s="345"/>
      <c r="B7" s="346"/>
      <c r="C7" s="346"/>
      <c r="D7" s="347" t="s">
        <v>146</v>
      </c>
      <c r="E7" s="346"/>
      <c r="F7" s="346"/>
      <c r="G7" s="348" t="s">
        <v>146</v>
      </c>
      <c r="H7" s="345"/>
      <c r="I7" s="346"/>
      <c r="J7" s="348" t="s">
        <v>146</v>
      </c>
      <c r="K7" s="346"/>
      <c r="L7" s="346"/>
      <c r="M7" s="347" t="s">
        <v>146</v>
      </c>
    </row>
    <row r="8" spans="1:13" ht="17.100000000000001" customHeight="1">
      <c r="A8" s="349" t="s">
        <v>26</v>
      </c>
      <c r="B8" s="398">
        <v>3142.35015286728</v>
      </c>
      <c r="C8" s="398">
        <v>3161.4241947156142</v>
      </c>
      <c r="D8" s="399">
        <f>ROUND((C8-B8)/B8*100,1)</f>
        <v>0.6</v>
      </c>
      <c r="E8" s="398">
        <v>3027.5678620899776</v>
      </c>
      <c r="F8" s="398">
        <v>3075.3864770723671</v>
      </c>
      <c r="G8" s="400">
        <f>ROUND((F8-E8)/E8*100,1)</f>
        <v>1.6</v>
      </c>
      <c r="H8" s="401">
        <v>1058.6269223547583</v>
      </c>
      <c r="I8" s="398">
        <v>1175.8111157854501</v>
      </c>
      <c r="J8" s="400">
        <f>ROUND((I8-H8)/H8*100,1)</f>
        <v>11.1</v>
      </c>
      <c r="K8" s="398">
        <v>410.39902024627042</v>
      </c>
      <c r="L8" s="398">
        <v>415.16113652566543</v>
      </c>
      <c r="M8" s="399">
        <f>ROUND((L8-K8)/K8*100,1)</f>
        <v>1.2</v>
      </c>
    </row>
    <row r="9" spans="1:13" ht="17.100000000000001" customHeight="1">
      <c r="B9" s="402"/>
      <c r="C9" s="402"/>
      <c r="D9" s="403"/>
      <c r="E9" s="402"/>
      <c r="F9" s="402"/>
      <c r="G9" s="404"/>
      <c r="H9" s="405"/>
      <c r="I9" s="402"/>
      <c r="J9" s="404"/>
      <c r="K9" s="402"/>
      <c r="L9" s="402"/>
      <c r="M9" s="403"/>
    </row>
    <row r="10" spans="1:13" ht="17.100000000000001" customHeight="1">
      <c r="A10" s="262" t="s">
        <v>194</v>
      </c>
      <c r="B10" s="402">
        <v>1910.135800925347</v>
      </c>
      <c r="C10" s="402">
        <v>1657.1042963336274</v>
      </c>
      <c r="D10" s="403">
        <f t="shared" ref="D10:D15" si="0">ROUND((C10-B10)/B10*100,1)</f>
        <v>-13.2</v>
      </c>
      <c r="E10" s="402">
        <v>1823.6351965320328</v>
      </c>
      <c r="F10" s="402">
        <v>1524.0119440594683</v>
      </c>
      <c r="G10" s="404">
        <f t="shared" ref="G10:G15" si="1">ROUND((F10-E10)/E10*100,1)</f>
        <v>-16.399999999999999</v>
      </c>
      <c r="H10" s="405">
        <v>607.20220082530955</v>
      </c>
      <c r="I10" s="402">
        <v>591.53619755575153</v>
      </c>
      <c r="J10" s="404">
        <f t="shared" ref="J10:J15" si="2">ROUND((I10-H10)/H10*100,1)</f>
        <v>-2.6</v>
      </c>
      <c r="K10" s="402">
        <v>280.65924391506991</v>
      </c>
      <c r="L10" s="402">
        <v>277.02956866331351</v>
      </c>
      <c r="M10" s="403">
        <f t="shared" ref="M10:M15" si="3">ROUND((L10-K10)/K10*100,1)</f>
        <v>-1.3</v>
      </c>
    </row>
    <row r="11" spans="1:13" ht="17.100000000000001" customHeight="1">
      <c r="A11" s="262" t="s">
        <v>195</v>
      </c>
      <c r="B11" s="402">
        <v>1975.5807706686235</v>
      </c>
      <c r="C11" s="402">
        <v>2004.786199287048</v>
      </c>
      <c r="D11" s="403">
        <f t="shared" si="0"/>
        <v>1.5</v>
      </c>
      <c r="E11" s="402">
        <v>1941.0291181479583</v>
      </c>
      <c r="F11" s="402">
        <v>1905.9840434561195</v>
      </c>
      <c r="G11" s="404">
        <f t="shared" si="1"/>
        <v>-1.8</v>
      </c>
      <c r="H11" s="405">
        <v>689.81424200047081</v>
      </c>
      <c r="I11" s="402">
        <v>727.73128501103383</v>
      </c>
      <c r="J11" s="404">
        <f t="shared" si="2"/>
        <v>5.5</v>
      </c>
      <c r="K11" s="402">
        <v>306.58289271703904</v>
      </c>
      <c r="L11" s="402">
        <v>320.62657899290537</v>
      </c>
      <c r="M11" s="403">
        <f t="shared" si="3"/>
        <v>4.5999999999999996</v>
      </c>
    </row>
    <row r="12" spans="1:13" ht="17.100000000000001" customHeight="1">
      <c r="A12" s="262" t="s">
        <v>89</v>
      </c>
      <c r="B12" s="402">
        <v>2435.3816985562503</v>
      </c>
      <c r="C12" s="402">
        <v>2566.095181856766</v>
      </c>
      <c r="D12" s="403">
        <f t="shared" si="0"/>
        <v>5.4</v>
      </c>
      <c r="E12" s="402">
        <v>2377.6571036663336</v>
      </c>
      <c r="F12" s="402">
        <v>2492.6999686294771</v>
      </c>
      <c r="G12" s="404">
        <f t="shared" si="1"/>
        <v>4.8</v>
      </c>
      <c r="H12" s="405">
        <v>832.09313463371541</v>
      </c>
      <c r="I12" s="402">
        <v>909.0413537303242</v>
      </c>
      <c r="J12" s="404">
        <f t="shared" si="2"/>
        <v>9.1999999999999993</v>
      </c>
      <c r="K12" s="402">
        <v>350.4271247739602</v>
      </c>
      <c r="L12" s="402">
        <v>350.99045623836128</v>
      </c>
      <c r="M12" s="403">
        <f t="shared" si="3"/>
        <v>0.2</v>
      </c>
    </row>
    <row r="13" spans="1:13" ht="17.100000000000001" customHeight="1">
      <c r="A13" s="262" t="s">
        <v>90</v>
      </c>
      <c r="B13" s="402">
        <v>3706.0677901912518</v>
      </c>
      <c r="C13" s="402">
        <v>3128.2110250130486</v>
      </c>
      <c r="D13" s="403">
        <f t="shared" si="0"/>
        <v>-15.6</v>
      </c>
      <c r="E13" s="402">
        <v>3686.647352142902</v>
      </c>
      <c r="F13" s="402">
        <v>3101.3682900389449</v>
      </c>
      <c r="G13" s="404">
        <f t="shared" si="1"/>
        <v>-15.9</v>
      </c>
      <c r="H13" s="405">
        <v>1648.3838919396578</v>
      </c>
      <c r="I13" s="402">
        <v>1614.7264624402778</v>
      </c>
      <c r="J13" s="404">
        <f t="shared" si="2"/>
        <v>-2</v>
      </c>
      <c r="K13" s="402">
        <v>381.75332270069111</v>
      </c>
      <c r="L13" s="402">
        <v>368.34367661858437</v>
      </c>
      <c r="M13" s="403">
        <f t="shared" si="3"/>
        <v>-3.5</v>
      </c>
    </row>
    <row r="14" spans="1:13" ht="17.100000000000001" customHeight="1">
      <c r="A14" s="262" t="s">
        <v>91</v>
      </c>
      <c r="B14" s="402">
        <v>3272.7173229571986</v>
      </c>
      <c r="C14" s="402">
        <v>3777.0339557527577</v>
      </c>
      <c r="D14" s="403">
        <f t="shared" si="0"/>
        <v>15.4</v>
      </c>
      <c r="E14" s="402">
        <v>3263.6951906614786</v>
      </c>
      <c r="F14" s="402">
        <v>3790.6123128119802</v>
      </c>
      <c r="G14" s="404">
        <f t="shared" si="1"/>
        <v>16.100000000000001</v>
      </c>
      <c r="H14" s="405">
        <v>1323.3207782101167</v>
      </c>
      <c r="I14" s="402">
        <v>1485.0333394959018</v>
      </c>
      <c r="J14" s="404">
        <f t="shared" si="2"/>
        <v>12.2</v>
      </c>
      <c r="K14" s="402">
        <v>387.18313392512545</v>
      </c>
      <c r="L14" s="402">
        <v>425.21671617607348</v>
      </c>
      <c r="M14" s="403">
        <f t="shared" si="3"/>
        <v>9.8000000000000007</v>
      </c>
    </row>
    <row r="15" spans="1:13" ht="16.5" customHeight="1">
      <c r="A15" s="264" t="s">
        <v>92</v>
      </c>
      <c r="B15" s="406">
        <v>4202.0781717129157</v>
      </c>
      <c r="C15" s="406">
        <v>4226.0225765849691</v>
      </c>
      <c r="D15" s="407">
        <f t="shared" si="0"/>
        <v>0.6</v>
      </c>
      <c r="E15" s="406">
        <v>3955.8680150083269</v>
      </c>
      <c r="F15" s="406">
        <v>4104.8420134587368</v>
      </c>
      <c r="G15" s="408">
        <f t="shared" si="1"/>
        <v>3.8</v>
      </c>
      <c r="H15" s="409">
        <v>1231.422660968318</v>
      </c>
      <c r="I15" s="406">
        <v>1473.76684076471</v>
      </c>
      <c r="J15" s="408">
        <f t="shared" si="2"/>
        <v>19.7</v>
      </c>
      <c r="K15" s="406">
        <v>543.65341440598695</v>
      </c>
      <c r="L15" s="410">
        <v>547.19605280355506</v>
      </c>
      <c r="M15" s="407">
        <f t="shared" si="3"/>
        <v>0.7</v>
      </c>
    </row>
    <row r="16" spans="1:13" ht="16.5" customHeight="1">
      <c r="A16" s="119" t="s">
        <v>168</v>
      </c>
      <c r="B16" s="411"/>
      <c r="C16" s="411"/>
      <c r="D16" s="412"/>
      <c r="E16" s="411"/>
      <c r="F16" s="411"/>
      <c r="G16" s="412"/>
      <c r="H16" s="411"/>
      <c r="I16" s="411"/>
      <c r="J16" s="412"/>
      <c r="K16" s="411"/>
      <c r="L16" s="411"/>
      <c r="M16" s="412"/>
    </row>
    <row r="17" spans="1:19" ht="16.5" customHeight="1">
      <c r="A17" s="119" t="s">
        <v>164</v>
      </c>
      <c r="B17" s="411"/>
      <c r="C17" s="411"/>
      <c r="D17" s="412"/>
      <c r="E17" s="411"/>
      <c r="F17" s="411"/>
      <c r="G17" s="412"/>
      <c r="H17" s="411"/>
      <c r="I17" s="411"/>
      <c r="J17" s="412"/>
      <c r="K17" s="411"/>
      <c r="L17" s="411"/>
      <c r="M17" s="412"/>
    </row>
    <row r="18" spans="1:19" ht="16.5" customHeight="1">
      <c r="A18" s="135"/>
      <c r="B18" s="411"/>
      <c r="C18" s="411"/>
      <c r="D18" s="412"/>
      <c r="E18" s="411"/>
      <c r="F18" s="411"/>
      <c r="G18" s="412"/>
      <c r="H18" s="411"/>
      <c r="I18" s="411"/>
      <c r="J18" s="412"/>
      <c r="K18" s="411"/>
      <c r="L18" s="411"/>
      <c r="M18" s="412"/>
    </row>
    <row r="19" spans="1:19" ht="18.95" customHeight="1">
      <c r="A19" s="324" t="s">
        <v>174</v>
      </c>
      <c r="B19" s="324"/>
      <c r="C19" s="324"/>
      <c r="D19" s="324"/>
      <c r="E19" s="324"/>
      <c r="F19" s="324"/>
      <c r="G19" s="325"/>
      <c r="H19" s="324"/>
      <c r="I19" s="324"/>
      <c r="K19" s="324"/>
      <c r="L19" s="350"/>
      <c r="M19" s="351"/>
    </row>
    <row r="20" spans="1:19" ht="18.95" customHeight="1" thickBot="1">
      <c r="A20" s="324" t="s">
        <v>196</v>
      </c>
      <c r="B20" s="324"/>
      <c r="C20" s="324"/>
      <c r="D20" s="324"/>
      <c r="E20" s="324"/>
      <c r="F20" s="324"/>
      <c r="G20" s="325"/>
      <c r="H20" s="324"/>
      <c r="I20" s="324"/>
      <c r="K20" s="324"/>
      <c r="L20" s="350"/>
      <c r="M20" s="351"/>
    </row>
    <row r="21" spans="1:19" ht="17.100000000000001" customHeight="1">
      <c r="A21" s="326"/>
      <c r="B21" s="331" t="s">
        <v>197</v>
      </c>
      <c r="C21" s="328"/>
      <c r="D21" s="329"/>
      <c r="E21" s="440" t="s">
        <v>198</v>
      </c>
      <c r="F21" s="441"/>
      <c r="G21" s="442"/>
      <c r="H21" s="328" t="s">
        <v>199</v>
      </c>
      <c r="I21" s="328"/>
      <c r="J21" s="329"/>
      <c r="K21" s="331" t="s">
        <v>200</v>
      </c>
      <c r="L21" s="328"/>
      <c r="M21" s="329"/>
      <c r="N21" s="352" t="s">
        <v>175</v>
      </c>
      <c r="O21" s="328"/>
      <c r="P21" s="329"/>
      <c r="Q21" s="353" t="s">
        <v>176</v>
      </c>
      <c r="R21" s="353"/>
      <c r="S21" s="353"/>
    </row>
    <row r="22" spans="1:19" ht="17.100000000000001" customHeight="1">
      <c r="A22" s="332"/>
      <c r="B22" s="343"/>
      <c r="C22" s="335" t="s">
        <v>177</v>
      </c>
      <c r="D22" s="336" t="s">
        <v>201</v>
      </c>
      <c r="E22" s="333"/>
      <c r="F22" s="263" t="s">
        <v>172</v>
      </c>
      <c r="G22" s="334"/>
      <c r="H22" s="335"/>
      <c r="I22" s="263" t="s">
        <v>172</v>
      </c>
      <c r="J22" s="336"/>
      <c r="K22" s="347"/>
      <c r="L22" s="263" t="s">
        <v>172</v>
      </c>
      <c r="M22" s="336"/>
      <c r="N22" s="347"/>
      <c r="O22" s="264" t="s">
        <v>172</v>
      </c>
      <c r="P22" s="354"/>
      <c r="R22" s="262" t="s">
        <v>153</v>
      </c>
    </row>
    <row r="23" spans="1:19" ht="17.100000000000001" customHeight="1">
      <c r="A23" s="337" t="s">
        <v>77</v>
      </c>
      <c r="B23" s="338"/>
      <c r="C23" s="338"/>
      <c r="D23" s="340"/>
      <c r="E23" s="338"/>
      <c r="F23" s="338"/>
      <c r="G23" s="340"/>
      <c r="H23" s="355"/>
      <c r="I23" s="338"/>
      <c r="J23" s="340"/>
      <c r="K23" s="338"/>
      <c r="L23" s="338"/>
      <c r="M23" s="340"/>
      <c r="N23" s="338"/>
      <c r="O23" s="338"/>
      <c r="P23" s="340"/>
      <c r="Q23" s="338"/>
      <c r="R23" s="338"/>
      <c r="S23" s="339"/>
    </row>
    <row r="24" spans="1:19" ht="17.100000000000001" customHeight="1">
      <c r="B24" s="15" t="s">
        <v>148</v>
      </c>
      <c r="C24" s="15" t="s">
        <v>204</v>
      </c>
      <c r="D24" s="344" t="s">
        <v>173</v>
      </c>
      <c r="E24" s="15" t="s">
        <v>148</v>
      </c>
      <c r="F24" s="15" t="s">
        <v>204</v>
      </c>
      <c r="G24" s="344" t="s">
        <v>173</v>
      </c>
      <c r="H24" s="65" t="s">
        <v>148</v>
      </c>
      <c r="I24" s="15" t="s">
        <v>204</v>
      </c>
      <c r="J24" s="344" t="s">
        <v>173</v>
      </c>
      <c r="K24" s="15" t="s">
        <v>148</v>
      </c>
      <c r="L24" s="15" t="s">
        <v>204</v>
      </c>
      <c r="M24" s="344" t="s">
        <v>173</v>
      </c>
      <c r="N24" s="15" t="s">
        <v>148</v>
      </c>
      <c r="O24" s="15" t="s">
        <v>204</v>
      </c>
      <c r="P24" s="344" t="s">
        <v>173</v>
      </c>
      <c r="Q24" s="15" t="s">
        <v>148</v>
      </c>
      <c r="R24" s="15" t="s">
        <v>204</v>
      </c>
      <c r="S24" s="343" t="s">
        <v>173</v>
      </c>
    </row>
    <row r="25" spans="1:19" ht="17.100000000000001" customHeight="1">
      <c r="A25" s="345"/>
      <c r="B25" s="346"/>
      <c r="C25" s="346"/>
      <c r="D25" s="348" t="s">
        <v>146</v>
      </c>
      <c r="E25" s="346"/>
      <c r="F25" s="346"/>
      <c r="G25" s="348" t="s">
        <v>146</v>
      </c>
      <c r="H25" s="345"/>
      <c r="I25" s="346"/>
      <c r="J25" s="348" t="s">
        <v>146</v>
      </c>
      <c r="K25" s="346"/>
      <c r="L25" s="346"/>
      <c r="M25" s="348" t="s">
        <v>146</v>
      </c>
      <c r="N25" s="346"/>
      <c r="O25" s="346"/>
      <c r="P25" s="348" t="s">
        <v>146</v>
      </c>
      <c r="Q25" s="346"/>
      <c r="R25" s="346"/>
      <c r="S25" s="347" t="s">
        <v>146</v>
      </c>
    </row>
    <row r="26" spans="1:19" ht="17.100000000000001" customHeight="1">
      <c r="A26" s="349" t="s">
        <v>26</v>
      </c>
      <c r="B26" s="413">
        <v>140.89960629921259</v>
      </c>
      <c r="C26" s="413">
        <v>141.49802371541503</v>
      </c>
      <c r="D26" s="414">
        <f>ROUND(C26/B26*100-100,1)</f>
        <v>0.4</v>
      </c>
      <c r="E26" s="413">
        <v>436512.95275590551</v>
      </c>
      <c r="F26" s="413">
        <v>446781.81818181818</v>
      </c>
      <c r="G26" s="414">
        <f>ROUND(F26/E26*100-100,1)</f>
        <v>2.4</v>
      </c>
      <c r="H26" s="415">
        <v>420568.21259842522</v>
      </c>
      <c r="I26" s="413">
        <v>434622.71343873517</v>
      </c>
      <c r="J26" s="414">
        <f>ROUND(I26/H26*100-100,1)</f>
        <v>3.3</v>
      </c>
      <c r="K26" s="413">
        <v>147056.92913385827</v>
      </c>
      <c r="L26" s="413">
        <v>166169.10474308301</v>
      </c>
      <c r="M26" s="414">
        <f>ROUND(L26/K26*100-100,1)</f>
        <v>13</v>
      </c>
      <c r="N26" s="413">
        <v>150983.51377952757</v>
      </c>
      <c r="O26" s="413">
        <v>151978.99011857709</v>
      </c>
      <c r="P26" s="416">
        <f>ROUND(O26/N26*100-100,1)</f>
        <v>0.7</v>
      </c>
      <c r="Q26" s="413">
        <v>18804.588582677166</v>
      </c>
      <c r="R26" s="413">
        <v>28433.324110671936</v>
      </c>
      <c r="S26" s="417">
        <f>ROUND(R26/Q26*100-100,1)</f>
        <v>51.2</v>
      </c>
    </row>
    <row r="27" spans="1:19" ht="17.100000000000001" customHeight="1">
      <c r="B27" s="402"/>
      <c r="C27" s="402"/>
      <c r="D27" s="404"/>
      <c r="E27" s="402"/>
      <c r="F27" s="402"/>
      <c r="G27" s="404"/>
      <c r="H27" s="405"/>
      <c r="I27" s="402"/>
      <c r="J27" s="404"/>
      <c r="K27" s="402"/>
      <c r="L27" s="402"/>
      <c r="M27" s="404"/>
      <c r="N27" s="402"/>
      <c r="O27" s="402"/>
      <c r="P27" s="418"/>
      <c r="Q27" s="402"/>
      <c r="R27" s="402"/>
      <c r="S27" s="403"/>
    </row>
    <row r="28" spans="1:19" ht="17.100000000000001" customHeight="1">
      <c r="A28" s="262" t="s">
        <v>87</v>
      </c>
      <c r="B28" s="402">
        <v>38.967741935483872</v>
      </c>
      <c r="C28" s="402">
        <v>38.011834319526628</v>
      </c>
      <c r="D28" s="404">
        <f t="shared" ref="D28:D33" si="4">ROUND(C28/B28*100-100,1)</f>
        <v>-2.5</v>
      </c>
      <c r="E28" s="402">
        <v>73913.012903225812</v>
      </c>
      <c r="F28" s="402">
        <v>64854.224852071005</v>
      </c>
      <c r="G28" s="404">
        <f t="shared" ref="G28:G33" si="5">ROUND(F28/E28*100-100,1)</f>
        <v>-12.3</v>
      </c>
      <c r="H28" s="405">
        <v>70565.858064516127</v>
      </c>
      <c r="I28" s="402">
        <v>59645.378698224849</v>
      </c>
      <c r="J28" s="404">
        <f t="shared" ref="J28:J33" si="6">ROUND(I28/H28*100-100,1)</f>
        <v>-15.5</v>
      </c>
      <c r="K28" s="402">
        <v>23495.787096774195</v>
      </c>
      <c r="L28" s="402">
        <v>23151</v>
      </c>
      <c r="M28" s="404">
        <f t="shared" ref="M28:M33" si="7">ROUND(L28/K28*100-100,1)</f>
        <v>-1.5</v>
      </c>
      <c r="N28" s="418">
        <v>25420.393548387096</v>
      </c>
      <c r="O28" s="418">
        <v>20638.248520710058</v>
      </c>
      <c r="P28" s="419">
        <f t="shared" ref="P28:P33" si="8">ROUND(O28/N28*100-100,1)</f>
        <v>-18.8</v>
      </c>
      <c r="Q28" s="402">
        <v>2164</v>
      </c>
      <c r="R28" s="402">
        <v>1999.9526627218936</v>
      </c>
      <c r="S28" s="403">
        <f t="shared" ref="S28:S33" si="9">ROUND(R28/Q28*100-100,1)</f>
        <v>-7.6</v>
      </c>
    </row>
    <row r="29" spans="1:19" ht="17.100000000000001" customHeight="1">
      <c r="A29" s="262" t="s">
        <v>88</v>
      </c>
      <c r="B29" s="402">
        <v>69.827586206896555</v>
      </c>
      <c r="C29" s="402">
        <v>70.494117647058829</v>
      </c>
      <c r="D29" s="404">
        <f t="shared" si="4"/>
        <v>1</v>
      </c>
      <c r="E29" s="402">
        <v>136668.9367816092</v>
      </c>
      <c r="F29" s="402">
        <v>138943.47647058824</v>
      </c>
      <c r="G29" s="404">
        <f t="shared" si="5"/>
        <v>1.7</v>
      </c>
      <c r="H29" s="405">
        <v>134278.68390804599</v>
      </c>
      <c r="I29" s="402">
        <v>132095.90588235293</v>
      </c>
      <c r="J29" s="404">
        <f t="shared" si="6"/>
        <v>-1.6</v>
      </c>
      <c r="K29" s="402">
        <v>47720.741379310348</v>
      </c>
      <c r="L29" s="402">
        <v>50436.058823529413</v>
      </c>
      <c r="M29" s="404">
        <f t="shared" si="7"/>
        <v>5.7</v>
      </c>
      <c r="N29" s="418">
        <v>48224.126436781611</v>
      </c>
      <c r="O29" s="418">
        <v>49329.49411764706</v>
      </c>
      <c r="P29" s="419">
        <f t="shared" si="8"/>
        <v>2.2999999999999998</v>
      </c>
      <c r="Q29" s="402">
        <v>5805.8160919540232</v>
      </c>
      <c r="R29" s="402">
        <v>5651.123529411765</v>
      </c>
      <c r="S29" s="403">
        <f t="shared" si="9"/>
        <v>-2.7</v>
      </c>
    </row>
    <row r="30" spans="1:19" ht="17.100000000000001" customHeight="1">
      <c r="A30" s="262" t="s">
        <v>89</v>
      </c>
      <c r="B30" s="402">
        <v>140.52427184466021</v>
      </c>
      <c r="C30" s="402">
        <v>141.49473684210525</v>
      </c>
      <c r="D30" s="404">
        <f t="shared" si="4"/>
        <v>0.7</v>
      </c>
      <c r="E30" s="402">
        <v>339006.7087378641</v>
      </c>
      <c r="F30" s="402">
        <v>365945.43157894735</v>
      </c>
      <c r="G30" s="404">
        <f t="shared" si="5"/>
        <v>7.9</v>
      </c>
      <c r="H30" s="405">
        <v>330971.40776699031</v>
      </c>
      <c r="I30" s="402">
        <v>355478.69473684212</v>
      </c>
      <c r="J30" s="404">
        <f t="shared" si="6"/>
        <v>7.4</v>
      </c>
      <c r="K30" s="402">
        <v>115827.90291262136</v>
      </c>
      <c r="L30" s="402">
        <v>129636.47368421052</v>
      </c>
      <c r="M30" s="404">
        <f t="shared" si="7"/>
        <v>11.9</v>
      </c>
      <c r="N30" s="418">
        <v>87112.135922330097</v>
      </c>
      <c r="O30" s="418">
        <v>96146.389473684205</v>
      </c>
      <c r="P30" s="419">
        <f t="shared" si="8"/>
        <v>10.4</v>
      </c>
      <c r="Q30" s="402">
        <v>7554.5728155339802</v>
      </c>
      <c r="R30" s="402">
        <v>8258.5684210526324</v>
      </c>
      <c r="S30" s="403">
        <f t="shared" si="9"/>
        <v>9.3000000000000007</v>
      </c>
    </row>
    <row r="31" spans="1:19" ht="17.100000000000001" customHeight="1">
      <c r="A31" s="262" t="s">
        <v>90</v>
      </c>
      <c r="B31" s="402">
        <v>237.85294117647058</v>
      </c>
      <c r="C31" s="402">
        <v>237.03703703703704</v>
      </c>
      <c r="D31" s="404">
        <f t="shared" si="4"/>
        <v>-0.3</v>
      </c>
      <c r="E31" s="402">
        <v>863459.29411764711</v>
      </c>
      <c r="F31" s="402">
        <v>721429.18518518517</v>
      </c>
      <c r="G31" s="404">
        <f t="shared" si="5"/>
        <v>-16.399999999999999</v>
      </c>
      <c r="H31" s="405">
        <v>858934.6176470588</v>
      </c>
      <c r="I31" s="402">
        <v>715238.70370370371</v>
      </c>
      <c r="J31" s="404">
        <f t="shared" si="6"/>
        <v>-16.7</v>
      </c>
      <c r="K31" s="402">
        <v>384049.20588235295</v>
      </c>
      <c r="L31" s="402">
        <v>372388.81481481483</v>
      </c>
      <c r="M31" s="404">
        <f t="shared" si="7"/>
        <v>-3</v>
      </c>
      <c r="N31" s="418">
        <v>305272.85294117645</v>
      </c>
      <c r="O31" s="418">
        <v>226160.29629629629</v>
      </c>
      <c r="P31" s="419">
        <f t="shared" si="8"/>
        <v>-25.9</v>
      </c>
      <c r="Q31" s="402">
        <v>33043.941176470587</v>
      </c>
      <c r="R31" s="402">
        <v>53244.296296296299</v>
      </c>
      <c r="S31" s="403">
        <f t="shared" si="9"/>
        <v>61.1</v>
      </c>
    </row>
    <row r="32" spans="1:19" ht="17.100000000000001" customHeight="1">
      <c r="A32" s="262" t="s">
        <v>91</v>
      </c>
      <c r="B32" s="402">
        <v>380.66666666666669</v>
      </c>
      <c r="C32" s="402">
        <v>384.57142857142856</v>
      </c>
      <c r="D32" s="404">
        <f t="shared" si="4"/>
        <v>1</v>
      </c>
      <c r="E32" s="402">
        <v>1168178.2666666666</v>
      </c>
      <c r="F32" s="402">
        <v>1459284.0476190476</v>
      </c>
      <c r="G32" s="404">
        <f t="shared" si="5"/>
        <v>24.9</v>
      </c>
      <c r="H32" s="405">
        <v>1164957.8666666667</v>
      </c>
      <c r="I32" s="402">
        <v>1464530.142857143</v>
      </c>
      <c r="J32" s="404">
        <f t="shared" si="6"/>
        <v>25.7</v>
      </c>
      <c r="K32" s="402">
        <v>472352</v>
      </c>
      <c r="L32" s="402">
        <v>573753.23809523811</v>
      </c>
      <c r="M32" s="404">
        <f t="shared" si="7"/>
        <v>21.5</v>
      </c>
      <c r="N32" s="418">
        <v>505132.4</v>
      </c>
      <c r="O32" s="418">
        <v>427458.76190476189</v>
      </c>
      <c r="P32" s="419">
        <f t="shared" si="8"/>
        <v>-15.4</v>
      </c>
      <c r="Q32" s="402">
        <v>82474.46666666666</v>
      </c>
      <c r="R32" s="402">
        <v>68378.904761904763</v>
      </c>
      <c r="S32" s="403">
        <f t="shared" si="9"/>
        <v>-17.100000000000001</v>
      </c>
    </row>
    <row r="33" spans="1:19" ht="17.100000000000001" customHeight="1">
      <c r="A33" s="264" t="s">
        <v>92</v>
      </c>
      <c r="B33" s="406">
        <v>930.22222222222217</v>
      </c>
      <c r="C33" s="406">
        <v>1053</v>
      </c>
      <c r="D33" s="408">
        <f t="shared" si="4"/>
        <v>13.2</v>
      </c>
      <c r="E33" s="406">
        <v>3878284.7037037038</v>
      </c>
      <c r="F33" s="406">
        <v>4441769.833333333</v>
      </c>
      <c r="G33" s="408">
        <f t="shared" si="5"/>
        <v>14.5</v>
      </c>
      <c r="H33" s="409">
        <v>3651046.4074074072</v>
      </c>
      <c r="I33" s="406">
        <v>4314402.75</v>
      </c>
      <c r="J33" s="408">
        <f t="shared" si="6"/>
        <v>18.2</v>
      </c>
      <c r="K33" s="406">
        <v>1136534.7037037036</v>
      </c>
      <c r="L33" s="406">
        <v>1549005.7083333333</v>
      </c>
      <c r="M33" s="408">
        <f t="shared" si="7"/>
        <v>36.299999999999997</v>
      </c>
      <c r="N33" s="410">
        <v>1386653.8148148148</v>
      </c>
      <c r="O33" s="410">
        <v>1700442.5833333333</v>
      </c>
      <c r="P33" s="420">
        <f t="shared" si="8"/>
        <v>22.6</v>
      </c>
      <c r="Q33" s="406">
        <v>187717.29629629629</v>
      </c>
      <c r="R33" s="410">
        <v>392935.91666666669</v>
      </c>
      <c r="S33" s="407">
        <f t="shared" si="9"/>
        <v>109.3</v>
      </c>
    </row>
    <row r="34" spans="1:19" ht="17.100000000000001" customHeight="1">
      <c r="A34" s="119" t="s">
        <v>169</v>
      </c>
      <c r="B34" s="411"/>
      <c r="C34" s="411"/>
      <c r="D34" s="412"/>
      <c r="E34" s="411"/>
      <c r="F34" s="411"/>
      <c r="G34" s="412"/>
      <c r="H34" s="411"/>
      <c r="I34" s="411"/>
      <c r="J34" s="412"/>
      <c r="K34" s="411"/>
      <c r="L34" s="411"/>
      <c r="M34" s="412"/>
      <c r="N34" s="411"/>
      <c r="O34" s="411"/>
      <c r="P34" s="421"/>
      <c r="Q34" s="411"/>
      <c r="R34" s="411"/>
      <c r="S34" s="412"/>
    </row>
    <row r="35" spans="1:19" ht="17.100000000000001" customHeight="1">
      <c r="A35" s="119" t="s">
        <v>164</v>
      </c>
      <c r="B35" s="411"/>
      <c r="C35" s="411"/>
      <c r="D35" s="412"/>
      <c r="E35" s="411"/>
      <c r="F35" s="411"/>
      <c r="G35" s="412"/>
      <c r="H35" s="411"/>
      <c r="I35" s="411"/>
      <c r="J35" s="412"/>
      <c r="K35" s="411"/>
      <c r="L35" s="411"/>
      <c r="M35" s="412"/>
      <c r="N35" s="411"/>
      <c r="O35" s="411"/>
      <c r="P35" s="421"/>
      <c r="Q35" s="411"/>
      <c r="R35" s="411"/>
      <c r="S35" s="412"/>
    </row>
    <row r="36" spans="1:19" ht="16.5" customHeight="1">
      <c r="A36" s="139"/>
      <c r="B36" s="109"/>
      <c r="C36" s="109"/>
      <c r="D36" s="109"/>
      <c r="E36" s="109"/>
      <c r="F36" s="109"/>
      <c r="G36" s="109"/>
      <c r="H36" s="109"/>
      <c r="I36" s="109"/>
      <c r="J36" s="109"/>
      <c r="K36" s="109"/>
      <c r="L36" s="109"/>
      <c r="M36" s="109"/>
      <c r="N36" s="109"/>
      <c r="O36" s="109"/>
    </row>
  </sheetData>
  <mergeCells count="1">
    <mergeCell ref="E21:G21"/>
  </mergeCells>
  <phoneticPr fontId="19"/>
  <printOptions horizontalCentered="1" gridLinesSet="0"/>
  <pageMargins left="0.6692913385826772" right="0.27559055118110237" top="0.82677165354330717" bottom="0.51181102362204722" header="0.51181102362204722" footer="0.47244094488188981"/>
  <pageSetup paperSize="9" scale="96" fitToWidth="3" fitToHeight="3" orientation="portrait" r:id="rId1"/>
  <headerFooter alignWithMargins="0">
    <oddHeader>&amp;L&amp;Z&amp;F&amp;A</oddHeader>
    <oddFooter>&amp;R&amp;D&amp;T</oddFooter>
  </headerFooter>
  <rowBreaks count="1" manualBreakCount="1">
    <brk id="17" max="18" man="1"/>
  </rowBreaks>
  <colBreaks count="1" manualBreakCount="1">
    <brk id="10" max="3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zoomScaleNormal="72" zoomScaleSheetLayoutView="100" workbookViewId="0"/>
  </sheetViews>
  <sheetFormatPr defaultColWidth="11.42578125" defaultRowHeight="11.25"/>
  <cols>
    <col min="1" max="1" width="14" style="134" customWidth="1"/>
    <col min="2" max="15" width="10.42578125" style="134" customWidth="1"/>
    <col min="16" max="24" width="8.7109375" style="134" customWidth="1"/>
    <col min="25" max="33" width="10.7109375" style="134" customWidth="1"/>
    <col min="34" max="34" width="6.85546875" style="134" customWidth="1"/>
    <col min="35" max="35" width="16.7109375" style="134" customWidth="1"/>
    <col min="36" max="36" width="8.85546875" style="134" customWidth="1"/>
    <col min="37" max="42" width="10.28515625" style="134" customWidth="1"/>
    <col min="43" max="49" width="10.85546875" style="134" customWidth="1"/>
    <col min="50" max="16384" width="11.42578125" style="134"/>
  </cols>
  <sheetData>
    <row r="1" spans="1:18" s="138" customFormat="1" ht="16.5" customHeight="1" thickBot="1">
      <c r="A1" s="136" t="s">
        <v>101</v>
      </c>
      <c r="B1" s="136"/>
      <c r="C1" s="136"/>
      <c r="D1" s="136"/>
      <c r="E1" s="136"/>
      <c r="F1" s="136"/>
      <c r="G1" s="137"/>
      <c r="K1" s="139"/>
      <c r="L1" s="139"/>
      <c r="M1" s="137"/>
      <c r="N1" s="139"/>
      <c r="O1" s="139"/>
      <c r="P1" s="134"/>
      <c r="Q1" s="134"/>
      <c r="R1" s="134"/>
    </row>
    <row r="2" spans="1:18" s="138" customFormat="1" ht="16.5" customHeight="1">
      <c r="A2" s="140"/>
      <c r="B2" s="141"/>
      <c r="C2" s="141"/>
      <c r="D2" s="141"/>
      <c r="E2" s="141"/>
      <c r="F2" s="141"/>
      <c r="G2" s="142"/>
      <c r="H2" s="143"/>
      <c r="I2" s="143"/>
      <c r="J2" s="142"/>
      <c r="K2" s="142"/>
      <c r="L2" s="141"/>
      <c r="M2" s="141"/>
      <c r="N2" s="142"/>
      <c r="O2" s="141"/>
    </row>
    <row r="3" spans="1:18" s="138" customFormat="1" ht="16.5" customHeight="1">
      <c r="A3" s="144" t="s">
        <v>77</v>
      </c>
      <c r="B3" s="145" t="s">
        <v>98</v>
      </c>
      <c r="C3" s="146" t="s">
        <v>72</v>
      </c>
      <c r="D3" s="146" t="s">
        <v>110</v>
      </c>
      <c r="E3" s="146" t="s">
        <v>111</v>
      </c>
      <c r="F3" s="146" t="s">
        <v>112</v>
      </c>
      <c r="G3" s="147" t="s">
        <v>113</v>
      </c>
      <c r="H3" s="148" t="s">
        <v>114</v>
      </c>
      <c r="I3" s="149" t="s">
        <v>115</v>
      </c>
      <c r="J3" s="150" t="s">
        <v>116</v>
      </c>
      <c r="K3" s="150" t="s">
        <v>132</v>
      </c>
      <c r="L3" s="151" t="s">
        <v>117</v>
      </c>
      <c r="M3" s="151" t="s">
        <v>118</v>
      </c>
      <c r="N3" s="150" t="s">
        <v>119</v>
      </c>
      <c r="O3" s="151" t="s">
        <v>120</v>
      </c>
    </row>
    <row r="4" spans="1:18" s="138" customFormat="1" ht="16.5" customHeight="1">
      <c r="A4" s="152"/>
      <c r="B4" s="153"/>
      <c r="C4" s="146" t="s">
        <v>74</v>
      </c>
      <c r="D4" s="146" t="s">
        <v>75</v>
      </c>
      <c r="E4" s="146" t="s">
        <v>75</v>
      </c>
      <c r="F4" s="146" t="s">
        <v>75</v>
      </c>
      <c r="G4" s="147" t="s">
        <v>75</v>
      </c>
      <c r="H4" s="148" t="s">
        <v>75</v>
      </c>
      <c r="I4" s="149" t="s">
        <v>75</v>
      </c>
      <c r="J4" s="150" t="s">
        <v>75</v>
      </c>
      <c r="K4" s="150" t="s">
        <v>75</v>
      </c>
      <c r="L4" s="151" t="s">
        <v>75</v>
      </c>
      <c r="M4" s="151" t="s">
        <v>75</v>
      </c>
      <c r="N4" s="150" t="s">
        <v>75</v>
      </c>
      <c r="O4" s="151" t="s">
        <v>75</v>
      </c>
    </row>
    <row r="5" spans="1:18" s="138" customFormat="1" ht="16.5" customHeight="1">
      <c r="A5" s="152"/>
      <c r="B5" s="154"/>
      <c r="C5" s="153"/>
      <c r="D5" s="153" t="s">
        <v>76</v>
      </c>
      <c r="E5" s="153" t="s">
        <v>78</v>
      </c>
      <c r="F5" s="153" t="s">
        <v>79</v>
      </c>
      <c r="G5" s="155" t="s">
        <v>80</v>
      </c>
      <c r="H5" s="156" t="s">
        <v>81</v>
      </c>
      <c r="I5" s="149" t="s">
        <v>82</v>
      </c>
      <c r="J5" s="150" t="s">
        <v>73</v>
      </c>
      <c r="K5" s="150" t="s">
        <v>117</v>
      </c>
      <c r="L5" s="151" t="s">
        <v>118</v>
      </c>
      <c r="M5" s="151" t="s">
        <v>119</v>
      </c>
      <c r="N5" s="150" t="s">
        <v>120</v>
      </c>
      <c r="O5" s="151"/>
    </row>
    <row r="6" spans="1:18" s="138" customFormat="1" ht="16.5" customHeight="1">
      <c r="A6" s="152"/>
      <c r="B6" s="154"/>
      <c r="C6" s="154"/>
      <c r="D6" s="153" t="s">
        <v>74</v>
      </c>
      <c r="E6" s="153" t="s">
        <v>74</v>
      </c>
      <c r="F6" s="153" t="s">
        <v>74</v>
      </c>
      <c r="G6" s="155" t="s">
        <v>74</v>
      </c>
      <c r="H6" s="156" t="s">
        <v>74</v>
      </c>
      <c r="I6" s="149" t="s">
        <v>74</v>
      </c>
      <c r="J6" s="150" t="s">
        <v>74</v>
      </c>
      <c r="K6" s="150" t="s">
        <v>74</v>
      </c>
      <c r="L6" s="151" t="s">
        <v>74</v>
      </c>
      <c r="M6" s="151" t="s">
        <v>74</v>
      </c>
      <c r="N6" s="157" t="s">
        <v>74</v>
      </c>
      <c r="O6" s="158"/>
    </row>
    <row r="7" spans="1:18" s="138" customFormat="1" ht="16.5" customHeight="1">
      <c r="A7" s="159" t="s">
        <v>83</v>
      </c>
      <c r="B7" s="204">
        <f>SUM(B9:B18)</f>
        <v>3448</v>
      </c>
      <c r="C7" s="204">
        <f>SUM(C9:C18)</f>
        <v>68</v>
      </c>
      <c r="D7" s="204">
        <v>73</v>
      </c>
      <c r="E7" s="204">
        <v>112</v>
      </c>
      <c r="F7" s="204">
        <v>99</v>
      </c>
      <c r="G7" s="204">
        <v>155</v>
      </c>
      <c r="H7" s="204">
        <v>264</v>
      </c>
      <c r="I7" s="204">
        <v>682</v>
      </c>
      <c r="J7" s="204">
        <v>360</v>
      </c>
      <c r="K7" s="205">
        <v>419</v>
      </c>
      <c r="L7" s="204">
        <v>933</v>
      </c>
      <c r="M7" s="204">
        <v>209</v>
      </c>
      <c r="N7" s="204">
        <v>30</v>
      </c>
      <c r="O7" s="204">
        <v>44</v>
      </c>
      <c r="Q7" s="160"/>
    </row>
    <row r="8" spans="1:18" s="138" customFormat="1" ht="16.5" customHeight="1">
      <c r="A8" s="152"/>
      <c r="B8" s="107"/>
      <c r="C8" s="107"/>
      <c r="D8" s="107"/>
      <c r="E8" s="107"/>
      <c r="F8" s="107"/>
      <c r="G8" s="108"/>
      <c r="H8" s="161"/>
      <c r="I8" s="161"/>
      <c r="J8" s="108"/>
      <c r="K8" s="108"/>
      <c r="L8" s="107"/>
      <c r="M8" s="107"/>
      <c r="N8" s="107"/>
      <c r="O8" s="107"/>
    </row>
    <row r="9" spans="1:18" s="138" customFormat="1" ht="16.5" customHeight="1">
      <c r="A9" s="152" t="s">
        <v>133</v>
      </c>
      <c r="B9" s="108">
        <v>1173</v>
      </c>
      <c r="C9" s="198">
        <v>65</v>
      </c>
      <c r="D9" s="198">
        <v>70</v>
      </c>
      <c r="E9" s="198">
        <v>109</v>
      </c>
      <c r="F9" s="198">
        <v>95</v>
      </c>
      <c r="G9" s="198">
        <v>146</v>
      </c>
      <c r="H9" s="198">
        <v>219</v>
      </c>
      <c r="I9" s="198">
        <v>350</v>
      </c>
      <c r="J9" s="198">
        <v>67</v>
      </c>
      <c r="K9" s="199">
        <v>29</v>
      </c>
      <c r="L9" s="198">
        <v>21</v>
      </c>
      <c r="M9" s="198">
        <v>2</v>
      </c>
      <c r="N9" s="198" t="s">
        <v>205</v>
      </c>
      <c r="O9" s="198" t="s">
        <v>205</v>
      </c>
    </row>
    <row r="10" spans="1:18" s="138" customFormat="1" ht="16.5" customHeight="1">
      <c r="A10" s="152" t="s">
        <v>84</v>
      </c>
      <c r="B10" s="108">
        <v>987</v>
      </c>
      <c r="C10" s="198">
        <v>3</v>
      </c>
      <c r="D10" s="198">
        <v>3</v>
      </c>
      <c r="E10" s="198">
        <v>3</v>
      </c>
      <c r="F10" s="198">
        <v>4</v>
      </c>
      <c r="G10" s="198">
        <v>8</v>
      </c>
      <c r="H10" s="198">
        <v>44</v>
      </c>
      <c r="I10" s="198">
        <v>295</v>
      </c>
      <c r="J10" s="198">
        <v>230</v>
      </c>
      <c r="K10" s="199">
        <v>226</v>
      </c>
      <c r="L10" s="198">
        <v>169</v>
      </c>
      <c r="M10" s="198">
        <v>2</v>
      </c>
      <c r="N10" s="198" t="s">
        <v>205</v>
      </c>
      <c r="O10" s="198" t="s">
        <v>205</v>
      </c>
    </row>
    <row r="11" spans="1:18" s="138" customFormat="1" ht="16.5" customHeight="1">
      <c r="A11" s="152" t="s">
        <v>85</v>
      </c>
      <c r="B11" s="108">
        <v>528</v>
      </c>
      <c r="C11" s="198" t="s">
        <v>205</v>
      </c>
      <c r="D11" s="198" t="s">
        <v>205</v>
      </c>
      <c r="E11" s="198" t="s">
        <v>205</v>
      </c>
      <c r="F11" s="198" t="s">
        <v>205</v>
      </c>
      <c r="G11" s="198">
        <v>1</v>
      </c>
      <c r="H11" s="198">
        <v>1</v>
      </c>
      <c r="I11" s="198">
        <v>35</v>
      </c>
      <c r="J11" s="198">
        <v>51</v>
      </c>
      <c r="K11" s="199">
        <v>120</v>
      </c>
      <c r="L11" s="198">
        <v>310</v>
      </c>
      <c r="M11" s="198">
        <v>9</v>
      </c>
      <c r="N11" s="198">
        <v>1</v>
      </c>
      <c r="O11" s="198" t="s">
        <v>205</v>
      </c>
    </row>
    <row r="12" spans="1:18" s="138" customFormat="1" ht="16.5" customHeight="1">
      <c r="A12" s="152" t="s">
        <v>86</v>
      </c>
      <c r="B12" s="108">
        <v>254</v>
      </c>
      <c r="C12" s="198" t="s">
        <v>205</v>
      </c>
      <c r="D12" s="198" t="s">
        <v>205</v>
      </c>
      <c r="E12" s="198" t="s">
        <v>205</v>
      </c>
      <c r="F12" s="198" t="s">
        <v>205</v>
      </c>
      <c r="G12" s="198" t="s">
        <v>205</v>
      </c>
      <c r="H12" s="198" t="s">
        <v>205</v>
      </c>
      <c r="I12" s="198">
        <v>1</v>
      </c>
      <c r="J12" s="198">
        <v>11</v>
      </c>
      <c r="K12" s="199">
        <v>32</v>
      </c>
      <c r="L12" s="198">
        <v>196</v>
      </c>
      <c r="M12" s="198">
        <v>14</v>
      </c>
      <c r="N12" s="198" t="s">
        <v>205</v>
      </c>
      <c r="O12" s="198" t="s">
        <v>205</v>
      </c>
    </row>
    <row r="13" spans="1:18" s="138" customFormat="1" ht="16.5" customHeight="1">
      <c r="A13" s="162" t="s">
        <v>87</v>
      </c>
      <c r="B13" s="206">
        <v>169</v>
      </c>
      <c r="C13" s="200" t="s">
        <v>205</v>
      </c>
      <c r="D13" s="200" t="s">
        <v>205</v>
      </c>
      <c r="E13" s="200" t="s">
        <v>205</v>
      </c>
      <c r="F13" s="200" t="s">
        <v>205</v>
      </c>
      <c r="G13" s="200" t="s">
        <v>205</v>
      </c>
      <c r="H13" s="200" t="s">
        <v>205</v>
      </c>
      <c r="I13" s="200" t="s">
        <v>205</v>
      </c>
      <c r="J13" s="200">
        <v>1</v>
      </c>
      <c r="K13" s="201">
        <v>12</v>
      </c>
      <c r="L13" s="200">
        <v>130</v>
      </c>
      <c r="M13" s="200">
        <v>25</v>
      </c>
      <c r="N13" s="200">
        <v>1</v>
      </c>
      <c r="O13" s="200" t="s">
        <v>205</v>
      </c>
    </row>
    <row r="14" spans="1:18" s="138" customFormat="1" ht="16.5" customHeight="1">
      <c r="A14" s="163" t="s">
        <v>88</v>
      </c>
      <c r="B14" s="108">
        <v>170</v>
      </c>
      <c r="C14" s="198" t="s">
        <v>205</v>
      </c>
      <c r="D14" s="198" t="s">
        <v>205</v>
      </c>
      <c r="E14" s="198" t="s">
        <v>205</v>
      </c>
      <c r="F14" s="198" t="s">
        <v>205</v>
      </c>
      <c r="G14" s="198" t="s">
        <v>205</v>
      </c>
      <c r="H14" s="198" t="s">
        <v>205</v>
      </c>
      <c r="I14" s="198">
        <v>1</v>
      </c>
      <c r="J14" s="198" t="s">
        <v>205</v>
      </c>
      <c r="K14" s="199" t="s">
        <v>205</v>
      </c>
      <c r="L14" s="198">
        <v>89</v>
      </c>
      <c r="M14" s="198">
        <v>73</v>
      </c>
      <c r="N14" s="198">
        <v>7</v>
      </c>
      <c r="O14" s="198" t="s">
        <v>205</v>
      </c>
    </row>
    <row r="15" spans="1:18" s="138" customFormat="1" ht="16.5" customHeight="1">
      <c r="A15" s="164" t="s">
        <v>89</v>
      </c>
      <c r="B15" s="108">
        <v>95</v>
      </c>
      <c r="C15" s="198" t="s">
        <v>205</v>
      </c>
      <c r="D15" s="198" t="s">
        <v>205</v>
      </c>
      <c r="E15" s="198" t="s">
        <v>205</v>
      </c>
      <c r="F15" s="198" t="s">
        <v>205</v>
      </c>
      <c r="G15" s="198" t="s">
        <v>205</v>
      </c>
      <c r="H15" s="198" t="s">
        <v>205</v>
      </c>
      <c r="I15" s="198" t="s">
        <v>205</v>
      </c>
      <c r="J15" s="198" t="s">
        <v>205</v>
      </c>
      <c r="K15" s="199" t="s">
        <v>205</v>
      </c>
      <c r="L15" s="198">
        <v>16</v>
      </c>
      <c r="M15" s="198">
        <v>65</v>
      </c>
      <c r="N15" s="198">
        <v>7</v>
      </c>
      <c r="O15" s="198">
        <v>7</v>
      </c>
    </row>
    <row r="16" spans="1:18" s="138" customFormat="1" ht="16.5" customHeight="1">
      <c r="A16" s="164" t="s">
        <v>90</v>
      </c>
      <c r="B16" s="108">
        <v>27</v>
      </c>
      <c r="C16" s="198" t="s">
        <v>205</v>
      </c>
      <c r="D16" s="198" t="s">
        <v>205</v>
      </c>
      <c r="E16" s="198" t="s">
        <v>205</v>
      </c>
      <c r="F16" s="198" t="s">
        <v>205</v>
      </c>
      <c r="G16" s="198" t="s">
        <v>205</v>
      </c>
      <c r="H16" s="198" t="s">
        <v>205</v>
      </c>
      <c r="I16" s="198" t="s">
        <v>205</v>
      </c>
      <c r="J16" s="198" t="s">
        <v>205</v>
      </c>
      <c r="K16" s="199" t="s">
        <v>205</v>
      </c>
      <c r="L16" s="198">
        <v>2</v>
      </c>
      <c r="M16" s="198">
        <v>12</v>
      </c>
      <c r="N16" s="198">
        <v>6</v>
      </c>
      <c r="O16" s="198">
        <v>7</v>
      </c>
    </row>
    <row r="17" spans="1:15" s="138" customFormat="1" ht="16.5" customHeight="1">
      <c r="A17" s="164" t="s">
        <v>91</v>
      </c>
      <c r="B17" s="108">
        <v>21</v>
      </c>
      <c r="C17" s="198" t="s">
        <v>205</v>
      </c>
      <c r="D17" s="198" t="s">
        <v>205</v>
      </c>
      <c r="E17" s="198" t="s">
        <v>205</v>
      </c>
      <c r="F17" s="198" t="s">
        <v>205</v>
      </c>
      <c r="G17" s="198" t="s">
        <v>205</v>
      </c>
      <c r="H17" s="198" t="s">
        <v>205</v>
      </c>
      <c r="I17" s="198" t="s">
        <v>205</v>
      </c>
      <c r="J17" s="198" t="s">
        <v>205</v>
      </c>
      <c r="K17" s="199" t="s">
        <v>205</v>
      </c>
      <c r="L17" s="198" t="s">
        <v>205</v>
      </c>
      <c r="M17" s="198">
        <v>6</v>
      </c>
      <c r="N17" s="198">
        <v>5</v>
      </c>
      <c r="O17" s="198">
        <v>10</v>
      </c>
    </row>
    <row r="18" spans="1:15" s="138" customFormat="1" ht="16.5" customHeight="1">
      <c r="A18" s="165" t="s">
        <v>92</v>
      </c>
      <c r="B18" s="207">
        <v>24</v>
      </c>
      <c r="C18" s="203" t="s">
        <v>205</v>
      </c>
      <c r="D18" s="203" t="s">
        <v>205</v>
      </c>
      <c r="E18" s="203" t="s">
        <v>205</v>
      </c>
      <c r="F18" s="203" t="s">
        <v>205</v>
      </c>
      <c r="G18" s="203" t="s">
        <v>205</v>
      </c>
      <c r="H18" s="203" t="s">
        <v>205</v>
      </c>
      <c r="I18" s="203" t="s">
        <v>205</v>
      </c>
      <c r="J18" s="203" t="s">
        <v>205</v>
      </c>
      <c r="K18" s="203" t="s">
        <v>205</v>
      </c>
      <c r="L18" s="203" t="s">
        <v>205</v>
      </c>
      <c r="M18" s="203">
        <v>1</v>
      </c>
      <c r="N18" s="203">
        <v>3</v>
      </c>
      <c r="O18" s="202">
        <v>20</v>
      </c>
    </row>
    <row r="19" spans="1:15" s="138" customFormat="1" ht="16.5" customHeight="1">
      <c r="A19" s="139"/>
      <c r="B19" s="109"/>
      <c r="C19" s="109"/>
      <c r="D19" s="109"/>
      <c r="E19" s="109"/>
      <c r="F19" s="109"/>
      <c r="G19" s="109"/>
      <c r="H19" s="109"/>
      <c r="I19" s="109"/>
      <c r="J19" s="109"/>
      <c r="K19" s="109"/>
      <c r="L19" s="109"/>
      <c r="M19" s="109"/>
      <c r="N19" s="109"/>
      <c r="O19" s="109"/>
    </row>
    <row r="20" spans="1:15" s="138" customFormat="1" ht="16.5" customHeight="1">
      <c r="A20" s="139"/>
      <c r="B20" s="109"/>
      <c r="C20" s="109"/>
      <c r="D20" s="109"/>
      <c r="E20" s="109"/>
      <c r="F20" s="109"/>
      <c r="G20" s="109"/>
      <c r="H20" s="109"/>
      <c r="I20" s="109"/>
      <c r="J20" s="109"/>
      <c r="K20" s="109"/>
      <c r="L20" s="109"/>
      <c r="M20" s="109"/>
      <c r="N20" s="109"/>
      <c r="O20" s="109"/>
    </row>
    <row r="38" ht="18" customHeight="1"/>
    <row r="39" ht="18" customHeight="1"/>
    <row r="40" ht="18" customHeight="1"/>
  </sheetData>
  <phoneticPr fontId="19"/>
  <printOptions horizontalCentered="1" gridLinesSet="0"/>
  <pageMargins left="0.6692913385826772" right="0.27559055118110237" top="0.82677165354330717" bottom="0.51181102362204722" header="0.51181102362204722" footer="0.47244094488188981"/>
  <pageSetup paperSize="9" scale="81" orientation="portrait" r:id="rId1"/>
  <headerFooter alignWithMargins="0"/>
  <colBreaks count="1" manualBreakCount="1">
    <brk id="11" max="1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423C0B995D94DBC69C7C1591E6213" ma:contentTypeVersion="12" ma:contentTypeDescription="新しいドキュメントを作成します。" ma:contentTypeScope="" ma:versionID="526d76b0428690284f218e7ebb6ba669">
  <xsd:schema xmlns:xsd="http://www.w3.org/2001/XMLSchema" xmlns:xs="http://www.w3.org/2001/XMLSchema" xmlns:p="http://schemas.microsoft.com/office/2006/metadata/properties" xmlns:ns2="837c92c8-e7c4-452d-8c8f-033b01b77709" xmlns:ns3="e05fedf1-21bb-4506-8352-d9b00a208a2b" targetNamespace="http://schemas.microsoft.com/office/2006/metadata/properties" ma:root="true" ma:fieldsID="8baca184ddf6a6708152f1480ad3bec8" ns2:_="" ns3:_="">
    <xsd:import namespace="837c92c8-e7c4-452d-8c8f-033b01b77709"/>
    <xsd:import namespace="e05fedf1-21bb-4506-8352-d9b00a208a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_x30b5__x30a4__x30ba_"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c92c8-e7c4-452d-8c8f-033b01b77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x30b5__x30a4__x30ba_" ma:index="17" nillable="true" ma:displayName="サイズ" ma:format="Dropdown" ma:internalName="_x30b5__x30a4__x30ba_" ma:percentage="FALSE">
      <xsd:simpleType>
        <xsd:restriction base="dms:Number"/>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5fedf1-21bb-4506-8352-d9b00a208a2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53f0382-7eea-4633-bc3e-a48408f65589}" ma:internalName="TaxCatchAll" ma:showField="CatchAllData" ma:web="e05fedf1-21bb-4506-8352-d9b00a208a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7c92c8-e7c4-452d-8c8f-033b01b77709">
      <Terms xmlns="http://schemas.microsoft.com/office/infopath/2007/PartnerControls"/>
    </lcf76f155ced4ddcb4097134ff3c332f>
    <_x30b5__x30a4__x30ba_ xmlns="837c92c8-e7c4-452d-8c8f-033b01b77709" xsi:nil="true"/>
    <TaxCatchAll xmlns="e05fedf1-21bb-4506-8352-d9b00a208a2b" xsi:nil="true"/>
  </documentManagement>
</p:properties>
</file>

<file path=customXml/itemProps1.xml><?xml version="1.0" encoding="utf-8"?>
<ds:datastoreItem xmlns:ds="http://schemas.openxmlformats.org/officeDocument/2006/customXml" ds:itemID="{33EA2D8F-2C1A-4DD5-9B4B-3BECEEDE0E49}"/>
</file>

<file path=customXml/itemProps2.xml><?xml version="1.0" encoding="utf-8"?>
<ds:datastoreItem xmlns:ds="http://schemas.openxmlformats.org/officeDocument/2006/customXml" ds:itemID="{00CE2AD3-EB4B-4373-A250-6B25A6416A38}"/>
</file>

<file path=customXml/itemProps3.xml><?xml version="1.0" encoding="utf-8"?>
<ds:datastoreItem xmlns:ds="http://schemas.openxmlformats.org/officeDocument/2006/customXml" ds:itemID="{F96387A8-A0DD-4571-B58F-D4A441CBC0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vt:lpstr>
      <vt:lpstr>(2)(3)</vt:lpstr>
      <vt:lpstr>(4)</vt:lpstr>
      <vt:lpstr>(5)(6)</vt:lpstr>
      <vt:lpstr>(7)(8)</vt:lpstr>
      <vt:lpstr>(9)</vt:lpstr>
      <vt:lpstr>(10)</vt:lpstr>
      <vt:lpstr>(11)(12)</vt:lpstr>
      <vt:lpstr>(13)</vt:lpstr>
      <vt:lpstr>(14)</vt:lpstr>
      <vt:lpstr>(15)</vt:lpstr>
      <vt:lpstr>'(10)'!Print_Area</vt:lpstr>
      <vt:lpstr>'(11)(12)'!Print_Area</vt:lpstr>
      <vt:lpstr>'(13)'!Print_Area</vt:lpstr>
      <vt:lpstr>'(14)'!Print_Area</vt:lpstr>
      <vt:lpstr>'(15)'!Print_Area</vt:lpstr>
      <vt:lpstr>'(2)(3)'!Print_Area</vt:lpstr>
      <vt:lpstr>'(4)'!Print_Area</vt:lpstr>
      <vt:lpstr>'(5)(6)'!Print_Area</vt:lpstr>
      <vt:lpstr>'(7)(8)'!Print_Area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Mode</dc:creator>
  <cp:lastModifiedBy>kumamoto</cp:lastModifiedBy>
  <cp:lastPrinted>2014-01-16T00:45:00Z</cp:lastPrinted>
  <dcterms:created xsi:type="dcterms:W3CDTF">2014-01-16T00:26:21Z</dcterms:created>
  <dcterms:modified xsi:type="dcterms:W3CDTF">2022-12-21T05:59:27Z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0x010100678423C0B995D94DBC69C7C1591E6213</vt:lpwstr>
  </property>
</Properties>
</file>