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5" yWindow="2385" windowWidth="11670" windowHeight="4065" tabRatio="738"/>
  </bookViews>
  <sheets>
    <sheet name="小学校" sheetId="1" r:id="rId1"/>
  </sheets>
  <definedNames>
    <definedName name="_xlnm.Print_Area" localSheetId="0">小学校!$A$1:$AE$29</definedName>
  </definedNames>
  <calcPr calcId="162913"/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D26" i="1"/>
  <c r="C26" i="1"/>
  <c r="B26" i="1"/>
  <c r="J25" i="1"/>
  <c r="S8" i="1"/>
  <c r="Y7" i="1" l="1"/>
  <c r="J13" i="1" l="1"/>
  <c r="J11" i="1"/>
  <c r="J9" i="1"/>
  <c r="J7" i="1"/>
  <c r="Y13" i="1" l="1"/>
  <c r="AD14" i="1" l="1"/>
  <c r="AB11" i="1" l="1"/>
  <c r="P11" i="1"/>
  <c r="V5" i="1" l="1"/>
  <c r="AD25" i="1" l="1"/>
  <c r="AC25" i="1"/>
  <c r="AD5" i="1"/>
  <c r="AC5" i="1"/>
  <c r="AB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C11" i="1"/>
  <c r="AD11" i="1"/>
  <c r="AB12" i="1"/>
  <c r="AC12" i="1"/>
  <c r="AD12" i="1"/>
  <c r="AB13" i="1"/>
  <c r="AC13" i="1"/>
  <c r="AD13" i="1"/>
  <c r="AB14" i="1"/>
  <c r="AC14" i="1"/>
  <c r="AE14" i="1" s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B23" i="1"/>
  <c r="AC23" i="1"/>
  <c r="AD23" i="1"/>
  <c r="AB24" i="1"/>
  <c r="AC24" i="1"/>
  <c r="AD24" i="1"/>
  <c r="AB25" i="1"/>
  <c r="AD26" i="1" l="1"/>
  <c r="AC26" i="1"/>
  <c r="S24" i="1" l="1"/>
  <c r="M16" i="1"/>
  <c r="S5" i="1" l="1"/>
  <c r="K26" i="1" l="1"/>
  <c r="M7" i="1" l="1"/>
  <c r="M8" i="1"/>
  <c r="M9" i="1"/>
  <c r="M10" i="1"/>
  <c r="Y12" i="1" l="1"/>
  <c r="Y10" i="1"/>
  <c r="V12" i="1"/>
  <c r="V11" i="1"/>
  <c r="V10" i="1"/>
  <c r="V9" i="1"/>
  <c r="S16" i="1"/>
  <c r="S15" i="1"/>
  <c r="S12" i="1"/>
  <c r="S11" i="1"/>
  <c r="S10" i="1"/>
  <c r="P15" i="1"/>
  <c r="M23" i="1"/>
  <c r="M20" i="1"/>
  <c r="M17" i="1"/>
  <c r="M15" i="1"/>
  <c r="M12" i="1"/>
  <c r="M11" i="1"/>
  <c r="P9" i="1"/>
  <c r="AA26" i="1" l="1"/>
  <c r="Z26" i="1"/>
  <c r="X26" i="1"/>
  <c r="W26" i="1"/>
  <c r="U26" i="1"/>
  <c r="T26" i="1"/>
  <c r="R26" i="1"/>
  <c r="Q26" i="1"/>
  <c r="O26" i="1"/>
  <c r="N26" i="1"/>
  <c r="L26" i="1"/>
  <c r="M25" i="1"/>
  <c r="P25" i="1"/>
  <c r="S25" i="1"/>
  <c r="V25" i="1"/>
  <c r="Y25" i="1"/>
  <c r="AB26" i="1" l="1"/>
  <c r="AE25" i="1"/>
  <c r="Y19" i="1" l="1"/>
  <c r="Y20" i="1"/>
  <c r="Y21" i="1"/>
  <c r="Y22" i="1"/>
  <c r="Y23" i="1"/>
  <c r="Y24" i="1"/>
  <c r="V19" i="1"/>
  <c r="V20" i="1"/>
  <c r="V21" i="1"/>
  <c r="V22" i="1"/>
  <c r="V23" i="1"/>
  <c r="V24" i="1"/>
  <c r="S19" i="1"/>
  <c r="S20" i="1"/>
  <c r="S21" i="1"/>
  <c r="S22" i="1"/>
  <c r="S23" i="1"/>
  <c r="P19" i="1"/>
  <c r="P20" i="1"/>
  <c r="P21" i="1"/>
  <c r="P22" i="1"/>
  <c r="P23" i="1"/>
  <c r="P24" i="1"/>
  <c r="S17" i="1" l="1"/>
  <c r="J5" i="1"/>
  <c r="M5" i="1"/>
  <c r="P5" i="1"/>
  <c r="Y5" i="1"/>
  <c r="J6" i="1"/>
  <c r="M6" i="1"/>
  <c r="P6" i="1"/>
  <c r="S6" i="1"/>
  <c r="V6" i="1"/>
  <c r="Y6" i="1"/>
  <c r="P7" i="1"/>
  <c r="S7" i="1"/>
  <c r="V7" i="1"/>
  <c r="J8" i="1"/>
  <c r="P8" i="1"/>
  <c r="V8" i="1"/>
  <c r="Y8" i="1"/>
  <c r="S9" i="1"/>
  <c r="Y9" i="1"/>
  <c r="J10" i="1"/>
  <c r="P10" i="1"/>
  <c r="Y11" i="1"/>
  <c r="J12" i="1"/>
  <c r="P12" i="1"/>
  <c r="M13" i="1"/>
  <c r="P13" i="1"/>
  <c r="S13" i="1"/>
  <c r="V13" i="1"/>
  <c r="J14" i="1"/>
  <c r="M14" i="1"/>
  <c r="P14" i="1"/>
  <c r="S14" i="1"/>
  <c r="V14" i="1"/>
  <c r="Y14" i="1"/>
  <c r="J15" i="1"/>
  <c r="V15" i="1"/>
  <c r="Y15" i="1"/>
  <c r="J16" i="1"/>
  <c r="P16" i="1"/>
  <c r="V16" i="1"/>
  <c r="Y16" i="1"/>
  <c r="J17" i="1"/>
  <c r="P17" i="1"/>
  <c r="V17" i="1"/>
  <c r="Y17" i="1"/>
  <c r="J18" i="1"/>
  <c r="M18" i="1"/>
  <c r="P18" i="1"/>
  <c r="S18" i="1"/>
  <c r="V18" i="1"/>
  <c r="Y18" i="1"/>
  <c r="J19" i="1"/>
  <c r="M19" i="1"/>
  <c r="J20" i="1"/>
  <c r="J21" i="1"/>
  <c r="M21" i="1"/>
  <c r="J22" i="1"/>
  <c r="M22" i="1"/>
  <c r="J23" i="1"/>
  <c r="J24" i="1"/>
  <c r="M24" i="1"/>
  <c r="S26" i="1" l="1"/>
  <c r="P26" i="1"/>
  <c r="AE12" i="1"/>
  <c r="AE10" i="1"/>
  <c r="AE20" i="1"/>
  <c r="AE8" i="1"/>
  <c r="AE5" i="1"/>
  <c r="AE19" i="1"/>
  <c r="AE6" i="1"/>
  <c r="AE18" i="1"/>
  <c r="Y26" i="1"/>
  <c r="AE15" i="1"/>
  <c r="AE17" i="1"/>
  <c r="AE7" i="1"/>
  <c r="AE16" i="1"/>
  <c r="AE23" i="1"/>
  <c r="AE11" i="1"/>
  <c r="AE24" i="1"/>
  <c r="AE21" i="1"/>
  <c r="V26" i="1"/>
  <c r="M26" i="1"/>
  <c r="AE22" i="1"/>
  <c r="AE13" i="1"/>
  <c r="AE9" i="1"/>
  <c r="AE26" i="1" l="1"/>
</calcChain>
</file>

<file path=xl/sharedStrings.xml><?xml version="1.0" encoding="utf-8"?>
<sst xmlns="http://schemas.openxmlformats.org/spreadsheetml/2006/main" count="58" uniqueCount="39">
  <si>
    <t>狭間小</t>
    <rPh sb="0" eb="2">
      <t>ハザマ</t>
    </rPh>
    <rPh sb="2" eb="3">
      <t>ショウ</t>
    </rPh>
    <phoneticPr fontId="2"/>
  </si>
  <si>
    <t>学級数</t>
    <rPh sb="0" eb="2">
      <t>ガッキュウ</t>
    </rPh>
    <rPh sb="2" eb="3">
      <t>スウ</t>
    </rPh>
    <phoneticPr fontId="2"/>
  </si>
  <si>
    <t>複</t>
    <rPh sb="0" eb="1">
      <t>フク</t>
    </rPh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</si>
  <si>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</si>
  <si>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</si>
  <si>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</si>
  <si>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合計</t>
    <rPh sb="0" eb="2">
      <t>ゴウケイ</t>
    </rPh>
    <phoneticPr fontId="2"/>
  </si>
  <si>
    <t>学校名</t>
    <rPh sb="0" eb="3">
      <t>ガッコウメイ</t>
    </rPh>
    <phoneticPr fontId="2"/>
  </si>
  <si>
    <t>式</t>
    <rPh sb="0" eb="1">
      <t>シキ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</si>
  <si>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</si>
  <si>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</si>
  <si>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小計</t>
    <rPh sb="0" eb="2">
      <t>ショウケイ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</si>
  <si>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</si>
  <si>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</si>
  <si>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</si>
  <si>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三田小</t>
    <rPh sb="0" eb="2">
      <t>サンダ</t>
    </rPh>
    <rPh sb="2" eb="3">
      <t>ショウ</t>
    </rPh>
    <phoneticPr fontId="2"/>
  </si>
  <si>
    <t>三輪小</t>
    <rPh sb="0" eb="2">
      <t>ミワ</t>
    </rPh>
    <rPh sb="2" eb="3">
      <t>ショウ</t>
    </rPh>
    <phoneticPr fontId="2"/>
  </si>
  <si>
    <t>志手原小</t>
    <rPh sb="0" eb="1">
      <t>シ</t>
    </rPh>
    <rPh sb="1" eb="2">
      <t>テ</t>
    </rPh>
    <rPh sb="2" eb="3">
      <t>ハラ</t>
    </rPh>
    <rPh sb="3" eb="4">
      <t>ショウ</t>
    </rPh>
    <phoneticPr fontId="2"/>
  </si>
  <si>
    <t>藍小</t>
    <rPh sb="0" eb="1">
      <t>アイ</t>
    </rPh>
    <rPh sb="1" eb="2">
      <t>ショウ</t>
    </rPh>
    <phoneticPr fontId="2"/>
  </si>
  <si>
    <t>本庄小</t>
    <rPh sb="0" eb="2">
      <t>ホンジョウ</t>
    </rPh>
    <rPh sb="2" eb="3">
      <t>ショウ</t>
    </rPh>
    <phoneticPr fontId="2"/>
  </si>
  <si>
    <t>広野小</t>
    <rPh sb="0" eb="2">
      <t>ヒロノ</t>
    </rPh>
    <rPh sb="2" eb="3">
      <t>ショウ</t>
    </rPh>
    <phoneticPr fontId="2"/>
  </si>
  <si>
    <t>小野小</t>
    <rPh sb="0" eb="2">
      <t>オノ</t>
    </rPh>
    <rPh sb="2" eb="3">
      <t>ショウ</t>
    </rPh>
    <phoneticPr fontId="2"/>
  </si>
  <si>
    <t>高平小</t>
    <rPh sb="0" eb="2">
      <t>タカヒラ</t>
    </rPh>
    <rPh sb="2" eb="3">
      <t>ショウ</t>
    </rPh>
    <phoneticPr fontId="2"/>
  </si>
  <si>
    <t>母子小</t>
    <rPh sb="0" eb="2">
      <t>ハハコ</t>
    </rPh>
    <rPh sb="2" eb="3">
      <t>ショウ</t>
    </rPh>
    <phoneticPr fontId="2"/>
  </si>
  <si>
    <t>武庫小</t>
    <rPh sb="0" eb="2">
      <t>ムコ</t>
    </rPh>
    <rPh sb="2" eb="3">
      <t>ショウ</t>
    </rPh>
    <phoneticPr fontId="2"/>
  </si>
  <si>
    <t>松が丘小</t>
    <rPh sb="0" eb="3">
      <t>マツガオカ</t>
    </rPh>
    <rPh sb="3" eb="4">
      <t>ショウ</t>
    </rPh>
    <phoneticPr fontId="2"/>
  </si>
  <si>
    <t>すずかけ台小</t>
    <rPh sb="4" eb="5">
      <t>ダイ</t>
    </rPh>
    <rPh sb="5" eb="6">
      <t>ショウ</t>
    </rPh>
    <phoneticPr fontId="2"/>
  </si>
  <si>
    <t>富士小</t>
    <rPh sb="0" eb="2">
      <t>フジ</t>
    </rPh>
    <rPh sb="2" eb="3">
      <t>ショウ</t>
    </rPh>
    <phoneticPr fontId="2"/>
  </si>
  <si>
    <t>あかしあ台小</t>
    <rPh sb="4" eb="5">
      <t>ダイ</t>
    </rPh>
    <rPh sb="5" eb="6">
      <t>ショウ</t>
    </rPh>
    <phoneticPr fontId="2"/>
  </si>
  <si>
    <t>弥生小</t>
    <rPh sb="0" eb="2">
      <t>ヤヨイ</t>
    </rPh>
    <rPh sb="2" eb="3">
      <t>ショウ</t>
    </rPh>
    <phoneticPr fontId="2"/>
  </si>
  <si>
    <t>つつじが丘小</t>
    <rPh sb="4" eb="5">
      <t>オカ</t>
    </rPh>
    <rPh sb="5" eb="6">
      <t>ショウ</t>
    </rPh>
    <phoneticPr fontId="2"/>
  </si>
  <si>
    <t>けやき台小</t>
    <rPh sb="3" eb="4">
      <t>ダイ</t>
    </rPh>
    <rPh sb="4" eb="5">
      <t>ショウ</t>
    </rPh>
    <phoneticPr fontId="2"/>
  </si>
  <si>
    <t>学園小</t>
    <rPh sb="0" eb="2">
      <t>ガクエン</t>
    </rPh>
    <rPh sb="2" eb="3">
      <t>ショウ</t>
    </rPh>
    <phoneticPr fontId="2"/>
  </si>
  <si>
    <t>ゆりのき台小</t>
    <rPh sb="4" eb="5">
      <t>ダイ</t>
    </rPh>
    <rPh sb="5" eb="6">
      <t>ショウ</t>
    </rPh>
    <phoneticPr fontId="2"/>
  </si>
  <si>
    <t>小学校計</t>
    <rPh sb="0" eb="3">
      <t>ショウガッコウ</t>
    </rPh>
    <rPh sb="3" eb="4">
      <t>ケイ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</si>
  <si>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</si>
  <si>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ひまわり特別支援学校</t>
    <rPh sb="4" eb="6">
      <t>トクベツ</t>
    </rPh>
    <rPh sb="6" eb="8">
      <t>シエン</t>
    </rPh>
    <rPh sb="8" eb="10">
      <t>ガッコウ</t>
    </rPh>
    <phoneticPr fontId="2"/>
  </si>
  <si>
    <r>
      <t>三田市立小学校・特別支援学校(小学部)児童数一覧</t>
    </r>
    <r>
      <rPr>
        <sz val="14"/>
        <color indexed="10"/>
        <rFont val="ＭＳ Ｐゴシック"/>
        <family val="3"/>
        <charset val="128"/>
      </rPr>
      <t/>
    </r>
    <rPh sb="0" eb="2">
      <t>サンダ</t>
    </rPh>
    <rPh sb="2" eb="4">
      <t>シリツ</t>
    </rPh>
    <rPh sb="4" eb="5">
      <t>ショウ</t>
    </rPh>
    <rPh sb="5" eb="7">
      <t>ガッコウエン</t>
    </rPh>
    <rPh sb="8" eb="14">
      <t>トクベツシエンガッコウ</t>
    </rPh>
    <rPh sb="15" eb="18">
      <t>ショウガクブ</t>
    </rPh>
    <rPh sb="19" eb="21">
      <t>ジドウ</t>
    </rPh>
    <rPh sb="21" eb="22">
      <t>スウ</t>
    </rPh>
    <rPh sb="22" eb="24">
      <t>イチラン</t>
    </rPh>
    <phoneticPr fontId="2"/>
  </si>
  <si>
    <t>令和7年度学校基本調査時点（令和7年５月１日時点）</t>
    <rPh sb="0" eb="2">
      <t>レイワ</t>
    </rPh>
    <rPh sb="3" eb="4">
      <t>ネン</t>
    </rPh>
    <rPh sb="4" eb="5">
      <t>ド</t>
    </rPh>
    <rPh sb="5" eb="7">
      <t>ガッコウ</t>
    </rPh>
    <rPh sb="7" eb="11">
      <t>キホンチョウサ</t>
    </rPh>
    <rPh sb="11" eb="13">
      <t>ジテン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</si>
</sst>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5" fillId="0" borderId="18" xfId="1" applyFont="1" applyFill="1" applyBorder="1" applyAlignment="1" applyProtection="1">
      <alignment horizontal="right" vertical="center"/>
      <protection locked="0"/>
    </xf>
    <xf numFmtId="0" fontId="5" fillId="0" borderId="20" xfId="1" applyFont="1" applyFill="1" applyBorder="1" applyAlignment="1" applyProtection="1">
      <alignment horizontal="right" vertical="center"/>
      <protection locked="0"/>
    </xf>
    <xf numFmtId="0" fontId="5" fillId="0" borderId="21" xfId="1" applyFont="1" applyFill="1" applyBorder="1" applyAlignment="1">
      <alignment horizontal="right" vertical="center"/>
    </xf>
    <xf numFmtId="0" fontId="5" fillId="0" borderId="37" xfId="1" applyFont="1" applyFill="1" applyBorder="1" applyAlignment="1" applyProtection="1">
      <alignment horizontal="right" vertical="center"/>
      <protection locked="0"/>
    </xf>
    <xf numFmtId="0" fontId="5" fillId="0" borderId="38" xfId="1" applyFont="1" applyFill="1" applyBorder="1" applyAlignment="1" applyProtection="1">
      <alignment horizontal="right" vertical="center"/>
      <protection locked="0"/>
    </xf>
    <xf numFmtId="0" fontId="5" fillId="0" borderId="39" xfId="1" applyFont="1" applyFill="1" applyBorder="1" applyAlignment="1">
      <alignment horizontal="right" vertical="center"/>
    </xf>
    <xf numFmtId="0" fontId="5" fillId="0" borderId="43" xfId="1" applyFont="1" applyFill="1" applyBorder="1" applyAlignment="1" applyProtection="1">
      <alignment horizontal="right" vertical="center"/>
      <protection locked="0"/>
    </xf>
    <xf numFmtId="0" fontId="5" fillId="0" borderId="37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2" xfId="1" applyFont="1" applyFill="1" applyBorder="1" applyAlignment="1" applyProtection="1">
      <alignment horizontal="right" vertical="center"/>
      <protection locked="0"/>
    </xf>
    <xf numFmtId="0" fontId="5" fillId="0" borderId="44" xfId="1" applyFont="1" applyFill="1" applyBorder="1" applyAlignment="1" applyProtection="1">
      <alignment horizontal="right" vertical="center"/>
      <protection locked="0"/>
    </xf>
    <xf numFmtId="0" fontId="5" fillId="0" borderId="23" xfId="1" applyFont="1" applyFill="1" applyBorder="1" applyAlignment="1" applyProtection="1">
      <alignment horizontal="right" vertical="center"/>
      <protection locked="0"/>
    </xf>
    <xf numFmtId="0" fontId="5" fillId="0" borderId="30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right" vertical="center"/>
    </xf>
    <xf numFmtId="38" fontId="5" fillId="0" borderId="3" xfId="2" applyFont="1" applyFill="1" applyBorder="1" applyAlignment="1" applyProtection="1">
      <alignment horizontal="right" vertical="center"/>
      <protection locked="0"/>
    </xf>
    <xf numFmtId="38" fontId="5" fillId="0" borderId="18" xfId="2" applyFont="1" applyFill="1" applyBorder="1" applyAlignment="1" applyProtection="1">
      <alignment horizontal="right" vertical="center"/>
      <protection locked="0"/>
    </xf>
    <xf numFmtId="38" fontId="5" fillId="0" borderId="19" xfId="2" applyFont="1" applyFill="1" applyBorder="1" applyAlignment="1">
      <alignment horizontal="right" vertical="center"/>
    </xf>
    <xf numFmtId="38" fontId="5" fillId="0" borderId="22" xfId="2" applyFont="1" applyFill="1" applyBorder="1" applyAlignment="1">
      <alignment horizontal="right" vertical="center"/>
    </xf>
    <xf numFmtId="38" fontId="5" fillId="0" borderId="23" xfId="2" applyFont="1" applyFill="1" applyBorder="1" applyAlignment="1">
      <alignment horizontal="right" vertical="center"/>
    </xf>
    <xf numFmtId="38" fontId="5" fillId="0" borderId="36" xfId="2" applyFont="1" applyFill="1" applyBorder="1" applyAlignment="1" applyProtection="1">
      <alignment horizontal="right" vertical="center"/>
      <protection locked="0"/>
    </xf>
    <xf numFmtId="38" fontId="5" fillId="0" borderId="37" xfId="2" applyFont="1" applyFill="1" applyBorder="1" applyAlignment="1" applyProtection="1">
      <alignment horizontal="right" vertical="center"/>
      <protection locked="0"/>
    </xf>
    <xf numFmtId="38" fontId="5" fillId="0" borderId="40" xfId="2" applyFont="1" applyFill="1" applyBorder="1" applyAlignment="1">
      <alignment horizontal="right" vertical="center"/>
    </xf>
    <xf numFmtId="38" fontId="5" fillId="0" borderId="41" xfId="2" applyFont="1" applyFill="1" applyBorder="1" applyAlignment="1">
      <alignment horizontal="right" vertical="center"/>
    </xf>
    <xf numFmtId="38" fontId="5" fillId="0" borderId="42" xfId="2" applyFont="1" applyFill="1" applyBorder="1" applyAlignment="1">
      <alignment horizontal="right" vertical="center"/>
    </xf>
    <xf numFmtId="38" fontId="5" fillId="0" borderId="45" xfId="2" applyFont="1" applyFill="1" applyBorder="1" applyAlignment="1" applyProtection="1">
      <alignment horizontal="right" vertical="center"/>
      <protection locked="0"/>
    </xf>
    <xf numFmtId="38" fontId="5" fillId="0" borderId="10" xfId="2" applyFont="1" applyFill="1" applyBorder="1" applyAlignment="1" applyProtection="1">
      <alignment horizontal="right" vertical="center"/>
      <protection locked="0"/>
    </xf>
    <xf numFmtId="38" fontId="5" fillId="0" borderId="30" xfId="2" applyFont="1" applyFill="1" applyBorder="1" applyAlignment="1">
      <alignment horizontal="right" vertical="center"/>
    </xf>
    <xf numFmtId="38" fontId="5" fillId="0" borderId="32" xfId="2" applyFont="1" applyFill="1" applyBorder="1" applyAlignment="1">
      <alignment horizontal="right" vertical="center"/>
    </xf>
    <xf numFmtId="38" fontId="5" fillId="0" borderId="33" xfId="2" applyFont="1" applyFill="1" applyBorder="1" applyAlignment="1">
      <alignment horizontal="right" vertical="center"/>
    </xf>
    <xf numFmtId="38" fontId="5" fillId="0" borderId="34" xfId="2" applyFont="1" applyFill="1" applyBorder="1" applyAlignment="1">
      <alignment horizontal="right" vertical="center"/>
    </xf>
    <xf numFmtId="38" fontId="5" fillId="0" borderId="35" xfId="2" applyFont="1" applyFill="1" applyBorder="1" applyAlignment="1">
      <alignment horizontal="right" vertical="center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28" xfId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43" xfId="1" applyFont="1" applyFill="1" applyBorder="1" applyAlignment="1" applyProtection="1">
      <alignment horizontal="center" vertical="center"/>
      <protection locked="0"/>
    </xf>
    <xf numFmtId="0" fontId="5" fillId="0" borderId="42" xfId="1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平成10年5月1日より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showZeros="0" tabSelected="1" view="pageBreakPreview" zoomScaleNormal="75" zoomScaleSheetLayoutView="100" workbookViewId="0">
      <pane xSplit="1" ySplit="4" topLeftCell="B5" activePane="bottomRight" state="frozen"/>
      <selection activeCell="M24" sqref="M24"/>
      <selection pane="topRight" activeCell="M24" sqref="M24"/>
      <selection pane="bottomLeft" activeCell="M24" sqref="M24"/>
      <selection pane="bottomRight" activeCell="AG3" sqref="AG3"/>
    </sheetView>
  </sheetViews>
  <sheetFormatPr defaultColWidth="4.5" defaultRowHeight="12" x14ac:dyDescent="0.15"/>
  <cols>
    <col min="1" max="1" width="9.625" style="5" customWidth="1"/>
    <col min="2" max="8" width="3.75" style="5" customWidth="1"/>
    <col min="9" max="12" width="4.5" style="5" customWidth="1"/>
    <col min="13" max="13" width="6.375" style="5" bestFit="1" customWidth="1"/>
    <col min="14" max="15" width="4.5" style="5" customWidth="1"/>
    <col min="16" max="16" width="6.375" style="5" bestFit="1" customWidth="1"/>
    <col min="17" max="18" width="4.5" style="5" customWidth="1"/>
    <col min="19" max="19" width="6.375" style="5" bestFit="1" customWidth="1"/>
    <col min="20" max="21" width="4.5" style="5" customWidth="1"/>
    <col min="22" max="22" width="6.375" style="5" bestFit="1" customWidth="1"/>
    <col min="23" max="24" width="4.5" style="5" customWidth="1"/>
    <col min="25" max="25" width="6.375" style="5" bestFit="1" customWidth="1"/>
    <col min="26" max="27" width="4.5" style="5" customWidth="1"/>
    <col min="28" max="28" width="6.125" style="5" bestFit="1" customWidth="1"/>
    <col min="29" max="29" width="6.125" style="5" customWidth="1"/>
    <col min="30" max="30" width="6.125" style="5" bestFit="1" customWidth="1"/>
    <col min="31" max="31" width="5.375" style="5" customWidth="1"/>
    <col min="32" max="32" width="4.5" style="5"/>
    <col min="33" max="34" width="4.5" style="5" customWidth="1"/>
    <col min="35" max="16384" width="4.5" style="5"/>
  </cols>
  <sheetData>
    <row r="1" spans="1:32" ht="18" customHeight="1" x14ac:dyDescent="0.1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"/>
      <c r="AC1" s="2"/>
      <c r="AD1" s="4" t="s">
        <v>38</v>
      </c>
      <c r="AE1" s="4"/>
    </row>
    <row r="2" spans="1:32" ht="18" thickBot="1" x14ac:dyDescent="0.2">
      <c r="A2" s="1"/>
      <c r="B2" s="2"/>
      <c r="C2" s="2"/>
      <c r="D2" s="2"/>
      <c r="E2" s="2"/>
      <c r="F2" s="2"/>
      <c r="G2" s="2"/>
      <c r="H2" s="6"/>
      <c r="I2" s="6"/>
      <c r="J2" s="6"/>
      <c r="K2" s="2"/>
      <c r="L2" s="2"/>
      <c r="M2" s="2"/>
      <c r="N2" s="2"/>
      <c r="O2" s="2"/>
      <c r="P2" s="2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2"/>
      <c r="AC2" s="2"/>
      <c r="AD2" s="2"/>
      <c r="AE2" s="8"/>
    </row>
    <row r="3" spans="1:32" ht="23.1" customHeight="1" x14ac:dyDescent="0.15">
      <c r="A3" s="9"/>
      <c r="B3" s="78" t="s">
        <v>1</v>
      </c>
      <c r="C3" s="65"/>
      <c r="D3" s="65"/>
      <c r="E3" s="65"/>
      <c r="F3" s="65"/>
      <c r="G3" s="79"/>
      <c r="H3" s="10" t="s">
        <v>2</v>
      </c>
      <c r="I3" s="73" t="s">
        <v>35</v>
      </c>
      <c r="J3" s="69" t="s">
        <v>6</v>
      </c>
      <c r="K3" s="64" t="s">
        <v>3</v>
      </c>
      <c r="L3" s="65"/>
      <c r="M3" s="68"/>
      <c r="N3" s="64" t="s">
        <v>4</v>
      </c>
      <c r="O3" s="65"/>
      <c r="P3" s="68"/>
      <c r="Q3" s="64" t="s">
        <v>5</v>
      </c>
      <c r="R3" s="65"/>
      <c r="S3" s="68"/>
      <c r="T3" s="64" t="s">
        <v>12</v>
      </c>
      <c r="U3" s="65"/>
      <c r="V3" s="68"/>
      <c r="W3" s="64" t="s">
        <v>13</v>
      </c>
      <c r="X3" s="65"/>
      <c r="Y3" s="68"/>
      <c r="Z3" s="64" t="s">
        <v>14</v>
      </c>
      <c r="AA3" s="65"/>
      <c r="AB3" s="66"/>
      <c r="AC3" s="67" t="s">
        <v>6</v>
      </c>
      <c r="AD3" s="65"/>
      <c r="AE3" s="68"/>
    </row>
    <row r="4" spans="1:32" ht="23.1" customHeight="1" thickBot="1" x14ac:dyDescent="0.2">
      <c r="A4" s="11" t="s">
        <v>7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3">
        <v>6</v>
      </c>
      <c r="H4" s="14" t="s">
        <v>8</v>
      </c>
      <c r="I4" s="74"/>
      <c r="J4" s="70"/>
      <c r="K4" s="15" t="s">
        <v>9</v>
      </c>
      <c r="L4" s="12" t="s">
        <v>10</v>
      </c>
      <c r="M4" s="16" t="s">
        <v>11</v>
      </c>
      <c r="N4" s="15" t="s">
        <v>9</v>
      </c>
      <c r="O4" s="12" t="s">
        <v>10</v>
      </c>
      <c r="P4" s="16" t="s">
        <v>11</v>
      </c>
      <c r="Q4" s="15" t="s">
        <v>9</v>
      </c>
      <c r="R4" s="12" t="s">
        <v>10</v>
      </c>
      <c r="S4" s="16" t="s">
        <v>11</v>
      </c>
      <c r="T4" s="15" t="s">
        <v>9</v>
      </c>
      <c r="U4" s="12" t="s">
        <v>10</v>
      </c>
      <c r="V4" s="16" t="s">
        <v>11</v>
      </c>
      <c r="W4" s="15" t="s">
        <v>9</v>
      </c>
      <c r="X4" s="12" t="s">
        <v>10</v>
      </c>
      <c r="Y4" s="16" t="s">
        <v>11</v>
      </c>
      <c r="Z4" s="15" t="s">
        <v>9</v>
      </c>
      <c r="AA4" s="12" t="s">
        <v>10</v>
      </c>
      <c r="AB4" s="17" t="s">
        <v>11</v>
      </c>
      <c r="AC4" s="18" t="s">
        <v>9</v>
      </c>
      <c r="AD4" s="12" t="s">
        <v>10</v>
      </c>
      <c r="AE4" s="19" t="s">
        <v>6</v>
      </c>
    </row>
    <row r="5" spans="1:32" ht="23.1" customHeight="1" thickTop="1" x14ac:dyDescent="0.15">
      <c r="A5" s="20" t="s">
        <v>15</v>
      </c>
      <c r="B5" s="29">
        <v>3</v>
      </c>
      <c r="C5" s="29">
        <v>3</v>
      </c>
      <c r="D5" s="29">
        <v>3</v>
      </c>
      <c r="E5" s="29">
        <v>3</v>
      </c>
      <c r="F5" s="29">
        <v>4</v>
      </c>
      <c r="G5" s="29">
        <v>4</v>
      </c>
      <c r="H5" s="29"/>
      <c r="I5" s="30">
        <v>7</v>
      </c>
      <c r="J5" s="31">
        <f>SUM(B5:I5)</f>
        <v>27</v>
      </c>
      <c r="K5" s="44">
        <v>36</v>
      </c>
      <c r="L5" s="45">
        <v>48</v>
      </c>
      <c r="M5" s="46">
        <f t="shared" ref="M5:M15" si="0">SUM(K5:L5)</f>
        <v>84</v>
      </c>
      <c r="N5" s="44">
        <v>55</v>
      </c>
      <c r="O5" s="45">
        <v>37</v>
      </c>
      <c r="P5" s="46">
        <f t="shared" ref="P5:P24" si="1">SUM(N5:O5)</f>
        <v>92</v>
      </c>
      <c r="Q5" s="44">
        <v>57</v>
      </c>
      <c r="R5" s="45">
        <v>39</v>
      </c>
      <c r="S5" s="46">
        <f t="shared" ref="S5:S23" si="2">SUM(Q5:R5)</f>
        <v>96</v>
      </c>
      <c r="T5" s="44">
        <v>47</v>
      </c>
      <c r="U5" s="45">
        <v>47</v>
      </c>
      <c r="V5" s="46">
        <f>SUM(T5:U5)</f>
        <v>94</v>
      </c>
      <c r="W5" s="44">
        <v>66</v>
      </c>
      <c r="X5" s="45">
        <v>67</v>
      </c>
      <c r="Y5" s="46">
        <f t="shared" ref="Y5:Y24" si="3">SUM(W5:X5)</f>
        <v>133</v>
      </c>
      <c r="Z5" s="44">
        <v>50</v>
      </c>
      <c r="AA5" s="45">
        <v>59</v>
      </c>
      <c r="AB5" s="46">
        <f t="shared" ref="AB5:AB24" si="4">SUM(Z5:AA5)</f>
        <v>109</v>
      </c>
      <c r="AC5" s="47">
        <f t="shared" ref="AC5:AC24" si="5">K5+N5+Q5+T5+W5+Z5</f>
        <v>311</v>
      </c>
      <c r="AD5" s="48">
        <f t="shared" ref="AD5:AD24" si="6">L5+O5+R5+U5+X5+AA5</f>
        <v>297</v>
      </c>
      <c r="AE5" s="46">
        <f t="shared" ref="AE5:AE24" si="7">SUM(AC5:AD5)</f>
        <v>608</v>
      </c>
      <c r="AF5" s="21"/>
    </row>
    <row r="6" spans="1:32" ht="23.1" customHeight="1" x14ac:dyDescent="0.15">
      <c r="A6" s="22" t="s">
        <v>16</v>
      </c>
      <c r="B6" s="32">
        <v>2</v>
      </c>
      <c r="C6" s="32">
        <v>2</v>
      </c>
      <c r="D6" s="32">
        <v>3</v>
      </c>
      <c r="E6" s="32">
        <v>2</v>
      </c>
      <c r="F6" s="32">
        <v>2</v>
      </c>
      <c r="G6" s="32">
        <v>2</v>
      </c>
      <c r="H6" s="32"/>
      <c r="I6" s="33">
        <v>3</v>
      </c>
      <c r="J6" s="34">
        <f>SUM(B6:I6)</f>
        <v>16</v>
      </c>
      <c r="K6" s="49">
        <v>30</v>
      </c>
      <c r="L6" s="50">
        <v>23</v>
      </c>
      <c r="M6" s="51">
        <f t="shared" si="0"/>
        <v>53</v>
      </c>
      <c r="N6" s="49">
        <v>36</v>
      </c>
      <c r="O6" s="50">
        <v>21</v>
      </c>
      <c r="P6" s="51">
        <f t="shared" si="1"/>
        <v>57</v>
      </c>
      <c r="Q6" s="49">
        <v>42</v>
      </c>
      <c r="R6" s="50">
        <v>33</v>
      </c>
      <c r="S6" s="51">
        <f t="shared" si="2"/>
        <v>75</v>
      </c>
      <c r="T6" s="49">
        <v>30</v>
      </c>
      <c r="U6" s="50">
        <v>40</v>
      </c>
      <c r="V6" s="51">
        <f t="shared" ref="V6:V24" si="8">SUM(T6:U6)</f>
        <v>70</v>
      </c>
      <c r="W6" s="49">
        <v>30</v>
      </c>
      <c r="X6" s="50">
        <v>34</v>
      </c>
      <c r="Y6" s="51">
        <f t="shared" si="3"/>
        <v>64</v>
      </c>
      <c r="Z6" s="49">
        <v>30</v>
      </c>
      <c r="AA6" s="50">
        <v>34</v>
      </c>
      <c r="AB6" s="51">
        <f t="shared" si="4"/>
        <v>64</v>
      </c>
      <c r="AC6" s="52">
        <f t="shared" si="5"/>
        <v>198</v>
      </c>
      <c r="AD6" s="53">
        <f t="shared" si="6"/>
        <v>185</v>
      </c>
      <c r="AE6" s="51">
        <f t="shared" si="7"/>
        <v>383</v>
      </c>
    </row>
    <row r="7" spans="1:32" ht="23.1" customHeight="1" x14ac:dyDescent="0.15">
      <c r="A7" s="22" t="s">
        <v>17</v>
      </c>
      <c r="B7" s="32">
        <v>1</v>
      </c>
      <c r="C7" s="35">
        <v>1</v>
      </c>
      <c r="D7" s="32">
        <v>1</v>
      </c>
      <c r="E7" s="36">
        <v>1</v>
      </c>
      <c r="F7" s="36">
        <v>1</v>
      </c>
      <c r="G7" s="37">
        <v>1</v>
      </c>
      <c r="H7" s="32"/>
      <c r="I7" s="33">
        <v>0</v>
      </c>
      <c r="J7" s="34">
        <f>SUM(B7:I7)-H7</f>
        <v>6</v>
      </c>
      <c r="K7" s="49">
        <v>4</v>
      </c>
      <c r="L7" s="50">
        <v>6</v>
      </c>
      <c r="M7" s="51">
        <f t="shared" si="0"/>
        <v>10</v>
      </c>
      <c r="N7" s="49">
        <v>7</v>
      </c>
      <c r="O7" s="50">
        <v>1</v>
      </c>
      <c r="P7" s="51">
        <f t="shared" si="1"/>
        <v>8</v>
      </c>
      <c r="Q7" s="49">
        <v>7</v>
      </c>
      <c r="R7" s="50">
        <v>7</v>
      </c>
      <c r="S7" s="51">
        <f t="shared" si="2"/>
        <v>14</v>
      </c>
      <c r="T7" s="49">
        <v>4</v>
      </c>
      <c r="U7" s="50">
        <v>7</v>
      </c>
      <c r="V7" s="51">
        <f t="shared" si="8"/>
        <v>11</v>
      </c>
      <c r="W7" s="49">
        <v>4</v>
      </c>
      <c r="X7" s="50">
        <v>4</v>
      </c>
      <c r="Y7" s="51">
        <f>SUM(W7:X7)</f>
        <v>8</v>
      </c>
      <c r="Z7" s="49">
        <v>8</v>
      </c>
      <c r="AA7" s="50">
        <v>1</v>
      </c>
      <c r="AB7" s="51">
        <f t="shared" si="4"/>
        <v>9</v>
      </c>
      <c r="AC7" s="52">
        <f t="shared" si="5"/>
        <v>34</v>
      </c>
      <c r="AD7" s="53">
        <f t="shared" si="6"/>
        <v>26</v>
      </c>
      <c r="AE7" s="51">
        <f t="shared" si="7"/>
        <v>60</v>
      </c>
      <c r="AF7" s="21"/>
    </row>
    <row r="8" spans="1:32" ht="23.1" customHeight="1" x14ac:dyDescent="0.15">
      <c r="A8" s="22" t="s">
        <v>18</v>
      </c>
      <c r="B8" s="32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/>
      <c r="I8" s="33">
        <v>1</v>
      </c>
      <c r="J8" s="34">
        <f>SUM(B8:I8)</f>
        <v>7</v>
      </c>
      <c r="K8" s="49">
        <v>7</v>
      </c>
      <c r="L8" s="50">
        <v>3</v>
      </c>
      <c r="M8" s="51">
        <f t="shared" si="0"/>
        <v>10</v>
      </c>
      <c r="N8" s="49">
        <v>5</v>
      </c>
      <c r="O8" s="50">
        <v>1</v>
      </c>
      <c r="P8" s="51">
        <f t="shared" si="1"/>
        <v>6</v>
      </c>
      <c r="Q8" s="49">
        <v>9</v>
      </c>
      <c r="R8" s="50">
        <v>8</v>
      </c>
      <c r="S8" s="51">
        <f t="shared" si="2"/>
        <v>17</v>
      </c>
      <c r="T8" s="49">
        <v>4</v>
      </c>
      <c r="U8" s="50">
        <v>3</v>
      </c>
      <c r="V8" s="51">
        <f t="shared" si="8"/>
        <v>7</v>
      </c>
      <c r="W8" s="49">
        <v>4</v>
      </c>
      <c r="X8" s="50">
        <v>6</v>
      </c>
      <c r="Y8" s="51">
        <f t="shared" si="3"/>
        <v>10</v>
      </c>
      <c r="Z8" s="49">
        <v>5</v>
      </c>
      <c r="AA8" s="50">
        <v>6</v>
      </c>
      <c r="AB8" s="51">
        <f t="shared" si="4"/>
        <v>11</v>
      </c>
      <c r="AC8" s="52">
        <f t="shared" si="5"/>
        <v>34</v>
      </c>
      <c r="AD8" s="53">
        <f t="shared" si="6"/>
        <v>27</v>
      </c>
      <c r="AE8" s="51">
        <f>SUM(AC8:AD8)</f>
        <v>61</v>
      </c>
    </row>
    <row r="9" spans="1:32" ht="23.1" customHeight="1" x14ac:dyDescent="0.15">
      <c r="A9" s="22" t="s">
        <v>19</v>
      </c>
      <c r="B9" s="32">
        <v>1</v>
      </c>
      <c r="C9" s="38">
        <v>1</v>
      </c>
      <c r="D9" s="71">
        <v>1</v>
      </c>
      <c r="E9" s="72"/>
      <c r="F9" s="75">
        <v>1</v>
      </c>
      <c r="G9" s="76"/>
      <c r="H9" s="39">
        <v>2</v>
      </c>
      <c r="I9" s="33">
        <v>2</v>
      </c>
      <c r="J9" s="34">
        <f>SUM(B9:I9)-H9</f>
        <v>6</v>
      </c>
      <c r="K9" s="49">
        <v>1</v>
      </c>
      <c r="L9" s="50">
        <v>2</v>
      </c>
      <c r="M9" s="51">
        <f t="shared" si="0"/>
        <v>3</v>
      </c>
      <c r="N9" s="49">
        <v>4</v>
      </c>
      <c r="O9" s="50">
        <v>4</v>
      </c>
      <c r="P9" s="51">
        <f t="shared" si="1"/>
        <v>8</v>
      </c>
      <c r="Q9" s="49">
        <v>7</v>
      </c>
      <c r="R9" s="50">
        <v>2</v>
      </c>
      <c r="S9" s="51">
        <f t="shared" si="2"/>
        <v>9</v>
      </c>
      <c r="T9" s="49">
        <v>1</v>
      </c>
      <c r="U9" s="50">
        <v>3</v>
      </c>
      <c r="V9" s="51">
        <f t="shared" si="8"/>
        <v>4</v>
      </c>
      <c r="W9" s="49">
        <v>1</v>
      </c>
      <c r="X9" s="50">
        <v>5</v>
      </c>
      <c r="Y9" s="51">
        <f t="shared" si="3"/>
        <v>6</v>
      </c>
      <c r="Z9" s="49">
        <v>3</v>
      </c>
      <c r="AA9" s="50">
        <v>5</v>
      </c>
      <c r="AB9" s="51">
        <f t="shared" si="4"/>
        <v>8</v>
      </c>
      <c r="AC9" s="52">
        <f t="shared" si="5"/>
        <v>17</v>
      </c>
      <c r="AD9" s="53">
        <f t="shared" si="6"/>
        <v>21</v>
      </c>
      <c r="AE9" s="51">
        <f t="shared" si="7"/>
        <v>38</v>
      </c>
    </row>
    <row r="10" spans="1:32" ht="23.1" customHeight="1" x14ac:dyDescent="0.15">
      <c r="A10" s="22" t="s">
        <v>20</v>
      </c>
      <c r="B10" s="32">
        <v>1</v>
      </c>
      <c r="C10" s="32">
        <v>1</v>
      </c>
      <c r="D10" s="36">
        <v>1</v>
      </c>
      <c r="E10" s="37">
        <v>2</v>
      </c>
      <c r="F10" s="32">
        <v>1</v>
      </c>
      <c r="G10" s="32">
        <v>1</v>
      </c>
      <c r="H10" s="32"/>
      <c r="I10" s="33">
        <v>2</v>
      </c>
      <c r="J10" s="34">
        <f>SUM(B10:I10)</f>
        <v>9</v>
      </c>
      <c r="K10" s="49">
        <v>13</v>
      </c>
      <c r="L10" s="50">
        <v>15</v>
      </c>
      <c r="M10" s="51">
        <f t="shared" si="0"/>
        <v>28</v>
      </c>
      <c r="N10" s="49">
        <v>19</v>
      </c>
      <c r="O10" s="50">
        <v>14</v>
      </c>
      <c r="P10" s="51">
        <f t="shared" si="1"/>
        <v>33</v>
      </c>
      <c r="Q10" s="49">
        <v>14</v>
      </c>
      <c r="R10" s="50">
        <v>16</v>
      </c>
      <c r="S10" s="51">
        <f t="shared" si="2"/>
        <v>30</v>
      </c>
      <c r="T10" s="49">
        <v>22</v>
      </c>
      <c r="U10" s="50">
        <v>17</v>
      </c>
      <c r="V10" s="51">
        <f t="shared" si="8"/>
        <v>39</v>
      </c>
      <c r="W10" s="49">
        <v>21</v>
      </c>
      <c r="X10" s="50">
        <v>16</v>
      </c>
      <c r="Y10" s="51">
        <f t="shared" si="3"/>
        <v>37</v>
      </c>
      <c r="Z10" s="49">
        <v>17</v>
      </c>
      <c r="AA10" s="50">
        <v>20</v>
      </c>
      <c r="AB10" s="51">
        <f t="shared" si="4"/>
        <v>37</v>
      </c>
      <c r="AC10" s="52">
        <f t="shared" si="5"/>
        <v>106</v>
      </c>
      <c r="AD10" s="53">
        <f t="shared" si="6"/>
        <v>98</v>
      </c>
      <c r="AE10" s="51">
        <f>SUM(AC10:AD10)</f>
        <v>204</v>
      </c>
      <c r="AF10" s="21"/>
    </row>
    <row r="11" spans="1:32" ht="23.1" customHeight="1" x14ac:dyDescent="0.15">
      <c r="A11" s="22" t="s">
        <v>21</v>
      </c>
      <c r="B11" s="40">
        <v>1</v>
      </c>
      <c r="C11" s="32">
        <v>1</v>
      </c>
      <c r="D11" s="71">
        <v>1</v>
      </c>
      <c r="E11" s="77"/>
      <c r="F11" s="71">
        <v>1</v>
      </c>
      <c r="G11" s="77"/>
      <c r="H11" s="32">
        <v>2</v>
      </c>
      <c r="I11" s="33">
        <v>3</v>
      </c>
      <c r="J11" s="34">
        <f>SUM(B11:I11)-H11</f>
        <v>7</v>
      </c>
      <c r="K11" s="49">
        <v>1</v>
      </c>
      <c r="L11" s="50">
        <v>1</v>
      </c>
      <c r="M11" s="51">
        <f t="shared" si="0"/>
        <v>2</v>
      </c>
      <c r="N11" s="49">
        <v>6</v>
      </c>
      <c r="O11" s="50">
        <v>2</v>
      </c>
      <c r="P11" s="51">
        <f t="shared" si="1"/>
        <v>8</v>
      </c>
      <c r="Q11" s="49">
        <v>3</v>
      </c>
      <c r="R11" s="50"/>
      <c r="S11" s="51">
        <f t="shared" si="2"/>
        <v>3</v>
      </c>
      <c r="T11" s="49">
        <v>1</v>
      </c>
      <c r="U11" s="50">
        <v>2</v>
      </c>
      <c r="V11" s="51">
        <f t="shared" si="8"/>
        <v>3</v>
      </c>
      <c r="W11" s="49">
        <v>2</v>
      </c>
      <c r="X11" s="50">
        <v>3</v>
      </c>
      <c r="Y11" s="51">
        <f t="shared" si="3"/>
        <v>5</v>
      </c>
      <c r="Z11" s="49">
        <v>3</v>
      </c>
      <c r="AA11" s="50">
        <v>6</v>
      </c>
      <c r="AB11" s="51">
        <f t="shared" si="4"/>
        <v>9</v>
      </c>
      <c r="AC11" s="52">
        <f t="shared" si="5"/>
        <v>16</v>
      </c>
      <c r="AD11" s="53">
        <f t="shared" si="6"/>
        <v>14</v>
      </c>
      <c r="AE11" s="51">
        <f t="shared" si="7"/>
        <v>30</v>
      </c>
    </row>
    <row r="12" spans="1:32" ht="23.1" customHeight="1" x14ac:dyDescent="0.15">
      <c r="A12" s="22" t="s">
        <v>22</v>
      </c>
      <c r="B12" s="32">
        <v>1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/>
      <c r="I12" s="33">
        <v>1</v>
      </c>
      <c r="J12" s="34">
        <f>SUM(B12:I12)</f>
        <v>7</v>
      </c>
      <c r="K12" s="49">
        <v>4</v>
      </c>
      <c r="L12" s="50">
        <v>6</v>
      </c>
      <c r="M12" s="51">
        <f t="shared" si="0"/>
        <v>10</v>
      </c>
      <c r="N12" s="49">
        <v>3</v>
      </c>
      <c r="O12" s="50">
        <v>6</v>
      </c>
      <c r="P12" s="51">
        <f t="shared" si="1"/>
        <v>9</v>
      </c>
      <c r="Q12" s="49">
        <v>7</v>
      </c>
      <c r="R12" s="50">
        <v>5</v>
      </c>
      <c r="S12" s="51">
        <f t="shared" si="2"/>
        <v>12</v>
      </c>
      <c r="T12" s="49">
        <v>3</v>
      </c>
      <c r="U12" s="50">
        <v>10</v>
      </c>
      <c r="V12" s="51">
        <f t="shared" si="8"/>
        <v>13</v>
      </c>
      <c r="W12" s="49">
        <v>12</v>
      </c>
      <c r="X12" s="50">
        <v>13</v>
      </c>
      <c r="Y12" s="51">
        <f t="shared" si="3"/>
        <v>25</v>
      </c>
      <c r="Z12" s="49">
        <v>13</v>
      </c>
      <c r="AA12" s="50">
        <v>8</v>
      </c>
      <c r="AB12" s="51">
        <f t="shared" si="4"/>
        <v>21</v>
      </c>
      <c r="AC12" s="52">
        <f t="shared" si="5"/>
        <v>42</v>
      </c>
      <c r="AD12" s="53">
        <f t="shared" si="6"/>
        <v>48</v>
      </c>
      <c r="AE12" s="51">
        <f t="shared" si="7"/>
        <v>90</v>
      </c>
    </row>
    <row r="13" spans="1:32" ht="23.1" customHeight="1" x14ac:dyDescent="0.15">
      <c r="A13" s="22" t="s">
        <v>23</v>
      </c>
      <c r="B13" s="32">
        <v>1</v>
      </c>
      <c r="C13" s="32"/>
      <c r="D13" s="75">
        <v>1</v>
      </c>
      <c r="E13" s="76"/>
      <c r="F13" s="75">
        <v>1</v>
      </c>
      <c r="G13" s="76"/>
      <c r="H13" s="32">
        <v>2</v>
      </c>
      <c r="I13" s="33"/>
      <c r="J13" s="34">
        <f>SUM(B13:I13)-H13</f>
        <v>3</v>
      </c>
      <c r="K13" s="49">
        <v>0</v>
      </c>
      <c r="L13" s="50">
        <v>1</v>
      </c>
      <c r="M13" s="51">
        <f t="shared" si="0"/>
        <v>1</v>
      </c>
      <c r="N13" s="49">
        <v>0</v>
      </c>
      <c r="O13" s="50">
        <v>0</v>
      </c>
      <c r="P13" s="51">
        <f t="shared" si="1"/>
        <v>0</v>
      </c>
      <c r="Q13" s="49">
        <v>1</v>
      </c>
      <c r="R13" s="50">
        <v>2</v>
      </c>
      <c r="S13" s="51">
        <f t="shared" si="2"/>
        <v>3</v>
      </c>
      <c r="T13" s="49">
        <v>2</v>
      </c>
      <c r="U13" s="50">
        <v>0</v>
      </c>
      <c r="V13" s="51">
        <f t="shared" si="8"/>
        <v>2</v>
      </c>
      <c r="W13" s="49">
        <v>3</v>
      </c>
      <c r="X13" s="50">
        <v>1</v>
      </c>
      <c r="Y13" s="51">
        <f t="shared" si="3"/>
        <v>4</v>
      </c>
      <c r="Z13" s="49">
        <v>1</v>
      </c>
      <c r="AA13" s="50">
        <v>0</v>
      </c>
      <c r="AB13" s="51">
        <f t="shared" si="4"/>
        <v>1</v>
      </c>
      <c r="AC13" s="52">
        <f t="shared" si="5"/>
        <v>7</v>
      </c>
      <c r="AD13" s="53">
        <f t="shared" si="6"/>
        <v>4</v>
      </c>
      <c r="AE13" s="51">
        <f t="shared" si="7"/>
        <v>11</v>
      </c>
      <c r="AF13" s="21"/>
    </row>
    <row r="14" spans="1:32" ht="23.1" customHeight="1" x14ac:dyDescent="0.15">
      <c r="A14" s="22" t="s">
        <v>24</v>
      </c>
      <c r="B14" s="32">
        <v>2</v>
      </c>
      <c r="C14" s="32">
        <v>2</v>
      </c>
      <c r="D14" s="32">
        <v>3</v>
      </c>
      <c r="E14" s="32">
        <v>2</v>
      </c>
      <c r="F14" s="32">
        <v>3</v>
      </c>
      <c r="G14" s="32">
        <v>3</v>
      </c>
      <c r="H14" s="32"/>
      <c r="I14" s="33">
        <v>3</v>
      </c>
      <c r="J14" s="34">
        <f t="shared" ref="J14:J24" si="9">SUM(B14:I14)</f>
        <v>18</v>
      </c>
      <c r="K14" s="49">
        <v>31</v>
      </c>
      <c r="L14" s="50">
        <v>38</v>
      </c>
      <c r="M14" s="51">
        <f t="shared" si="0"/>
        <v>69</v>
      </c>
      <c r="N14" s="49">
        <v>35</v>
      </c>
      <c r="O14" s="50">
        <v>22</v>
      </c>
      <c r="P14" s="51">
        <f t="shared" si="1"/>
        <v>57</v>
      </c>
      <c r="Q14" s="49">
        <v>30</v>
      </c>
      <c r="R14" s="50">
        <v>42</v>
      </c>
      <c r="S14" s="51">
        <f t="shared" si="2"/>
        <v>72</v>
      </c>
      <c r="T14" s="49">
        <v>30</v>
      </c>
      <c r="U14" s="50">
        <v>30</v>
      </c>
      <c r="V14" s="51">
        <f t="shared" si="8"/>
        <v>60</v>
      </c>
      <c r="W14" s="49">
        <v>44</v>
      </c>
      <c r="X14" s="50">
        <v>36</v>
      </c>
      <c r="Y14" s="51">
        <f t="shared" si="3"/>
        <v>80</v>
      </c>
      <c r="Z14" s="49">
        <v>32</v>
      </c>
      <c r="AA14" s="50">
        <v>45</v>
      </c>
      <c r="AB14" s="51">
        <f t="shared" si="4"/>
        <v>77</v>
      </c>
      <c r="AC14" s="52">
        <f t="shared" si="5"/>
        <v>202</v>
      </c>
      <c r="AD14" s="53">
        <f t="shared" si="6"/>
        <v>213</v>
      </c>
      <c r="AE14" s="51">
        <f>SUM(AC14:AD14)</f>
        <v>415</v>
      </c>
    </row>
    <row r="15" spans="1:32" ht="23.1" customHeight="1" x14ac:dyDescent="0.15">
      <c r="A15" s="22" t="s">
        <v>25</v>
      </c>
      <c r="B15" s="32">
        <v>1</v>
      </c>
      <c r="C15" s="32">
        <v>1</v>
      </c>
      <c r="D15" s="32">
        <v>1</v>
      </c>
      <c r="E15" s="32">
        <v>1</v>
      </c>
      <c r="F15" s="32">
        <v>1</v>
      </c>
      <c r="G15" s="32">
        <v>1</v>
      </c>
      <c r="H15" s="32"/>
      <c r="I15" s="33">
        <v>2</v>
      </c>
      <c r="J15" s="34">
        <f t="shared" si="9"/>
        <v>8</v>
      </c>
      <c r="K15" s="54">
        <v>11</v>
      </c>
      <c r="L15" s="50">
        <v>11</v>
      </c>
      <c r="M15" s="51">
        <f t="shared" si="0"/>
        <v>22</v>
      </c>
      <c r="N15" s="49">
        <v>10</v>
      </c>
      <c r="O15" s="50">
        <v>8</v>
      </c>
      <c r="P15" s="51">
        <f t="shared" si="1"/>
        <v>18</v>
      </c>
      <c r="Q15" s="49">
        <v>9</v>
      </c>
      <c r="R15" s="50">
        <v>16</v>
      </c>
      <c r="S15" s="51">
        <f t="shared" si="2"/>
        <v>25</v>
      </c>
      <c r="T15" s="49">
        <v>11</v>
      </c>
      <c r="U15" s="50">
        <v>14</v>
      </c>
      <c r="V15" s="51">
        <f t="shared" si="8"/>
        <v>25</v>
      </c>
      <c r="W15" s="49">
        <v>14</v>
      </c>
      <c r="X15" s="50">
        <v>10</v>
      </c>
      <c r="Y15" s="51">
        <f t="shared" si="3"/>
        <v>24</v>
      </c>
      <c r="Z15" s="49">
        <v>10</v>
      </c>
      <c r="AA15" s="50">
        <v>10</v>
      </c>
      <c r="AB15" s="51">
        <f t="shared" si="4"/>
        <v>20</v>
      </c>
      <c r="AC15" s="52">
        <f t="shared" si="5"/>
        <v>65</v>
      </c>
      <c r="AD15" s="53">
        <f t="shared" si="6"/>
        <v>69</v>
      </c>
      <c r="AE15" s="51">
        <f t="shared" si="7"/>
        <v>134</v>
      </c>
    </row>
    <row r="16" spans="1:32" ht="23.1" customHeight="1" x14ac:dyDescent="0.15">
      <c r="A16" s="23" t="s">
        <v>26</v>
      </c>
      <c r="B16" s="32">
        <v>2</v>
      </c>
      <c r="C16" s="32">
        <v>2</v>
      </c>
      <c r="D16" s="32">
        <v>2</v>
      </c>
      <c r="E16" s="32">
        <v>2</v>
      </c>
      <c r="F16" s="32">
        <v>2</v>
      </c>
      <c r="G16" s="32">
        <v>2</v>
      </c>
      <c r="H16" s="32"/>
      <c r="I16" s="33">
        <v>4</v>
      </c>
      <c r="J16" s="34">
        <f t="shared" si="9"/>
        <v>16</v>
      </c>
      <c r="K16" s="49">
        <v>46</v>
      </c>
      <c r="L16" s="50">
        <v>21</v>
      </c>
      <c r="M16" s="51">
        <f>SUM(K16:L16)</f>
        <v>67</v>
      </c>
      <c r="N16" s="49">
        <v>34</v>
      </c>
      <c r="O16" s="50">
        <v>25</v>
      </c>
      <c r="P16" s="51">
        <f t="shared" si="1"/>
        <v>59</v>
      </c>
      <c r="Q16" s="49">
        <v>27</v>
      </c>
      <c r="R16" s="50">
        <v>20</v>
      </c>
      <c r="S16" s="51">
        <f t="shared" si="2"/>
        <v>47</v>
      </c>
      <c r="T16" s="49">
        <v>25</v>
      </c>
      <c r="U16" s="50">
        <v>20</v>
      </c>
      <c r="V16" s="51">
        <f t="shared" si="8"/>
        <v>45</v>
      </c>
      <c r="W16" s="49">
        <v>34</v>
      </c>
      <c r="X16" s="50">
        <v>41</v>
      </c>
      <c r="Y16" s="51">
        <f t="shared" si="3"/>
        <v>75</v>
      </c>
      <c r="Z16" s="49">
        <v>37</v>
      </c>
      <c r="AA16" s="50">
        <v>36</v>
      </c>
      <c r="AB16" s="51">
        <f t="shared" si="4"/>
        <v>73</v>
      </c>
      <c r="AC16" s="52">
        <f t="shared" si="5"/>
        <v>203</v>
      </c>
      <c r="AD16" s="53">
        <f t="shared" si="6"/>
        <v>163</v>
      </c>
      <c r="AE16" s="51">
        <f t="shared" si="7"/>
        <v>366</v>
      </c>
    </row>
    <row r="17" spans="1:32" ht="23.1" customHeight="1" x14ac:dyDescent="0.15">
      <c r="A17" s="22" t="s">
        <v>0</v>
      </c>
      <c r="B17" s="32">
        <v>1</v>
      </c>
      <c r="C17" s="32">
        <v>1</v>
      </c>
      <c r="D17" s="32">
        <v>1</v>
      </c>
      <c r="E17" s="32">
        <v>2</v>
      </c>
      <c r="F17" s="32">
        <v>1</v>
      </c>
      <c r="G17" s="32">
        <v>2</v>
      </c>
      <c r="H17" s="32"/>
      <c r="I17" s="33">
        <v>2</v>
      </c>
      <c r="J17" s="34">
        <f t="shared" si="9"/>
        <v>10</v>
      </c>
      <c r="K17" s="49">
        <v>19</v>
      </c>
      <c r="L17" s="50">
        <v>11</v>
      </c>
      <c r="M17" s="51">
        <f>SUM(K17:L17)</f>
        <v>30</v>
      </c>
      <c r="N17" s="49">
        <v>9</v>
      </c>
      <c r="O17" s="50">
        <v>8</v>
      </c>
      <c r="P17" s="51">
        <f t="shared" si="1"/>
        <v>17</v>
      </c>
      <c r="Q17" s="49">
        <v>21</v>
      </c>
      <c r="R17" s="50">
        <v>13</v>
      </c>
      <c r="S17" s="51">
        <f t="shared" si="2"/>
        <v>34</v>
      </c>
      <c r="T17" s="49">
        <v>21</v>
      </c>
      <c r="U17" s="50">
        <v>20</v>
      </c>
      <c r="V17" s="51">
        <f t="shared" si="8"/>
        <v>41</v>
      </c>
      <c r="W17" s="49">
        <v>17</v>
      </c>
      <c r="X17" s="50">
        <v>13</v>
      </c>
      <c r="Y17" s="51">
        <f t="shared" si="3"/>
        <v>30</v>
      </c>
      <c r="Z17" s="49">
        <v>24</v>
      </c>
      <c r="AA17" s="50">
        <v>15</v>
      </c>
      <c r="AB17" s="51">
        <f t="shared" si="4"/>
        <v>39</v>
      </c>
      <c r="AC17" s="52">
        <f t="shared" si="5"/>
        <v>111</v>
      </c>
      <c r="AD17" s="53">
        <f t="shared" si="6"/>
        <v>80</v>
      </c>
      <c r="AE17" s="51">
        <f>SUM(AC17:AD17)</f>
        <v>191</v>
      </c>
    </row>
    <row r="18" spans="1:32" ht="23.1" customHeight="1" x14ac:dyDescent="0.15">
      <c r="A18" s="22" t="s">
        <v>27</v>
      </c>
      <c r="B18" s="32">
        <v>1</v>
      </c>
      <c r="C18" s="32">
        <v>2</v>
      </c>
      <c r="D18" s="32">
        <v>1</v>
      </c>
      <c r="E18" s="32">
        <v>2</v>
      </c>
      <c r="F18" s="32">
        <v>2</v>
      </c>
      <c r="G18" s="32">
        <v>2</v>
      </c>
      <c r="H18" s="32"/>
      <c r="I18" s="33">
        <v>3</v>
      </c>
      <c r="J18" s="34">
        <f t="shared" si="9"/>
        <v>13</v>
      </c>
      <c r="K18" s="49">
        <v>7</v>
      </c>
      <c r="L18" s="50">
        <v>15</v>
      </c>
      <c r="M18" s="51">
        <f t="shared" ref="M18:M24" si="10">SUM(K18:L18)</f>
        <v>22</v>
      </c>
      <c r="N18" s="49">
        <v>24</v>
      </c>
      <c r="O18" s="50">
        <v>24</v>
      </c>
      <c r="P18" s="51">
        <f t="shared" si="1"/>
        <v>48</v>
      </c>
      <c r="Q18" s="49">
        <v>20</v>
      </c>
      <c r="R18" s="50">
        <v>16</v>
      </c>
      <c r="S18" s="51">
        <f t="shared" si="2"/>
        <v>36</v>
      </c>
      <c r="T18" s="49">
        <v>26</v>
      </c>
      <c r="U18" s="50">
        <v>19</v>
      </c>
      <c r="V18" s="51">
        <f t="shared" si="8"/>
        <v>45</v>
      </c>
      <c r="W18" s="49">
        <v>27</v>
      </c>
      <c r="X18" s="50">
        <v>25</v>
      </c>
      <c r="Y18" s="51">
        <f t="shared" si="3"/>
        <v>52</v>
      </c>
      <c r="Z18" s="49">
        <v>32</v>
      </c>
      <c r="AA18" s="50">
        <v>20</v>
      </c>
      <c r="AB18" s="51">
        <f t="shared" si="4"/>
        <v>52</v>
      </c>
      <c r="AC18" s="52">
        <f t="shared" si="5"/>
        <v>136</v>
      </c>
      <c r="AD18" s="53">
        <f t="shared" si="6"/>
        <v>119</v>
      </c>
      <c r="AE18" s="51">
        <f t="shared" si="7"/>
        <v>255</v>
      </c>
    </row>
    <row r="19" spans="1:32" ht="23.1" customHeight="1" x14ac:dyDescent="0.15">
      <c r="A19" s="23" t="s">
        <v>28</v>
      </c>
      <c r="B19" s="32">
        <v>3</v>
      </c>
      <c r="C19" s="32">
        <v>3</v>
      </c>
      <c r="D19" s="32">
        <v>3</v>
      </c>
      <c r="E19" s="32">
        <v>3</v>
      </c>
      <c r="F19" s="32">
        <v>3</v>
      </c>
      <c r="G19" s="32">
        <v>3</v>
      </c>
      <c r="H19" s="32"/>
      <c r="I19" s="33">
        <v>3</v>
      </c>
      <c r="J19" s="34">
        <f t="shared" si="9"/>
        <v>21</v>
      </c>
      <c r="K19" s="49">
        <v>54</v>
      </c>
      <c r="L19" s="50">
        <v>33</v>
      </c>
      <c r="M19" s="51">
        <f t="shared" si="10"/>
        <v>87</v>
      </c>
      <c r="N19" s="49">
        <v>46</v>
      </c>
      <c r="O19" s="50">
        <v>50</v>
      </c>
      <c r="P19" s="51">
        <f t="shared" si="1"/>
        <v>96</v>
      </c>
      <c r="Q19" s="49">
        <v>42</v>
      </c>
      <c r="R19" s="50">
        <v>39</v>
      </c>
      <c r="S19" s="51">
        <f t="shared" si="2"/>
        <v>81</v>
      </c>
      <c r="T19" s="49">
        <v>61</v>
      </c>
      <c r="U19" s="50">
        <v>38</v>
      </c>
      <c r="V19" s="51">
        <f t="shared" si="8"/>
        <v>99</v>
      </c>
      <c r="W19" s="49">
        <v>50</v>
      </c>
      <c r="X19" s="50">
        <v>43</v>
      </c>
      <c r="Y19" s="51">
        <f t="shared" si="3"/>
        <v>93</v>
      </c>
      <c r="Z19" s="49">
        <v>46</v>
      </c>
      <c r="AA19" s="50">
        <v>35</v>
      </c>
      <c r="AB19" s="51">
        <f t="shared" si="4"/>
        <v>81</v>
      </c>
      <c r="AC19" s="52">
        <f t="shared" si="5"/>
        <v>299</v>
      </c>
      <c r="AD19" s="53">
        <f t="shared" si="6"/>
        <v>238</v>
      </c>
      <c r="AE19" s="51">
        <f t="shared" si="7"/>
        <v>537</v>
      </c>
      <c r="AF19" s="21"/>
    </row>
    <row r="20" spans="1:32" ht="23.1" customHeight="1" x14ac:dyDescent="0.15">
      <c r="A20" s="22" t="s">
        <v>29</v>
      </c>
      <c r="B20" s="32">
        <v>1</v>
      </c>
      <c r="C20" s="32">
        <v>1</v>
      </c>
      <c r="D20" s="32">
        <v>1</v>
      </c>
      <c r="E20" s="32">
        <v>1</v>
      </c>
      <c r="F20" s="32">
        <v>1</v>
      </c>
      <c r="G20" s="32">
        <v>1</v>
      </c>
      <c r="H20" s="32"/>
      <c r="I20" s="33">
        <v>1</v>
      </c>
      <c r="J20" s="34">
        <f t="shared" si="9"/>
        <v>7</v>
      </c>
      <c r="K20" s="49">
        <v>8</v>
      </c>
      <c r="L20" s="50">
        <v>5</v>
      </c>
      <c r="M20" s="51">
        <f t="shared" si="10"/>
        <v>13</v>
      </c>
      <c r="N20" s="49">
        <v>10</v>
      </c>
      <c r="O20" s="50">
        <v>16</v>
      </c>
      <c r="P20" s="51">
        <f t="shared" si="1"/>
        <v>26</v>
      </c>
      <c r="Q20" s="49">
        <v>8</v>
      </c>
      <c r="R20" s="50">
        <v>10</v>
      </c>
      <c r="S20" s="51">
        <f t="shared" si="2"/>
        <v>18</v>
      </c>
      <c r="T20" s="50">
        <v>13</v>
      </c>
      <c r="U20" s="50">
        <v>11</v>
      </c>
      <c r="V20" s="51">
        <f t="shared" si="8"/>
        <v>24</v>
      </c>
      <c r="W20" s="49">
        <v>7</v>
      </c>
      <c r="X20" s="50">
        <v>6</v>
      </c>
      <c r="Y20" s="51">
        <f t="shared" si="3"/>
        <v>13</v>
      </c>
      <c r="Z20" s="49">
        <v>14</v>
      </c>
      <c r="AA20" s="50">
        <v>14</v>
      </c>
      <c r="AB20" s="51">
        <f t="shared" si="4"/>
        <v>28</v>
      </c>
      <c r="AC20" s="52">
        <f t="shared" si="5"/>
        <v>60</v>
      </c>
      <c r="AD20" s="53">
        <f t="shared" si="6"/>
        <v>62</v>
      </c>
      <c r="AE20" s="51">
        <f>SUM(AC20:AD20)</f>
        <v>122</v>
      </c>
    </row>
    <row r="21" spans="1:32" ht="23.1" customHeight="1" x14ac:dyDescent="0.15">
      <c r="A21" s="23" t="s">
        <v>30</v>
      </c>
      <c r="B21" s="32">
        <v>1</v>
      </c>
      <c r="C21" s="32">
        <v>1</v>
      </c>
      <c r="D21" s="32">
        <v>1</v>
      </c>
      <c r="E21" s="32">
        <v>1</v>
      </c>
      <c r="F21" s="32">
        <v>2</v>
      </c>
      <c r="G21" s="32">
        <v>1</v>
      </c>
      <c r="H21" s="32"/>
      <c r="I21" s="33">
        <v>2</v>
      </c>
      <c r="J21" s="34">
        <f t="shared" si="9"/>
        <v>9</v>
      </c>
      <c r="K21" s="49">
        <v>7</v>
      </c>
      <c r="L21" s="50">
        <v>11</v>
      </c>
      <c r="M21" s="51">
        <f t="shared" si="10"/>
        <v>18</v>
      </c>
      <c r="N21" s="49">
        <v>8</v>
      </c>
      <c r="O21" s="50">
        <v>16</v>
      </c>
      <c r="P21" s="51">
        <f t="shared" si="1"/>
        <v>24</v>
      </c>
      <c r="Q21" s="49">
        <v>7</v>
      </c>
      <c r="R21" s="50">
        <v>17</v>
      </c>
      <c r="S21" s="51">
        <f t="shared" si="2"/>
        <v>24</v>
      </c>
      <c r="T21" s="49">
        <v>16</v>
      </c>
      <c r="U21" s="50">
        <v>13</v>
      </c>
      <c r="V21" s="51">
        <f t="shared" si="8"/>
        <v>29</v>
      </c>
      <c r="W21" s="49">
        <v>22</v>
      </c>
      <c r="X21" s="50">
        <v>15</v>
      </c>
      <c r="Y21" s="51">
        <f t="shared" si="3"/>
        <v>37</v>
      </c>
      <c r="Z21" s="49">
        <v>12</v>
      </c>
      <c r="AA21" s="50">
        <v>16</v>
      </c>
      <c r="AB21" s="51">
        <f t="shared" si="4"/>
        <v>28</v>
      </c>
      <c r="AC21" s="52">
        <f t="shared" si="5"/>
        <v>72</v>
      </c>
      <c r="AD21" s="53">
        <f t="shared" si="6"/>
        <v>88</v>
      </c>
      <c r="AE21" s="51">
        <f t="shared" si="7"/>
        <v>160</v>
      </c>
      <c r="AF21" s="21"/>
    </row>
    <row r="22" spans="1:32" ht="23.1" customHeight="1" x14ac:dyDescent="0.15">
      <c r="A22" s="23" t="s">
        <v>31</v>
      </c>
      <c r="B22" s="32">
        <v>2</v>
      </c>
      <c r="C22" s="32">
        <v>3</v>
      </c>
      <c r="D22" s="32">
        <v>3</v>
      </c>
      <c r="E22" s="32">
        <v>3</v>
      </c>
      <c r="F22" s="32">
        <v>4</v>
      </c>
      <c r="G22" s="32">
        <v>4</v>
      </c>
      <c r="H22" s="32"/>
      <c r="I22" s="33">
        <v>4</v>
      </c>
      <c r="J22" s="34">
        <f t="shared" si="9"/>
        <v>23</v>
      </c>
      <c r="K22" s="49">
        <v>46</v>
      </c>
      <c r="L22" s="50">
        <v>30</v>
      </c>
      <c r="M22" s="51">
        <f t="shared" si="10"/>
        <v>76</v>
      </c>
      <c r="N22" s="49">
        <v>45</v>
      </c>
      <c r="O22" s="50">
        <v>52</v>
      </c>
      <c r="P22" s="51">
        <f t="shared" si="1"/>
        <v>97</v>
      </c>
      <c r="Q22" s="49">
        <v>47</v>
      </c>
      <c r="R22" s="50">
        <v>37</v>
      </c>
      <c r="S22" s="51">
        <f t="shared" si="2"/>
        <v>84</v>
      </c>
      <c r="T22" s="49">
        <v>56</v>
      </c>
      <c r="U22" s="50">
        <v>39</v>
      </c>
      <c r="V22" s="51">
        <f t="shared" si="8"/>
        <v>95</v>
      </c>
      <c r="W22" s="49">
        <v>60</v>
      </c>
      <c r="X22" s="50">
        <v>57</v>
      </c>
      <c r="Y22" s="51">
        <f t="shared" si="3"/>
        <v>117</v>
      </c>
      <c r="Z22" s="49">
        <v>70</v>
      </c>
      <c r="AA22" s="50">
        <v>60</v>
      </c>
      <c r="AB22" s="51">
        <f t="shared" si="4"/>
        <v>130</v>
      </c>
      <c r="AC22" s="52">
        <f t="shared" si="5"/>
        <v>324</v>
      </c>
      <c r="AD22" s="53">
        <f t="shared" si="6"/>
        <v>275</v>
      </c>
      <c r="AE22" s="51">
        <f t="shared" si="7"/>
        <v>599</v>
      </c>
      <c r="AF22" s="21"/>
    </row>
    <row r="23" spans="1:32" ht="23.1" customHeight="1" x14ac:dyDescent="0.15">
      <c r="A23" s="22" t="s">
        <v>32</v>
      </c>
      <c r="B23" s="32">
        <v>2</v>
      </c>
      <c r="C23" s="32">
        <v>2</v>
      </c>
      <c r="D23" s="32">
        <v>2</v>
      </c>
      <c r="E23" s="32">
        <v>2</v>
      </c>
      <c r="F23" s="32">
        <v>1</v>
      </c>
      <c r="G23" s="32">
        <v>1</v>
      </c>
      <c r="H23" s="32"/>
      <c r="I23" s="33">
        <v>2</v>
      </c>
      <c r="J23" s="34">
        <f t="shared" si="9"/>
        <v>12</v>
      </c>
      <c r="K23" s="49">
        <v>26</v>
      </c>
      <c r="L23" s="50">
        <v>24</v>
      </c>
      <c r="M23" s="51">
        <f t="shared" si="10"/>
        <v>50</v>
      </c>
      <c r="N23" s="49">
        <v>22</v>
      </c>
      <c r="O23" s="50">
        <v>21</v>
      </c>
      <c r="P23" s="51">
        <f t="shared" si="1"/>
        <v>43</v>
      </c>
      <c r="Q23" s="49">
        <v>26</v>
      </c>
      <c r="R23" s="50">
        <v>20</v>
      </c>
      <c r="S23" s="51">
        <f t="shared" si="2"/>
        <v>46</v>
      </c>
      <c r="T23" s="49">
        <v>21</v>
      </c>
      <c r="U23" s="50">
        <v>25</v>
      </c>
      <c r="V23" s="51">
        <f t="shared" si="8"/>
        <v>46</v>
      </c>
      <c r="W23" s="49">
        <v>20</v>
      </c>
      <c r="X23" s="50">
        <v>19</v>
      </c>
      <c r="Y23" s="51">
        <f t="shared" si="3"/>
        <v>39</v>
      </c>
      <c r="Z23" s="49">
        <v>17</v>
      </c>
      <c r="AA23" s="50">
        <v>14</v>
      </c>
      <c r="AB23" s="51">
        <f t="shared" si="4"/>
        <v>31</v>
      </c>
      <c r="AC23" s="52">
        <f t="shared" si="5"/>
        <v>132</v>
      </c>
      <c r="AD23" s="53">
        <f t="shared" si="6"/>
        <v>123</v>
      </c>
      <c r="AE23" s="51">
        <f t="shared" si="7"/>
        <v>255</v>
      </c>
      <c r="AF23" s="21"/>
    </row>
    <row r="24" spans="1:32" ht="23.1" customHeight="1" x14ac:dyDescent="0.15">
      <c r="A24" s="23" t="s">
        <v>33</v>
      </c>
      <c r="B24" s="32">
        <v>6</v>
      </c>
      <c r="C24" s="32">
        <v>6</v>
      </c>
      <c r="D24" s="32">
        <v>6</v>
      </c>
      <c r="E24" s="32">
        <v>6</v>
      </c>
      <c r="F24" s="32">
        <v>6</v>
      </c>
      <c r="G24" s="32">
        <v>6</v>
      </c>
      <c r="H24" s="32"/>
      <c r="I24" s="33">
        <v>6</v>
      </c>
      <c r="J24" s="34">
        <f t="shared" si="9"/>
        <v>42</v>
      </c>
      <c r="K24" s="49">
        <v>92</v>
      </c>
      <c r="L24" s="50">
        <v>99</v>
      </c>
      <c r="M24" s="51">
        <f t="shared" si="10"/>
        <v>191</v>
      </c>
      <c r="N24" s="49">
        <v>106</v>
      </c>
      <c r="O24" s="50">
        <v>79</v>
      </c>
      <c r="P24" s="51">
        <f t="shared" si="1"/>
        <v>185</v>
      </c>
      <c r="Q24" s="49">
        <v>97</v>
      </c>
      <c r="R24" s="50">
        <v>85</v>
      </c>
      <c r="S24" s="51">
        <f>SUM(Q24:R24)</f>
        <v>182</v>
      </c>
      <c r="T24" s="49">
        <v>94</v>
      </c>
      <c r="U24" s="50">
        <v>97</v>
      </c>
      <c r="V24" s="51">
        <f t="shared" si="8"/>
        <v>191</v>
      </c>
      <c r="W24" s="49">
        <v>99</v>
      </c>
      <c r="X24" s="50">
        <v>91</v>
      </c>
      <c r="Y24" s="51">
        <f t="shared" si="3"/>
        <v>190</v>
      </c>
      <c r="Z24" s="54">
        <v>87</v>
      </c>
      <c r="AA24" s="50">
        <v>105</v>
      </c>
      <c r="AB24" s="51">
        <f t="shared" si="4"/>
        <v>192</v>
      </c>
      <c r="AC24" s="52">
        <f t="shared" si="5"/>
        <v>575</v>
      </c>
      <c r="AD24" s="53">
        <f t="shared" si="6"/>
        <v>556</v>
      </c>
      <c r="AE24" s="51">
        <f t="shared" si="7"/>
        <v>1131</v>
      </c>
      <c r="AF24" s="21"/>
    </row>
    <row r="25" spans="1:32" ht="23.1" customHeight="1" thickBot="1" x14ac:dyDescent="0.2">
      <c r="A25" s="24" t="s">
        <v>36</v>
      </c>
      <c r="B25" s="61">
        <v>1</v>
      </c>
      <c r="C25" s="62"/>
      <c r="D25" s="62"/>
      <c r="E25" s="63"/>
      <c r="F25" s="29">
        <v>1</v>
      </c>
      <c r="G25" s="41">
        <v>0</v>
      </c>
      <c r="H25" s="29">
        <v>1</v>
      </c>
      <c r="I25" s="30"/>
      <c r="J25" s="31">
        <f>SUM(B25:I25)-B25</f>
        <v>2</v>
      </c>
      <c r="K25" s="44">
        <v>1</v>
      </c>
      <c r="L25" s="45">
        <v>0</v>
      </c>
      <c r="M25" s="46">
        <f t="shared" ref="M25" si="11">SUM(K25:L25)</f>
        <v>1</v>
      </c>
      <c r="N25" s="44">
        <v>0</v>
      </c>
      <c r="O25" s="45">
        <v>0</v>
      </c>
      <c r="P25" s="46">
        <f t="shared" ref="P25" si="12">SUM(N25:O25)</f>
        <v>0</v>
      </c>
      <c r="Q25" s="44">
        <v>0</v>
      </c>
      <c r="R25" s="45">
        <v>0</v>
      </c>
      <c r="S25" s="46">
        <f t="shared" ref="S25" si="13">SUM(Q25:R25)</f>
        <v>0</v>
      </c>
      <c r="T25" s="44">
        <v>0</v>
      </c>
      <c r="U25" s="45">
        <v>1</v>
      </c>
      <c r="V25" s="46">
        <f t="shared" ref="V25" si="14">SUM(T25:U25)</f>
        <v>1</v>
      </c>
      <c r="W25" s="44">
        <v>2</v>
      </c>
      <c r="X25" s="45">
        <v>1</v>
      </c>
      <c r="Y25" s="46">
        <f t="shared" ref="Y25" si="15">SUM(W25:X25)</f>
        <v>3</v>
      </c>
      <c r="Z25" s="55">
        <v>0</v>
      </c>
      <c r="AA25" s="45">
        <v>0</v>
      </c>
      <c r="AB25" s="46">
        <f t="shared" ref="AB25" si="16">SUM(Z25:AA25)</f>
        <v>0</v>
      </c>
      <c r="AC25" s="47">
        <f>K25+N25+Q25+T25+W25+Z25</f>
        <v>3</v>
      </c>
      <c r="AD25" s="48">
        <f>L25+O25+R25+U25+X25+AA25</f>
        <v>2</v>
      </c>
      <c r="AE25" s="46">
        <f t="shared" ref="AE25" si="17">SUM(AC25:AD25)</f>
        <v>5</v>
      </c>
    </row>
    <row r="26" spans="1:32" ht="23.1" customHeight="1" thickTop="1" thickBot="1" x14ac:dyDescent="0.2">
      <c r="A26" s="25" t="s">
        <v>34</v>
      </c>
      <c r="B26" s="42">
        <f>B5+B6+B7+B8+B9+B10+B11+B12+B13+B14+B15+B16+B17+B18+B19+B20+B21+B22+B23+B24</f>
        <v>34</v>
      </c>
      <c r="C26" s="42">
        <f>C5+C6+C7+C8+C9+C10+C11+C12+C14+C15+C16+C17+C18+C19+C20+C21+C22+C23+C24+C25</f>
        <v>35</v>
      </c>
      <c r="D26" s="42">
        <f>D5+D6+D7+D8+D10+D12+D14+D15+D16+D17+D18+D19+D20+D21+D22+D23+D24</f>
        <v>34</v>
      </c>
      <c r="E26" s="42">
        <f>E5+E6+E7+E8+E10+E12+E14+E15+E16+E17+E18+E19+E20+E21+E22+E23+E24</f>
        <v>35</v>
      </c>
      <c r="F26" s="42">
        <f>F5+F6+F7+F8+F10+F12+F14+F15+F16+F17+F18+F19+F20+F21+F22+F23+F24+F25</f>
        <v>37</v>
      </c>
      <c r="G26" s="42">
        <f>G5+G6+G7+G8+G10+G12+G14+G15+G16+G17+G18+G19+G20+G21+G22+G23+G24</f>
        <v>36</v>
      </c>
      <c r="H26" s="42">
        <f>SUM(H5:H25)</f>
        <v>7</v>
      </c>
      <c r="I26" s="42">
        <f>I5+I6+I7+I8+I9+I10+I11+I12+I13+I14+I15+I16+I17+I18+I19+I20+I21+I22+I23+I24</f>
        <v>51</v>
      </c>
      <c r="J26" s="43">
        <f>SUM(J5:J25)</f>
        <v>269</v>
      </c>
      <c r="K26" s="56">
        <f>K5+K6+K7+K8+K9+K10+K11+K12+K13+K14+K15+K16+K17+K18+K19+K20+K21+K22+K23+K24+K25</f>
        <v>444</v>
      </c>
      <c r="L26" s="56">
        <f>L5+L6+L7+L8+L9+L10+L11+L12+L13+L14+L15+L16+L17+L18+L19+L20+L21+L22+L23+L24+L25</f>
        <v>403</v>
      </c>
      <c r="M26" s="57">
        <f>SUM(K26:L26)</f>
        <v>847</v>
      </c>
      <c r="N26" s="56">
        <f>N5+N6+N7+N8+N9+N10+N11+N12+N13+N14+N15+N16+N17+N18+N19+N20+N21+N22+N23+N24+N25</f>
        <v>484</v>
      </c>
      <c r="O26" s="56">
        <f>O5+O6+O7+O8+O9+O10+O11+O12+O13+O14+O15+O16+O17+O18+O19+O20+O21+O22+O23+O24+O25</f>
        <v>407</v>
      </c>
      <c r="P26" s="57">
        <f>SUM(N26:O26)</f>
        <v>891</v>
      </c>
      <c r="Q26" s="56">
        <f>Q5+Q6+Q7+Q8+Q9+Q10+Q11+Q12+Q13+Q14+Q15+Q16+Q17+Q18+Q19+Q20+Q21+Q22+Q23+Q24+Q25</f>
        <v>481</v>
      </c>
      <c r="R26" s="56">
        <f>R5+R6+R7+R8+R9+R10+R11+R12+R13+R14+R15+R16+R17+R18+R19+R20+R21+R22+R23+R24+R25</f>
        <v>427</v>
      </c>
      <c r="S26" s="57">
        <f>SUM(Q26:R26)</f>
        <v>908</v>
      </c>
      <c r="T26" s="56">
        <f>T5+T6+T7+T8+T9+T10+T11+T12+T13+T14+T15+T16+T17+T18+T19+T20+T21+T22+T23+T24+T25</f>
        <v>488</v>
      </c>
      <c r="U26" s="56">
        <f>U5+U6+U7+U8+U9+U10+U11+U12+U13+U14+U15+U16+U17+U18+U19+U20+U21+U22+U23+U24+U25</f>
        <v>456</v>
      </c>
      <c r="V26" s="57">
        <f>SUM(T26:U26)</f>
        <v>944</v>
      </c>
      <c r="W26" s="56">
        <f>W5+W6+W7+W8+W9+W10+W11+W12+W13+W14+W15+W16+W17+W18+W19+W20+W21+W22+W23+W24+W25</f>
        <v>539</v>
      </c>
      <c r="X26" s="56">
        <f>X5+X6+X7+X8+X9+X10+X11+X12+X13+X14+X15+X16+X17+X18+X19+X20+X21+X22+X23+X24+X25</f>
        <v>506</v>
      </c>
      <c r="Y26" s="57">
        <f>SUM(W26:X26)</f>
        <v>1045</v>
      </c>
      <c r="Z26" s="58">
        <f>Z5+Z6+Z7+Z8+Z9+Z10+Z11+Z12+Z13+Z14+Z15+Z16+Z17+Z18+Z19+Z20+Z21+Z22+Z23+Z24+Z25</f>
        <v>511</v>
      </c>
      <c r="AA26" s="56">
        <f>AA5+AA6+AA7+AA8+AA9+AA10+AA11+AA12+AA13+AA14+AA15+AA16+AA17+AA18+AA19+AA20+AA21+AA22+AA23+AA24+AA25</f>
        <v>509</v>
      </c>
      <c r="AB26" s="59">
        <f>SUM(Z26:AA26)</f>
        <v>1020</v>
      </c>
      <c r="AC26" s="60">
        <f>AC5+AC6+AC7+AC8+AC9+AC10+AC11+AC12+AC13+AC14+AC15+AC16+AC17+AC18+AC19+AC20+AC21+AC22+AC23+AC24+AC25</f>
        <v>2947</v>
      </c>
      <c r="AD26" s="56">
        <f>AD5+AD6+AD7+AD8+AD9+AD10+AD11+AD12+AD13+AD14+AD15+AD16+AD17+AD18+AD19+AD20+AD21+AD22+AD23+AD24+AD25</f>
        <v>2708</v>
      </c>
      <c r="AE26" s="57">
        <f>SUM(AC26:AD26)</f>
        <v>5655</v>
      </c>
    </row>
    <row r="27" spans="1:32" x14ac:dyDescent="0.15">
      <c r="A27" s="26"/>
      <c r="B27" s="26"/>
      <c r="S27" s="27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x14ac:dyDescent="0.15">
      <c r="A28" s="26"/>
      <c r="B28" s="26"/>
      <c r="S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3.5" customHeight="1" x14ac:dyDescent="0.15">
      <c r="B29" s="26"/>
    </row>
  </sheetData>
  <mergeCells count="17">
    <mergeCell ref="B3:G3"/>
    <mergeCell ref="B25:E25"/>
    <mergeCell ref="Z3:AB3"/>
    <mergeCell ref="AC3:AE3"/>
    <mergeCell ref="J3:J4"/>
    <mergeCell ref="K3:M3"/>
    <mergeCell ref="N3:P3"/>
    <mergeCell ref="Q3:S3"/>
    <mergeCell ref="T3:V3"/>
    <mergeCell ref="W3:Y3"/>
    <mergeCell ref="D9:E9"/>
    <mergeCell ref="I3:I4"/>
    <mergeCell ref="D13:E13"/>
    <mergeCell ref="F13:G13"/>
    <mergeCell ref="D11:E11"/>
    <mergeCell ref="F11:G11"/>
    <mergeCell ref="F9:G9"/>
  </mergeCells>
  <phoneticPr fontId="2"/>
  <pageMargins left="0.34" right="0.2" top="0.72" bottom="0.23" header="0.71" footer="0.1968503937007874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2024-05-28T06:20:43Z</dcterms:created>
  <dcterms:modified xsi:type="dcterms:W3CDTF">2025-05-19T04:20:54Z</dcterms:modified>
</cp:coreProperties>
</file>