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AM35" i="9"/>
  <c r="C34" i="9"/>
  <c r="C35" i="9" l="1"/>
  <c r="U34" i="9" s="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l="1"/>
  <c r="BE35" i="9" s="1"/>
  <c r="BW34" i="9"/>
  <c r="BW35" i="9" s="1"/>
  <c r="BW36" i="9" s="1"/>
  <c r="BW37" i="9" s="1"/>
  <c r="BW38" i="9" s="1"/>
  <c r="BW39" i="9" s="1"/>
  <c r="BW40" i="9" s="1"/>
  <c r="CO34" i="9" l="1"/>
  <c r="CO35" i="9" s="1"/>
</calcChain>
</file>

<file path=xl/sharedStrings.xml><?xml version="1.0" encoding="utf-8"?>
<sst xmlns="http://schemas.openxmlformats.org/spreadsheetml/2006/main" count="1059" uniqueCount="564">
  <si>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</si>
  <si>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</si>
  <si>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</si>
  <si>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</si>
  <si>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</si>
  <si>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</si>
  <si>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</si>
  <si>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</si>
  <si>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</si>
  <si>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</si>
  <si>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</si>
  <si>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</si>
  <si>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</si>
  <si>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</si>
  <si>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</si>
  <si>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</si>
  <si>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</si>
  <si>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</si>
  <si>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</si>
  <si>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</si>
  <si>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</si>
  <si>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</si>
  <si>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</si>
  <si>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</si>
  <si>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</si>
  <si>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</si>
  <si>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</si>
  <si>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</si>
  <si>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</si>
  <si>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</si>
  <si>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</si>
  <si>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</si>
  <si>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</si>
  <si>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</si>
  <si>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</si>
  <si>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</si>
  <si>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</si>
  <si>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</si>
  <si>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</si>
  <si>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</si>
  <si>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</si>
  <si>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</si>
  <si>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</si>
  <si>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</si>
  <si>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</si>
  <si>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</si>
  <si>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</si>
  <si>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</si>
  <si>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</si>
  <si>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</si>
  <si>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</si>
  <si>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</si>
  <si>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</si>
  <si>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</si>
  <si>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</si>
  <si>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</si>
  <si>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</si>
  <si>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</si>
  <si>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</si>
  <si>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</si>
  <si>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</si>
  <si>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</si>
  <si>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</si>
  <si>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</si>
  <si>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</si>
  <si>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</si>
  <si>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</si>
  <si>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</si>
  <si>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</si>
  <si>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</si>
  <si>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</si>
  <si>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</si>
  <si>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</si>
  <si>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</si>
  <si>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</si>
  <si>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</si>
  <si>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</si>
  <si>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</si>
  <si>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</si>
  <si>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</si>
  <si>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</si>
  <si>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</si>
  <si>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京田辺市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</si>
  <si>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</si>
  <si>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</si>
  <si>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</si>
  <si>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</si>
  <si>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</si>
  <si>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</si>
  <si>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</si>
  <si>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</si>
  <si>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</si>
  <si>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</si>
  <si>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</si>
  <si>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</si>
  <si>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</si>
  <si>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</si>
  <si>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</si>
  <si>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</si>
  <si>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</si>
  <si>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</si>
  <si>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</si>
  <si>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</si>
  <si>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</si>
  <si>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</si>
  <si>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</si>
  <si>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</si>
  <si>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</si>
  <si>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</si>
  <si>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</si>
  <si>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</si>
  <si>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</si>
  <si>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</si>
  <si>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</si>
  <si>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</si>
  <si>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</si>
  <si>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</si>
  <si>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</si>
  <si>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</si>
  <si>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</si>
  <si>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</si>
  <si>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</si>
  <si>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</si>
  <si>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</si>
  <si>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</si>
  <si>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</si>
  <si>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</si>
  <si>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</si>
  <si>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</si>
  <si>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</si>
  <si>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</si>
  <si>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</si>
  <si>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</si>
  <si>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</si>
  <si>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</si>
  <si>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18"/>
  </si>
  <si>
    <t>うち日本人(％)</t>
    <phoneticPr fontId="5"/>
  </si>
  <si>
    <t>1.1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</si>
  <si>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</si>
  <si>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</si>
  <si>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</si>
  <si>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</si>
  <si>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</si>
  <si>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</si>
  <si>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</si>
  <si>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</si>
  <si>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</si>
  <si>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</si>
  <si>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</si>
  <si>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</si>
  <si>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</si>
  <si>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</si>
  <si>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</si>
  <si>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</si>
  <si>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</si>
  <si>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</si>
  <si>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</si>
  <si>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</si>
  <si>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</si>
  <si>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</si>
  <si>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</si>
  <si>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</si>
  <si>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</si>
  <si>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</si>
  <si>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</si>
  <si>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</si>
  <si>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</si>
  <si>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</si>
  <si>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</si>
  <si>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</si>
  <si>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</si>
  <si>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</si>
  <si>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</si>
  <si>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</si>
  <si>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</si>
  <si>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</si>
  <si>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</si>
  <si>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</si>
  <si>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</si>
  <si>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</si>
  <si>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</si>
  <si>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</si>
  <si>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</si>
  <si>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</si>
  <si>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</si>
  <si>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</si>
  <si>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</si>
  <si>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</si>
  <si>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</si>
  <si>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</si>
  <si>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</si>
  <si>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</si>
  <si>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</si>
  <si>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</si>
  <si>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</si>
  <si>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</si>
  <si>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京都府京田辺市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</si>
  <si>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</si>
  <si>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</si>
  <si>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</si>
  <si>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</si>
  <si>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</si>
  <si>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</si>
  <si>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</si>
  <si>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</si>
  <si>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</si>
  <si>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</si>
  <si>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</si>
  <si>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</si>
  <si>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</si>
  <si>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</si>
  <si>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</si>
  <si>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</si>
  <si>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</si>
  <si>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</si>
  <si>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</si>
  <si>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</si>
  <si>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</si>
  <si>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</si>
  <si>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</si>
  <si>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</si>
  <si>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</si>
  <si>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</si>
  <si>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</si>
  <si>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</si>
  <si>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</si>
  <si>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</si>
  <si>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</si>
  <si>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</si>
  <si>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</si>
  <si>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</si>
  <si>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</si>
  <si>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</si>
  <si>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</si>
  <si>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</si>
  <si>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</si>
  <si>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</si>
  <si>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</si>
  <si>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</si>
  <si>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</si>
  <si>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</si>
  <si>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</si>
  <si>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</si>
  <si>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</si>
  <si>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</si>
  <si>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</si>
  <si>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</si>
  <si>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</si>
  <si>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</si>
  <si>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</si>
  <si>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</si>
  <si>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</si>
  <si>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</si>
  <si>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</si>
  <si>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</si>
  <si>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</si>
  <si>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</si>
  <si>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</si>
  <si>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</si>
  <si>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</si>
  <si>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</si>
  <si>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</si>
  <si>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</si>
  <si>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</si>
  <si>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</si>
  <si>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</si>
  <si>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</si>
  <si>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</si>
  <si>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</si>
  <si>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</si>
  <si>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</si>
  <si>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</si>
  <si>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</si>
  <si>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</si>
  <si>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</si>
  <si>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</si>
  <si>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</si>
  <si>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</si>
  <si>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</si>
  <si>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</si>
  <si>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</si>
  <si>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</si>
  <si>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</si>
  <si>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</si>
  <si>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</si>
  <si>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</si>
  <si>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</si>
  <si>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</si>
  <si>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</si>
  <si>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</si>
  <si>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</si>
  <si>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</si>
  <si>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</si>
  <si>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</si>
  <si>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</si>
  <si>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</si>
  <si>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</si>
  <si>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</si>
  <si>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</si>
  <si>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</si>
  <si>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</si>
  <si>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</si>
  <si>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</si>
  <si>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</si>
  <si>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</si>
  <si>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</si>
  <si>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</si>
  <si>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</si>
  <si>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</si>
  <si>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</si>
  <si>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</si>
  <si>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</si>
  <si>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</si>
  <si>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</si>
  <si>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</si>
  <si>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</si>
  <si>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</si>
  <si>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</si>
  <si>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</si>
  <si>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</si>
  <si>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</si>
  <si>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</si>
  <si>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</si>
  <si>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</si>
  <si>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</si>
  <si>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</si>
  <si>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</si>
  <si>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</si>
  <si>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</si>
  <si>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</si>
  <si>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</si>
  <si>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</si>
  <si>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</si>
  <si>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</si>
  <si>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</si>
  <si>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</si>
  <si>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</si>
  <si>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</si>
  <si>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</si>
  <si>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</si>
  <si>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</si>
  <si>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</si>
  <si>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</si>
  <si>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</si>
  <si>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</si>
  <si>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京都府京田辺市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</si>
  <si>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</si>
  <si>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</si>
  <si>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</si>
  <si>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</si>
  <si>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</si>
  <si>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</si>
  <si>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</si>
  <si>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</si>
  <si>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</si>
  <si>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</si>
  <si>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</si>
  <si>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</si>
  <si>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</si>
  <si>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</si>
  <si>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</si>
  <si>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</si>
  <si>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</si>
  <si>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</si>
  <si>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</si>
  <si>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</si>
  <si>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休日応急診療所特別会計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</si>
  <si>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</si>
  <si>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</si>
  <si>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</si>
  <si>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</si>
  <si>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</si>
  <si>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</si>
  <si>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</si>
  <si>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</si>
  <si>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</si>
  <si>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</si>
  <si>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</si>
  <si>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</si>
  <si>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</si>
  <si>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</si>
  <si>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</si>
  <si>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</si>
  <si>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</si>
  <si>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</si>
  <si>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</si>
  <si>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</si>
  <si>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</si>
  <si>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</si>
  <si>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</si>
  <si>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</si>
  <si>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</si>
  <si>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</si>
  <si>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</si>
  <si>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</si>
  <si>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</si>
  <si>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</si>
  <si>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</si>
  <si>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</si>
  <si>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</si>
  <si>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</si>
  <si>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</si>
  <si>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</si>
  <si>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</si>
  <si>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</si>
  <si>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</si>
  <si>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</si>
  <si>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</si>
  <si>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</si>
  <si>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</si>
  <si>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</si>
  <si>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</si>
  <si>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</si>
  <si>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</si>
  <si>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</si>
  <si>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</si>
  <si>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</si>
  <si>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</si>
  <si>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</si>
  <si>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</si>
  <si>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</si>
  <si>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</si>
  <si>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</si>
  <si>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</si>
  <si>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</si>
  <si>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</si>
  <si>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</si>
  <si>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</si>
  <si>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</si>
  <si>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</si>
  <si>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</si>
  <si>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</si>
  <si>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</si>
  <si>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</si>
  <si>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</si>
  <si>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</si>
  <si>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</si>
  <si>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</si>
  <si>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</si>
  <si>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</si>
  <si>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</si>
  <si>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</si>
  <si>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</si>
  <si>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</si>
  <si>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</si>
  <si>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</si>
  <si>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</si>
  <si>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</si>
  <si>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</si>
  <si>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</si>
  <si>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</si>
  <si>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</si>
  <si>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</si>
  <si>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</si>
  <si>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</si>
  <si>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</si>
  <si>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</si>
  <si>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</si>
  <si>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</si>
  <si>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</si>
  <si>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</si>
  <si>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</si>
  <si>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</si>
  <si>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</si>
  <si>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</si>
  <si>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</si>
  <si>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</si>
  <si>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</si>
  <si>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</si>
  <si>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</si>
  <si>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</si>
  <si>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</si>
  <si>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</si>
  <si>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</si>
  <si>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</si>
  <si>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</si>
  <si>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</si>
  <si>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</si>
  <si>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</si>
  <si>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</si>
  <si>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</si>
  <si>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</si>
  <si>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</si>
  <si>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</si>
  <si>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</si>
  <si>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</si>
  <si>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</si>
  <si>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</si>
  <si>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</si>
  <si>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</si>
  <si>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</si>
  <si>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</si>
  <si>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</si>
  <si>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</si>
  <si>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</si>
  <si>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</si>
  <si>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</si>
  <si>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</si>
  <si>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</si>
  <si>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</si>
  <si>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</si>
  <si>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</si>
  <si>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</si>
  <si>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</si>
  <si>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</si>
  <si>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</si>
  <si>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</si>
  <si>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</si>
  <si>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</si>
  <si>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</si>
  <si>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</si>
  <si>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</si>
  <si>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</si>
  <si>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</si>
  <si>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</si>
  <si>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</si>
  <si>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</si>
  <si>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</si>
  <si>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</si>
  <si>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</si>
  <si>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</si>
  <si>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</si>
  <si>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</si>
  <si>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0.84</t>
  </si>
  <si>
    <t>▲ 3.38</t>
  </si>
  <si>
    <t>水道事業会計</t>
  </si>
  <si>
    <t>介護保険特別会計</t>
  </si>
  <si>
    <t>一般会計</t>
  </si>
  <si>
    <t>国民健康保険特別会計</t>
  </si>
  <si>
    <t>後期高齢者医療特別会計</t>
  </si>
  <si>
    <t>休日応急診療所特別会計</t>
  </si>
  <si>
    <t>公共下水道事業特別会計</t>
  </si>
  <si>
    <t>農業集落排水事業特別会計</t>
  </si>
  <si>
    <t>その他会計（赤字）</t>
  </si>
  <si>
    <t>その他会計（黒字）</t>
  </si>
  <si>
    <t>京都府市町村職員退職手当組合</t>
  </si>
  <si>
    <t>京都府自治会館管理組合</t>
  </si>
  <si>
    <t>京都府住宅新築資金等貸付事業管理組合（一般会計）</t>
    <rPh sb="12" eb="14">
      <t>ジギョウ</t>
    </rPh>
    <rPh sb="19" eb="21">
      <t>イッパン</t>
    </rPh>
    <rPh sb="21" eb="23">
      <t>カイケイ</t>
    </rPh>
    <phoneticPr fontId="2"/>
  </si>
  <si>
    <t>京都府住宅新築資金等貸付事業管理組合（特別会計）</t>
    <rPh sb="12" eb="14">
      <t>ジギョウ</t>
    </rPh>
    <rPh sb="19" eb="21">
      <t>トクベツ</t>
    </rPh>
    <rPh sb="21" eb="23">
      <t>カイケイ</t>
    </rPh>
    <phoneticPr fontId="2"/>
  </si>
  <si>
    <t>京都府後期高齢者医療広域組合（一般会計）</t>
    <rPh sb="15" eb="17">
      <t>イッパン</t>
    </rPh>
    <rPh sb="17" eb="19">
      <t>カイケイ</t>
    </rPh>
    <phoneticPr fontId="2"/>
  </si>
  <si>
    <t>京都府後期高齢者医療広域組合（特別会計）</t>
    <rPh sb="15" eb="17">
      <t>トクベツ</t>
    </rPh>
    <rPh sb="17" eb="19">
      <t>カイケイ</t>
    </rPh>
    <phoneticPr fontId="2"/>
  </si>
  <si>
    <t>京都地方税機構（一般会計）</t>
    <rPh sb="8" eb="10">
      <t>イッパン</t>
    </rPh>
    <rPh sb="10" eb="12">
      <t>カイケイ</t>
    </rPh>
    <phoneticPr fontId="2"/>
  </si>
  <si>
    <t>-</t>
    <phoneticPr fontId="2"/>
  </si>
  <si>
    <t>-</t>
    <phoneticPr fontId="2"/>
  </si>
  <si>
    <t>-</t>
    <phoneticPr fontId="2"/>
  </si>
  <si>
    <t>-</t>
    <phoneticPr fontId="2"/>
  </si>
  <si>
    <t>京田辺市都市緑化協会</t>
  </si>
  <si>
    <t>学研都市京都土地開発公社</t>
  </si>
  <si>
    <t>-</t>
    <phoneticPr fontId="2"/>
  </si>
  <si>
    <t>-</t>
    <phoneticPr fontId="2"/>
  </si>
  <si>
    <t>〇</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</si>
  <si>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</si>
  <si>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</si>
  <si>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</si>
  <si>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類似団体内平均を下回っているが、有形固定資産減価償却率は類似団体平均より高い水準にある。有形固定資産減価償却率については、学校施設等において類似団体平均を上回っており、個別施設計画を策定し施設の適切な更新、長寿命化に努める必要がある。</t>
    <rPh sb="1" eb="3">
      <t>ショウライ</t>
    </rPh>
    <rPh sb="3" eb="5">
      <t>フタン</t>
    </rPh>
    <rPh sb="5" eb="7">
      <t>ヒリツ</t>
    </rPh>
    <rPh sb="8" eb="10">
      <t>ルイジ</t>
    </rPh>
    <rPh sb="10" eb="12">
      <t>ダンタイ</t>
    </rPh>
    <rPh sb="12" eb="13">
      <t>ナイ</t>
    </rPh>
    <rPh sb="13" eb="15">
      <t>ヘイキン</t>
    </rPh>
    <rPh sb="16" eb="18">
      <t>シタマワ</t>
    </rPh>
    <rPh sb="24" eb="26">
      <t>ユウケイ</t>
    </rPh>
    <rPh sb="26" eb="30">
      <t>コテイシサン</t>
    </rPh>
    <rPh sb="30" eb="32">
      <t>ゲンカ</t>
    </rPh>
    <rPh sb="32" eb="35">
      <t>ショウキャクリツ</t>
    </rPh>
    <rPh sb="36" eb="38">
      <t>ルイジ</t>
    </rPh>
    <rPh sb="38" eb="40">
      <t>ダンタイ</t>
    </rPh>
    <rPh sb="40" eb="42">
      <t>ヘイキン</t>
    </rPh>
    <rPh sb="44" eb="45">
      <t>タカ</t>
    </rPh>
    <rPh sb="46" eb="48">
      <t>スイジュン</t>
    </rPh>
    <rPh sb="52" eb="54">
      <t>ユウケイ</t>
    </rPh>
    <rPh sb="54" eb="58">
      <t>コテイシサン</t>
    </rPh>
    <rPh sb="58" eb="60">
      <t>ゲンカ</t>
    </rPh>
    <rPh sb="60" eb="63">
      <t>ショウキャクリツ</t>
    </rPh>
    <rPh sb="69" eb="71">
      <t>ガッコウ</t>
    </rPh>
    <rPh sb="71" eb="73">
      <t>シセツ</t>
    </rPh>
    <rPh sb="73" eb="74">
      <t>トウ</t>
    </rPh>
    <rPh sb="78" eb="80">
      <t>ルイジ</t>
    </rPh>
    <rPh sb="80" eb="82">
      <t>ダンタイ</t>
    </rPh>
    <rPh sb="82" eb="84">
      <t>ヘイキン</t>
    </rPh>
    <rPh sb="85" eb="87">
      <t>ウワマワ</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</si>
  <si>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</si>
  <si>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</si>
  <si>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</si>
  <si>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</si>
  <si>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</si>
  <si>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</si>
  <si>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実質公債費比率、将来負担比率ともに類似団体内平均を下回って推移している。今後も引き続き、普通建設事業の計画的な実施に努め、将来世代への負担の先送りが無いよう十分留意する必要がある。</t>
    <rPh sb="2" eb="4">
      <t>ジッシツ</t>
    </rPh>
    <rPh sb="4" eb="7">
      <t>コウサイヒ</t>
    </rPh>
    <rPh sb="7" eb="9">
      <t>ヒリツ</t>
    </rPh>
    <rPh sb="10" eb="12">
      <t>ショウライ</t>
    </rPh>
    <rPh sb="12" eb="14">
      <t>フタン</t>
    </rPh>
    <rPh sb="14" eb="16">
      <t>ヒリツ</t>
    </rPh>
    <rPh sb="19" eb="21">
      <t>ルイジ</t>
    </rPh>
    <rPh sb="21" eb="23">
      <t>ダンタイ</t>
    </rPh>
    <rPh sb="23" eb="24">
      <t>ナイ</t>
    </rPh>
    <rPh sb="24" eb="26">
      <t>ヘイキン</t>
    </rPh>
    <rPh sb="27" eb="29">
      <t>シタマワ</t>
    </rPh>
    <rPh sb="31" eb="33">
      <t>スイイ</t>
    </rPh>
    <rPh sb="38" eb="40">
      <t>コンゴ</t>
    </rPh>
    <rPh sb="41" eb="42">
      <t>ヒ</t>
    </rPh>
    <rPh sb="43" eb="44">
      <t>ツヅ</t>
    </rPh>
    <rPh sb="46" eb="48">
      <t>フツウ</t>
    </rPh>
    <rPh sb="48" eb="50">
      <t>ケンセツ</t>
    </rPh>
    <rPh sb="50" eb="52">
      <t>ジギョウ</t>
    </rPh>
    <rPh sb="53" eb="56">
      <t>ケイカクテキ</t>
    </rPh>
    <rPh sb="57" eb="59">
      <t>ジッシ</t>
    </rPh>
    <rPh sb="60" eb="61">
      <t>ツト</t>
    </rPh>
    <rPh sb="63" eb="65">
      <t>ショウライ</t>
    </rPh>
    <rPh sb="65" eb="67">
      <t>セダイ</t>
    </rPh>
    <rPh sb="69" eb="71">
      <t>フタン</t>
    </rPh>
    <rPh sb="72" eb="74">
      <t>サキオク</t>
    </rPh>
    <rPh sb="76" eb="77">
      <t>ナ</t>
    </rPh>
    <rPh sb="80" eb="82">
      <t>ジュウブン</t>
    </rPh>
    <rPh sb="82" eb="84">
      <t>リュウイ</t>
    </rPh>
    <rPh sb="86" eb="88">
      <t>ヒツヨウ</t>
    </rPh>
    <phoneticPr fontId="2"/>
  </si>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</sst>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50880</c:v>
                </c:pt>
                <c:pt idx="1">
                  <c:v>63956</c:v>
                </c:pt>
                <c:pt idx="2">
                  <c:v>66255</c:v>
                </c:pt>
                <c:pt idx="3">
                  <c:v>47278</c:v>
                </c:pt>
                <c:pt idx="4">
                  <c:v>44504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40606</c:v>
                </c:pt>
                <c:pt idx="1">
                  <c:v>51709</c:v>
                </c:pt>
                <c:pt idx="2">
                  <c:v>59394</c:v>
                </c:pt>
                <c:pt idx="3">
                  <c:v>41980</c:v>
                </c:pt>
                <c:pt idx="4">
                  <c:v>32893</c:v>
                </c:pt>
              </c:numCache>
            </c:numRef>
          </c:val>
          <c:smooth val="0"/>
        </c:ser>
        <c:dLbls>
          <c:showLegendKey val="0"/>
          <c:showVal val="0"/>
          <c:showCatName val="0"/>
          <c:showSerName val="0"/>
          <c:showPercent val="0"/>
          <c:showBubbleSize val="0"/>
        </c:dLbls>
        <c:marker val="1"/>
        <c:smooth val="0"/>
        <c:axId val="179207168"/>
        <c:axId val="179209344"/>
      </c:lineChart>
      <c:catAx>
        <c:axId val="1792071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9209344"/>
        <c:crosses val="autoZero"/>
        <c:auto val="1"/>
        <c:lblAlgn val="ctr"/>
        <c:lblOffset val="100"/>
        <c:tickLblSkip val="1"/>
        <c:tickMarkSkip val="1"/>
        <c:noMultiLvlLbl val="0"/>
      </c:catAx>
      <c:valAx>
        <c:axId val="179209344"/>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92071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1.6</c:v>
                </c:pt>
                <c:pt idx="1">
                  <c:v>3.36</c:v>
                </c:pt>
                <c:pt idx="2">
                  <c:v>2.63</c:v>
                </c:pt>
                <c:pt idx="3">
                  <c:v>3.63</c:v>
                </c:pt>
                <c:pt idx="4">
                  <c:v>1.51</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11.19</c:v>
                </c:pt>
                <c:pt idx="1">
                  <c:v>11.75</c:v>
                </c:pt>
                <c:pt idx="2">
                  <c:v>11.6</c:v>
                </c:pt>
                <c:pt idx="3">
                  <c:v>11.92</c:v>
                </c:pt>
                <c:pt idx="4">
                  <c:v>10.37</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24065792"/>
        <c:axId val="2242031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0.84</c:v>
                </c:pt>
                <c:pt idx="1">
                  <c:v>2.58</c:v>
                </c:pt>
                <c:pt idx="2">
                  <c:v>-0.84</c:v>
                </c:pt>
                <c:pt idx="3">
                  <c:v>1.67</c:v>
                </c:pt>
                <c:pt idx="4">
                  <c:v>-3.38</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24065792"/>
        <c:axId val="224203136"/>
      </c:lineChart>
      <c:catAx>
        <c:axId val="224065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24203136"/>
        <c:crosses val="autoZero"/>
        <c:auto val="1"/>
        <c:lblAlgn val="ctr"/>
        <c:lblOffset val="100"/>
        <c:tickLblSkip val="1"/>
        <c:tickMarkSkip val="1"/>
        <c:noMultiLvlLbl val="0"/>
      </c:catAx>
      <c:valAx>
        <c:axId val="2242031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4065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休日応急診療所特別会計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c:v>
                </c:pt>
                <c:pt idx="2">
                  <c:v>#N/A</c:v>
                </c:pt>
                <c:pt idx="3">
                  <c:v>0.01</c:v>
                </c:pt>
                <c:pt idx="4">
                  <c:v>#N/A</c:v>
                </c:pt>
                <c:pt idx="5">
                  <c:v>0.01</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0.3</c:v>
                </c:pt>
                <c:pt idx="2">
                  <c:v>#N/A</c:v>
                </c:pt>
                <c:pt idx="3">
                  <c:v>0.06</c:v>
                </c:pt>
                <c:pt idx="4">
                  <c:v>#N/A</c:v>
                </c:pt>
                <c:pt idx="5">
                  <c:v>0.03</c:v>
                </c:pt>
                <c:pt idx="6">
                  <c:v>#N/A</c:v>
                </c:pt>
                <c:pt idx="7">
                  <c:v>0.83</c:v>
                </c:pt>
                <c:pt idx="8">
                  <c:v>#N/A</c:v>
                </c:pt>
                <c:pt idx="9">
                  <c:v>0.82</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1.6</c:v>
                </c:pt>
                <c:pt idx="2">
                  <c:v>#N/A</c:v>
                </c:pt>
                <c:pt idx="3">
                  <c:v>3.35</c:v>
                </c:pt>
                <c:pt idx="4">
                  <c:v>#N/A</c:v>
                </c:pt>
                <c:pt idx="5">
                  <c:v>2.62</c:v>
                </c:pt>
                <c:pt idx="6">
                  <c:v>#N/A</c:v>
                </c:pt>
                <c:pt idx="7">
                  <c:v>3.62</c:v>
                </c:pt>
                <c:pt idx="8">
                  <c:v>#N/A</c:v>
                </c:pt>
                <c:pt idx="9">
                  <c:v>1.5</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0.22</c:v>
                </c:pt>
                <c:pt idx="2">
                  <c:v>#N/A</c:v>
                </c:pt>
                <c:pt idx="3">
                  <c:v>0.78</c:v>
                </c:pt>
                <c:pt idx="4">
                  <c:v>#N/A</c:v>
                </c:pt>
                <c:pt idx="5">
                  <c:v>0.76</c:v>
                </c:pt>
                <c:pt idx="6">
                  <c:v>#N/A</c:v>
                </c:pt>
                <c:pt idx="7">
                  <c:v>1.31</c:v>
                </c:pt>
                <c:pt idx="8">
                  <c:v>#N/A</c:v>
                </c:pt>
                <c:pt idx="9">
                  <c:v>1.78</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30.66</c:v>
                </c:pt>
                <c:pt idx="2">
                  <c:v>#N/A</c:v>
                </c:pt>
                <c:pt idx="3">
                  <c:v>30.87</c:v>
                </c:pt>
                <c:pt idx="4">
                  <c:v>#N/A</c:v>
                </c:pt>
                <c:pt idx="5">
                  <c:v>31.22</c:v>
                </c:pt>
                <c:pt idx="6">
                  <c:v>#N/A</c:v>
                </c:pt>
                <c:pt idx="7">
                  <c:v>31.27</c:v>
                </c:pt>
                <c:pt idx="8">
                  <c:v>#N/A</c:v>
                </c:pt>
                <c:pt idx="9">
                  <c:v>31.58</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24326400"/>
        <c:axId val="224327936"/>
      </c:barChart>
      <c:catAx>
        <c:axId val="224326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4327936"/>
        <c:crosses val="autoZero"/>
        <c:auto val="1"/>
        <c:lblAlgn val="ctr"/>
        <c:lblOffset val="100"/>
        <c:tickLblSkip val="1"/>
        <c:tickMarkSkip val="1"/>
        <c:noMultiLvlLbl val="0"/>
      </c:catAx>
      <c:valAx>
        <c:axId val="2243279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43264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2512</c:v>
                </c:pt>
                <c:pt idx="5">
                  <c:v>2571</c:v>
                </c:pt>
                <c:pt idx="8">
                  <c:v>2635</c:v>
                </c:pt>
                <c:pt idx="11">
                  <c:v>2623</c:v>
                </c:pt>
                <c:pt idx="14">
                  <c:v>2591</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7</c:v>
                </c:pt>
                <c:pt idx="3">
                  <c:v>7</c:v>
                </c:pt>
                <c:pt idx="6">
                  <c:v>7</c:v>
                </c:pt>
                <c:pt idx="9">
                  <c:v>7</c:v>
                </c:pt>
                <c:pt idx="12">
                  <c:v>7</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576</c:v>
                </c:pt>
                <c:pt idx="3">
                  <c:v>557</c:v>
                </c:pt>
                <c:pt idx="6">
                  <c:v>588</c:v>
                </c:pt>
                <c:pt idx="9">
                  <c:v>614</c:v>
                </c:pt>
                <c:pt idx="12">
                  <c:v>615</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2538</c:v>
                </c:pt>
                <c:pt idx="3">
                  <c:v>2555</c:v>
                </c:pt>
                <c:pt idx="6">
                  <c:v>2633</c:v>
                </c:pt>
                <c:pt idx="9">
                  <c:v>2518</c:v>
                </c:pt>
                <c:pt idx="12">
                  <c:v>2560</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24698368"/>
        <c:axId val="2247002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609</c:v>
                </c:pt>
                <c:pt idx="2">
                  <c:v>#N/A</c:v>
                </c:pt>
                <c:pt idx="3">
                  <c:v>#N/A</c:v>
                </c:pt>
                <c:pt idx="4">
                  <c:v>548</c:v>
                </c:pt>
                <c:pt idx="5">
                  <c:v>#N/A</c:v>
                </c:pt>
                <c:pt idx="6">
                  <c:v>#N/A</c:v>
                </c:pt>
                <c:pt idx="7">
                  <c:v>593</c:v>
                </c:pt>
                <c:pt idx="8">
                  <c:v>#N/A</c:v>
                </c:pt>
                <c:pt idx="9">
                  <c:v>#N/A</c:v>
                </c:pt>
                <c:pt idx="10">
                  <c:v>516</c:v>
                </c:pt>
                <c:pt idx="11">
                  <c:v>#N/A</c:v>
                </c:pt>
                <c:pt idx="12">
                  <c:v>#N/A</c:v>
                </c:pt>
                <c:pt idx="13">
                  <c:v>591</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24698368"/>
        <c:axId val="224700288"/>
      </c:lineChart>
      <c:catAx>
        <c:axId val="224698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4700288"/>
        <c:crosses val="autoZero"/>
        <c:auto val="1"/>
        <c:lblAlgn val="ctr"/>
        <c:lblOffset val="100"/>
        <c:tickLblSkip val="1"/>
        <c:tickMarkSkip val="1"/>
        <c:noMultiLvlLbl val="0"/>
      </c:catAx>
      <c:valAx>
        <c:axId val="2247002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4698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22910</c:v>
                </c:pt>
                <c:pt idx="5">
                  <c:v>23288</c:v>
                </c:pt>
                <c:pt idx="8">
                  <c:v>22924</c:v>
                </c:pt>
                <c:pt idx="11">
                  <c:v>22709</c:v>
                </c:pt>
                <c:pt idx="14">
                  <c:v>21930</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5657</c:v>
                </c:pt>
                <c:pt idx="5">
                  <c:v>5709</c:v>
                </c:pt>
                <c:pt idx="8">
                  <c:v>5467</c:v>
                </c:pt>
                <c:pt idx="11">
                  <c:v>5358</c:v>
                </c:pt>
                <c:pt idx="14">
                  <c:v>5035</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7252</c:v>
                </c:pt>
                <c:pt idx="5">
                  <c:v>7461</c:v>
                </c:pt>
                <c:pt idx="8">
                  <c:v>7195</c:v>
                </c:pt>
                <c:pt idx="11">
                  <c:v>7130</c:v>
                </c:pt>
                <c:pt idx="14">
                  <c:v>7006</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3468</c:v>
                </c:pt>
                <c:pt idx="3">
                  <c:v>3447</c:v>
                </c:pt>
                <c:pt idx="6">
                  <c:v>3311</c:v>
                </c:pt>
                <c:pt idx="9">
                  <c:v>3121</c:v>
                </c:pt>
                <c:pt idx="12">
                  <c:v>3089</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11</c:v>
                </c:pt>
                <c:pt idx="3">
                  <c:v>9</c:v>
                </c:pt>
                <c:pt idx="6">
                  <c:v>6</c:v>
                </c:pt>
                <c:pt idx="9">
                  <c:v>4</c:v>
                </c:pt>
                <c:pt idx="12">
                  <c:v>2</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8138</c:v>
                </c:pt>
                <c:pt idx="3">
                  <c:v>8055</c:v>
                </c:pt>
                <c:pt idx="6">
                  <c:v>7904</c:v>
                </c:pt>
                <c:pt idx="9">
                  <c:v>7816</c:v>
                </c:pt>
                <c:pt idx="12">
                  <c:v>7646</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588</c:v>
                </c:pt>
                <c:pt idx="3">
                  <c:v>505</c:v>
                </c:pt>
                <c:pt idx="6">
                  <c:v>367</c:v>
                </c:pt>
                <c:pt idx="9">
                  <c:v>510</c:v>
                </c:pt>
                <c:pt idx="12">
                  <c:v>213</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21016</c:v>
                </c:pt>
                <c:pt idx="3">
                  <c:v>21161</c:v>
                </c:pt>
                <c:pt idx="6">
                  <c:v>21566</c:v>
                </c:pt>
                <c:pt idx="9">
                  <c:v>21321</c:v>
                </c:pt>
                <c:pt idx="12">
                  <c:v>20603</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24967296"/>
        <c:axId val="2249776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24967296"/>
        <c:axId val="224977664"/>
      </c:lineChart>
      <c:catAx>
        <c:axId val="224967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24977664"/>
        <c:crosses val="autoZero"/>
        <c:auto val="1"/>
        <c:lblAlgn val="ctr"/>
        <c:lblOffset val="100"/>
        <c:tickLblSkip val="1"/>
        <c:tickMarkSkip val="1"/>
        <c:noMultiLvlLbl val="0"/>
      </c:catAx>
      <c:valAx>
        <c:axId val="2249776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4967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{CBB8E906-01B1-4948-BC08-FEBCB3925186}</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{6DBC6FB2-6A07-442E-A715-B5392BBD472D}</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{23F2CEFC-CE98-4E84-918C-42EFDB435A52}</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{784CC87B-0548-4252-AD42-3554EB751DAC}</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{70BB40D0-8E84-43F2-AB06-F7B8C32D52C0}</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62.4</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{C832C3B4-F8C5-4F4A-99BD-6CA49BBD2E23}</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{9631531D-FAE1-4C57-94A9-D04FB5D2CBCA}</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{66DCD900-01D4-44AA-ABDF-B524A253EBEC}</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{A93E2136-CB72-4DBB-B438-FA18F582F977}</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{CACF2D5C-A6AE-4EB0-804B-2E6FD101A782}</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56.8</c:v>
                </c:pt>
              </c:numCache>
            </c:numRef>
          </c:xVal>
          <c:yVal>
            <c:numRef>
              <c:f>公会計指標分析・財政指標組合せ分析表!$K$55:$O$55</c:f>
              <c:numCache>
                <c:formatCode>#,##0.0;"▲ "#,##0.0</c:formatCode>
                <c:ptCount val="5"/>
                <c:pt idx="3">
                  <c:v>33.6</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225119616"/>
        <c:axId val="225134080"/>
      </c:scatterChart>
      <c:valAx>
        <c:axId val="225119616"/>
        <c:scaling>
          <c:orientation val="minMax"/>
          <c:max val="68.199999999999989"/>
          <c:min val="45.4"/>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5134080"/>
        <c:crosses val="autoZero"/>
        <c:crossBetween val="midCat"/>
      </c:valAx>
      <c:valAx>
        <c:axId val="225134080"/>
        <c:scaling>
          <c:orientation val="minMax"/>
          <c:max val="40.4"/>
          <c:min val="26.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51196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{436F130C-C2A1-494B-92D4-50CE8DE7BDE9}</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{9ECF6F49-9C22-4C7F-BF3A-6BB27687E026}</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{C5838CA7-1F9A-404D-A648-F59ACAA0B884}</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{B7608C8F-2B9C-4CE8-A731-2E4AFF3C6DBB}</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{D49D052D-167E-4900-AB8A-6C92A80DA369}</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6.4</c:v>
                </c:pt>
                <c:pt idx="1">
                  <c:v>5.5</c:v>
                </c:pt>
                <c:pt idx="2">
                  <c:v>4.9000000000000004</c:v>
                </c:pt>
                <c:pt idx="3">
                  <c:v>4.5999999999999996</c:v>
                </c:pt>
                <c:pt idx="4">
                  <c:v>4.5999999999999996</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{9E8891E9-BB1B-48C1-B151-A83DCD97791B}</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{99AE84AF-010F-482A-8A68-56CA15959A22}</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{78D48F98-58EB-4C4F-B586-A15A455A1582}</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{36CB38ED-D108-404E-818B-DFEC4B9A141F}</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{E9501209-FDCB-48DA-A3F9-A80A20B5A639}</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10.3</c:v>
                </c:pt>
                <c:pt idx="1">
                  <c:v>9.6</c:v>
                </c:pt>
                <c:pt idx="2">
                  <c:v>8.8000000000000007</c:v>
                </c:pt>
                <c:pt idx="3">
                  <c:v>7</c:v>
                </c:pt>
                <c:pt idx="4">
                  <c:v>6.9</c:v>
                </c:pt>
              </c:numCache>
            </c:numRef>
          </c:xVal>
          <c:yVal>
            <c:numRef>
              <c:f>公会計指標分析・財政指標組合せ分析表!$K$77:$O$77</c:f>
              <c:numCache>
                <c:formatCode>#,##0.0;"▲ "#,##0.0</c:formatCode>
                <c:ptCount val="5"/>
                <c:pt idx="0">
                  <c:v>58.2</c:v>
                </c:pt>
                <c:pt idx="1">
                  <c:v>50.3</c:v>
                </c:pt>
                <c:pt idx="2">
                  <c:v>45.9</c:v>
                </c:pt>
                <c:pt idx="3">
                  <c:v>33.6</c:v>
                </c:pt>
                <c:pt idx="4">
                  <c:v>35.299999999999997</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225181056"/>
        <c:axId val="225736192"/>
      </c:scatterChart>
      <c:valAx>
        <c:axId val="225181056"/>
        <c:scaling>
          <c:orientation val="minMax"/>
          <c:max val="10.6"/>
          <c:min val="6.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5736192"/>
        <c:crosses val="autoZero"/>
        <c:crossBetween val="midCat"/>
      </c:valAx>
      <c:valAx>
        <c:axId val="225736192"/>
        <c:scaling>
          <c:orientation val="minMax"/>
          <c:max val="63"/>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518105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京都府京田辺市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○元利償還金</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普通建設事業の計画的な実施により、平成２</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年度以降概ね横ばいで推移している</a:t>
          </a:r>
          <a:r>
            <a:rPr kumimoji="1" lang="ja-JP" altLang="en-US" sz="1100" b="0" i="0" baseline="0">
              <a:solidFill>
                <a:schemeClr val="dk1"/>
              </a:solidFill>
              <a:effectLst/>
              <a:latin typeface="+mn-lt"/>
              <a:ea typeface="+mn-ea"/>
              <a:cs typeface="+mn-cs"/>
            </a:rPr>
            <a:t>が、平成</a:t>
          </a:r>
          <a:r>
            <a:rPr kumimoji="1" lang="en-US" altLang="ja-JP" sz="1100" b="0" i="0" baseline="0">
              <a:solidFill>
                <a:schemeClr val="dk1"/>
              </a:solidFill>
              <a:effectLst/>
              <a:latin typeface="+mn-lt"/>
              <a:ea typeface="+mn-ea"/>
              <a:cs typeface="+mn-cs"/>
            </a:rPr>
            <a:t>28</a:t>
          </a:r>
          <a:r>
            <a:rPr kumimoji="1" lang="ja-JP" altLang="en-US" sz="1100" b="0" i="0" baseline="0">
              <a:solidFill>
                <a:schemeClr val="dk1"/>
              </a:solidFill>
              <a:effectLst/>
              <a:latin typeface="+mn-lt"/>
              <a:ea typeface="+mn-ea"/>
              <a:cs typeface="+mn-cs"/>
            </a:rPr>
            <a:t>年度は微増となった</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○算入公債費等</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近年、臨時財政対策債発行増により算入公債費等は</a:t>
          </a:r>
          <a:r>
            <a:rPr kumimoji="1" lang="ja-JP" altLang="en-US" sz="1100" b="0" i="0" baseline="0">
              <a:solidFill>
                <a:schemeClr val="dk1"/>
              </a:solidFill>
              <a:effectLst/>
              <a:latin typeface="+mn-lt"/>
              <a:ea typeface="+mn-ea"/>
              <a:cs typeface="+mn-cs"/>
            </a:rPr>
            <a:t>増加傾向にあるが、平成</a:t>
          </a:r>
          <a:r>
            <a:rPr kumimoji="1" lang="en-US" altLang="ja-JP" sz="1100" b="0" i="0" baseline="0">
              <a:solidFill>
                <a:schemeClr val="dk1"/>
              </a:solidFill>
              <a:effectLst/>
              <a:latin typeface="+mn-lt"/>
              <a:ea typeface="+mn-ea"/>
              <a:cs typeface="+mn-cs"/>
            </a:rPr>
            <a:t>28</a:t>
          </a:r>
          <a:r>
            <a:rPr kumimoji="1" lang="ja-JP" altLang="en-US" sz="1100" b="0" i="0" baseline="0">
              <a:solidFill>
                <a:schemeClr val="dk1"/>
              </a:solidFill>
              <a:effectLst/>
              <a:latin typeface="+mn-lt"/>
              <a:ea typeface="+mn-ea"/>
              <a:cs typeface="+mn-cs"/>
            </a:rPr>
            <a:t>年度は臨時財政対策債の抑制等により減少に転じている</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○実質公債費比率の分子</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臨時財政対策債の</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により算入公債費が</a:t>
          </a:r>
          <a:r>
            <a:rPr kumimoji="1" lang="ja-JP" altLang="en-US" sz="1100" b="0" i="0" baseline="0">
              <a:solidFill>
                <a:schemeClr val="dk1"/>
              </a:solidFill>
              <a:effectLst/>
              <a:latin typeface="+mn-lt"/>
              <a:ea typeface="+mn-ea"/>
              <a:cs typeface="+mn-cs"/>
            </a:rPr>
            <a:t>減となった</a:t>
          </a:r>
          <a:r>
            <a:rPr kumimoji="1" lang="ja-JP" altLang="ja-JP" sz="1100" b="0" i="0" baseline="0">
              <a:solidFill>
                <a:schemeClr val="dk1"/>
              </a:solidFill>
              <a:effectLst/>
              <a:latin typeface="+mn-lt"/>
              <a:ea typeface="+mn-ea"/>
              <a:cs typeface="+mn-cs"/>
            </a:rPr>
            <a:t>一方、建設債元利償還金は</a:t>
          </a:r>
          <a:r>
            <a:rPr kumimoji="1" lang="ja-JP" altLang="en-US" sz="1100" b="0" i="0" baseline="0">
              <a:solidFill>
                <a:schemeClr val="dk1"/>
              </a:solidFill>
              <a:effectLst/>
              <a:latin typeface="+mn-lt"/>
              <a:ea typeface="+mn-ea"/>
              <a:cs typeface="+mn-cs"/>
            </a:rPr>
            <a:t>微増となり</a:t>
          </a:r>
          <a:r>
            <a:rPr kumimoji="1" lang="ja-JP" altLang="ja-JP" sz="1100" b="0" i="0" baseline="0">
              <a:solidFill>
                <a:schemeClr val="dk1"/>
              </a:solidFill>
              <a:effectLst/>
              <a:latin typeface="+mn-lt"/>
              <a:ea typeface="+mn-ea"/>
              <a:cs typeface="+mn-cs"/>
            </a:rPr>
            <a:t>、実質公債費比率の分子は</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傾向にある。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○今後の対応</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実質公債費比率は４．６％で早期健全化判断基準を大きく下回っているが、今後も普通建設事業の計画的な実施により、比率の抑制に努める。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京都府京田辺市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○一般会計等に係る地方債の現在高</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普通建設事業の計画的な実施により、平成２</a:t>
          </a:r>
          <a:r>
            <a:rPr kumimoji="1" lang="ja-JP" altLang="en-US" sz="1100" b="0" i="0" baseline="0">
              <a:solidFill>
                <a:schemeClr val="dk1"/>
              </a:solidFill>
              <a:effectLst/>
              <a:latin typeface="+mn-lt"/>
              <a:ea typeface="+mn-ea"/>
              <a:cs typeface="+mn-cs"/>
            </a:rPr>
            <a:t>８</a:t>
          </a:r>
          <a:r>
            <a:rPr kumimoji="1" lang="ja-JP" altLang="ja-JP" sz="1100" b="0" i="0" baseline="0">
              <a:solidFill>
                <a:schemeClr val="dk1"/>
              </a:solidFill>
              <a:effectLst/>
              <a:latin typeface="+mn-lt"/>
              <a:ea typeface="+mn-ea"/>
              <a:cs typeface="+mn-cs"/>
            </a:rPr>
            <a:t>年度は前年度と比較して約</a:t>
          </a:r>
          <a:r>
            <a:rPr kumimoji="1" lang="ja-JP" altLang="en-US" sz="1100" b="0" i="0" baseline="0">
              <a:solidFill>
                <a:schemeClr val="dk1"/>
              </a:solidFill>
              <a:effectLst/>
              <a:latin typeface="+mn-lt"/>
              <a:ea typeface="+mn-ea"/>
              <a:cs typeface="+mn-cs"/>
            </a:rPr>
            <a:t>７</a:t>
          </a:r>
          <a:r>
            <a:rPr kumimoji="1" lang="ja-JP" altLang="ja-JP" sz="1100" b="0" i="0" baseline="0">
              <a:solidFill>
                <a:schemeClr val="dk1"/>
              </a:solidFill>
              <a:effectLst/>
              <a:latin typeface="+mn-lt"/>
              <a:ea typeface="+mn-ea"/>
              <a:cs typeface="+mn-cs"/>
            </a:rPr>
            <a:t>億</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千万円減少した。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○将来負担比率の分子</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将来負担額である一般会計等に係る地方債の現在高が減少した</a:t>
          </a:r>
          <a:r>
            <a:rPr kumimoji="1" lang="ja-JP" altLang="en-US" sz="1100" b="0" i="0" baseline="0">
              <a:solidFill>
                <a:schemeClr val="dk1"/>
              </a:solidFill>
              <a:effectLst/>
              <a:latin typeface="+mn-lt"/>
              <a:ea typeface="+mn-ea"/>
              <a:cs typeface="+mn-cs"/>
            </a:rPr>
            <a:t>ものの</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充当可能財源である基準財政需要額算入見込額等が減少したこと等により、</a:t>
          </a:r>
          <a:r>
            <a:rPr kumimoji="1" lang="ja-JP" altLang="ja-JP" sz="1100" b="0" i="0" baseline="0">
              <a:solidFill>
                <a:schemeClr val="dk1"/>
              </a:solidFill>
              <a:effectLst/>
              <a:latin typeface="+mn-lt"/>
              <a:ea typeface="+mn-ea"/>
              <a:cs typeface="+mn-cs"/>
            </a:rPr>
            <a:t>将来負担比率の分子は</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○今後の対応</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将来負担比率はマイナスとなっているが、今後も将来世代への負担の先送りがないよう、計画的な普通建設事業の実施に努める。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京都府京田辺市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68,201
67,392
42.92
24,362,593
23,863,865
218,650
14,460,217
20,603,474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4.6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7" name="正方形/長方形 26"/>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8" name="正方形/長方形 27"/>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9" name="正方形/長方形 28"/>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1" name="円/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2" name="フローチャート :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0" name="テキスト ボックス 39"/>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3" name="正方形/長方形 4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本市の有形固定資産減価償却率は</a:t>
          </a:r>
          <a:r>
            <a:rPr kumimoji="1" lang="en-US" altLang="ja-JP" sz="1100">
              <a:latin typeface="ＭＳ Ｐゴシック"/>
            </a:rPr>
            <a:t>62.4</a:t>
          </a:r>
          <a:r>
            <a:rPr kumimoji="1" lang="ja-JP" altLang="en-US" sz="1100">
              <a:latin typeface="ＭＳ Ｐゴシック"/>
            </a:rPr>
            <a:t>％で、類似団体平均より高い水準にある。</a:t>
          </a:r>
          <a:r>
            <a:rPr kumimoji="1" lang="ja-JP" altLang="ja-JP" sz="1100">
              <a:solidFill>
                <a:schemeClr val="dk1"/>
              </a:solidFill>
              <a:effectLst/>
              <a:latin typeface="+mn-lt"/>
              <a:ea typeface="+mn-ea"/>
              <a:cs typeface="+mn-cs"/>
            </a:rPr>
            <a:t>公共施設総合管理計画に基づき</a:t>
          </a:r>
          <a:r>
            <a:rPr kumimoji="1" lang="ja-JP" altLang="en-US" sz="1100">
              <a:solidFill>
                <a:schemeClr val="dk1"/>
              </a:solidFill>
              <a:effectLst/>
              <a:latin typeface="+mn-lt"/>
              <a:ea typeface="+mn-ea"/>
              <a:cs typeface="+mn-cs"/>
            </a:rPr>
            <a:t>施設の計画的な更新に努めているが、</a:t>
          </a:r>
          <a:r>
            <a:rPr kumimoji="1" lang="ja-JP" altLang="en-US" sz="1100">
              <a:latin typeface="ＭＳ Ｐゴシック"/>
            </a:rPr>
            <a:t>学校施設等においては類似団体平均を上回っており、個別施設計画を策定し施設の適切な更新、長寿命化に努める必要がある。</a:t>
          </a:r>
        </a:p>
      </xdr:txBody>
    </xdr:sp>
    <xdr:clientData/>
  </xdr:twoCellAnchor>
  <xdr:oneCellAnchor>
    <xdr:from>
      <xdr:col>1</xdr:col>
      <xdr:colOff>746125</xdr:colOff>
      <xdr:row>23</xdr:row>
      <xdr:rowOff>38100</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412628</xdr:colOff>
      <xdr:row>36</xdr:row>
      <xdr:rowOff>64949</xdr:rowOff>
    </xdr:from>
    <xdr:ext cx="308097" cy="225703"/>
    <xdr:sp macro="" textlink="">
      <xdr:nvSpPr>
        <xdr:cNvPr id="56" name="テキスト ボックス 55"/>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7" name="直線コネクタ 56"/>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8" name="テキスト ボックス 57"/>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9" name="直線コネクタ 58"/>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60" name="テキスト ボックス 59"/>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61" name="直線コネクタ 60"/>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62" name="テキスト ボックス 61"/>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63" name="直線コネクタ 62"/>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64" name="テキスト ボックス 63"/>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310036</xdr:colOff>
      <xdr:row>23</xdr:row>
      <xdr:rowOff>134799</xdr:rowOff>
    </xdr:from>
    <xdr:ext cx="410689" cy="225703"/>
    <xdr:sp macro="" textlink="">
      <xdr:nvSpPr>
        <xdr:cNvPr id="66" name="テキスト ボックス 65"/>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66167</xdr:rowOff>
    </xdr:from>
    <xdr:to>
      <xdr:col>3</xdr:col>
      <xdr:colOff>1170940</xdr:colOff>
      <xdr:row>32</xdr:row>
      <xdr:rowOff>119126</xdr:rowOff>
    </xdr:to>
    <xdr:cxnSp macro="">
      <xdr:nvCxnSpPr>
        <xdr:cNvPr id="68" name="直線コネクタ 67"/>
        <xdr:cNvCxnSpPr/>
      </xdr:nvCxnSpPr>
      <xdr:spPr>
        <a:xfrm flipV="1">
          <a:off x="4760595" y="5304917"/>
          <a:ext cx="1270" cy="1081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32</xdr:row>
      <xdr:rowOff>122953</xdr:rowOff>
    </xdr:from>
    <xdr:ext cx="405111" cy="259045"/>
    <xdr:sp macro="" textlink="">
      <xdr:nvSpPr>
        <xdr:cNvPr id="69" name="有形固定資産減価償却率最小値テキスト"/>
        <xdr:cNvSpPr txBox="1"/>
      </xdr:nvSpPr>
      <xdr:spPr>
        <a:xfrm>
          <a:off x="4813300" y="639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a:t>
          </a:r>
          <a:endParaRPr kumimoji="1" lang="ja-JP" altLang="en-US" sz="1000" b="1">
            <a:latin typeface="ＭＳ Ｐゴシック"/>
          </a:endParaRPr>
        </a:p>
      </xdr:txBody>
    </xdr:sp>
    <xdr:clientData/>
  </xdr:oneCellAnchor>
  <xdr:twoCellAnchor>
    <xdr:from>
      <xdr:col>3</xdr:col>
      <xdr:colOff>1082675</xdr:colOff>
      <xdr:row>32</xdr:row>
      <xdr:rowOff>119126</xdr:rowOff>
    </xdr:from>
    <xdr:to>
      <xdr:col>3</xdr:col>
      <xdr:colOff>1260475</xdr:colOff>
      <xdr:row>32</xdr:row>
      <xdr:rowOff>119126</xdr:rowOff>
    </xdr:to>
    <xdr:cxnSp macro="">
      <xdr:nvCxnSpPr>
        <xdr:cNvPr id="70" name="直線コネクタ 69"/>
        <xdr:cNvCxnSpPr/>
      </xdr:nvCxnSpPr>
      <xdr:spPr>
        <a:xfrm>
          <a:off x="46736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12844</xdr:rowOff>
    </xdr:from>
    <xdr:ext cx="405111" cy="259045"/>
    <xdr:sp macro="" textlink="">
      <xdr:nvSpPr>
        <xdr:cNvPr id="71" name="有形固定資産減価償却率最大値テキスト"/>
        <xdr:cNvSpPr txBox="1"/>
      </xdr:nvSpPr>
      <xdr:spPr>
        <a:xfrm>
          <a:off x="4813300" y="508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83.7</a:t>
          </a:r>
          <a:endParaRPr kumimoji="1" lang="ja-JP" altLang="en-US" sz="1000" b="1">
            <a:latin typeface="ＭＳ Ｐゴシック"/>
          </a:endParaRPr>
        </a:p>
      </xdr:txBody>
    </xdr:sp>
    <xdr:clientData/>
  </xdr:oneCellAnchor>
  <xdr:twoCellAnchor>
    <xdr:from>
      <xdr:col>3</xdr:col>
      <xdr:colOff>1082675</xdr:colOff>
      <xdr:row>26</xdr:row>
      <xdr:rowOff>66167</xdr:rowOff>
    </xdr:from>
    <xdr:to>
      <xdr:col>3</xdr:col>
      <xdr:colOff>1260475</xdr:colOff>
      <xdr:row>26</xdr:row>
      <xdr:rowOff>66167</xdr:rowOff>
    </xdr:to>
    <xdr:cxnSp macro="">
      <xdr:nvCxnSpPr>
        <xdr:cNvPr id="72" name="直線コネクタ 71"/>
        <xdr:cNvCxnSpPr/>
      </xdr:nvCxnSpPr>
      <xdr:spPr>
        <a:xfrm>
          <a:off x="4673600" y="530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157370</xdr:rowOff>
    </xdr:from>
    <xdr:ext cx="405111" cy="259045"/>
    <xdr:sp macro="" textlink="">
      <xdr:nvSpPr>
        <xdr:cNvPr id="73" name="有形固定資産減価償却率平均値テキスト"/>
        <xdr:cNvSpPr txBox="1"/>
      </xdr:nvSpPr>
      <xdr:spPr>
        <a:xfrm>
          <a:off x="4813300" y="59104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7493</xdr:rowOff>
    </xdr:from>
    <xdr:to>
      <xdr:col>3</xdr:col>
      <xdr:colOff>1222375</xdr:colOff>
      <xdr:row>30</xdr:row>
      <xdr:rowOff>109093</xdr:rowOff>
    </xdr:to>
    <xdr:sp macro="" textlink="">
      <xdr:nvSpPr>
        <xdr:cNvPr id="74" name="フローチャート : 判断 73"/>
        <xdr:cNvSpPr/>
      </xdr:nvSpPr>
      <xdr:spPr>
        <a:xfrm>
          <a:off x="4711700" y="5932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81788</xdr:rowOff>
    </xdr:from>
    <xdr:to>
      <xdr:col>3</xdr:col>
      <xdr:colOff>511175</xdr:colOff>
      <xdr:row>30</xdr:row>
      <xdr:rowOff>11938</xdr:rowOff>
    </xdr:to>
    <xdr:sp macro="" textlink="">
      <xdr:nvSpPr>
        <xdr:cNvPr id="75" name="フローチャート : 判断 74"/>
        <xdr:cNvSpPr/>
      </xdr:nvSpPr>
      <xdr:spPr>
        <a:xfrm>
          <a:off x="4000500" y="583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28</xdr:row>
      <xdr:rowOff>132334</xdr:rowOff>
    </xdr:from>
    <xdr:to>
      <xdr:col>3</xdr:col>
      <xdr:colOff>511175</xdr:colOff>
      <xdr:row>29</xdr:row>
      <xdr:rowOff>62484</xdr:rowOff>
    </xdr:to>
    <xdr:sp macro="" textlink="">
      <xdr:nvSpPr>
        <xdr:cNvPr id="81" name="円/楕円 80"/>
        <xdr:cNvSpPr/>
      </xdr:nvSpPr>
      <xdr:spPr>
        <a:xfrm>
          <a:off x="4000500" y="57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30</xdr:row>
      <xdr:rowOff>3065</xdr:rowOff>
    </xdr:from>
    <xdr:ext cx="405111" cy="259045"/>
    <xdr:sp macro="" textlink="">
      <xdr:nvSpPr>
        <xdr:cNvPr id="82" name="n_1aveValue有形固定資産減価償却率"/>
        <xdr:cNvSpPr txBox="1"/>
      </xdr:nvSpPr>
      <xdr:spPr>
        <a:xfrm>
          <a:off x="3836043" y="5927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oneCellAnchor>
    <xdr:from>
      <xdr:col>3</xdr:col>
      <xdr:colOff>245118</xdr:colOff>
      <xdr:row>27</xdr:row>
      <xdr:rowOff>79011</xdr:rowOff>
    </xdr:from>
    <xdr:ext cx="405111" cy="259045"/>
    <xdr:sp macro="" textlink="">
      <xdr:nvSpPr>
        <xdr:cNvPr id="83" name="n_1mainValue有形固定資産減価償却率"/>
        <xdr:cNvSpPr txBox="1"/>
      </xdr:nvSpPr>
      <xdr:spPr>
        <a:xfrm>
          <a:off x="3836043" y="5489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4" name="正方形/長方形 8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5" name="正方形/長方形 8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6" name="正方形/長方形 8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7" name="正方形/長方形 8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8" name="正方形/長方形 8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9" name="正方形/長方形 8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0" name="テキスト ボックス 8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1" name="正方形/長方形 9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2" name="正方形/長方形 9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3" name="正方形/長方形 9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4" name="テキスト ボックス 9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5" name="テキスト ボックス 9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6" name="テキスト ボックス 9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7" name="テキスト ボックス 9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京都府京田辺市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68,201
67,392
42.92
24,362,593
23,863,865
218,650
14,460,217
20,603,474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5334</xdr:rowOff>
    </xdr:from>
    <xdr:to>
      <xdr:col>6</xdr:col>
      <xdr:colOff>510540</xdr:colOff>
      <xdr:row>42</xdr:row>
      <xdr:rowOff>3048</xdr:rowOff>
    </xdr:to>
    <xdr:cxnSp macro="">
      <xdr:nvCxnSpPr>
        <xdr:cNvPr id="55" name="直線コネクタ 54"/>
        <xdr:cNvCxnSpPr/>
      </xdr:nvCxnSpPr>
      <xdr:spPr>
        <a:xfrm flipV="1">
          <a:off x="4634865" y="5663184"/>
          <a:ext cx="0" cy="1540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6875</xdr:rowOff>
    </xdr:from>
    <xdr:ext cx="405111" cy="259045"/>
    <xdr:sp macro="" textlink="">
      <xdr:nvSpPr>
        <xdr:cNvPr id="56" name="【道路】&#10;有形固定資産減価償却率最小値テキスト"/>
        <xdr:cNvSpPr txBox="1"/>
      </xdr:nvSpPr>
      <xdr:spPr>
        <a:xfrm>
          <a:off x="4724400" y="720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a:t>
          </a:r>
          <a:endParaRPr kumimoji="1" lang="ja-JP" altLang="en-US" sz="1000" b="1">
            <a:latin typeface="ＭＳ Ｐゴシック"/>
          </a:endParaRPr>
        </a:p>
      </xdr:txBody>
    </xdr:sp>
    <xdr:clientData/>
  </xdr:oneCellAnchor>
  <xdr:twoCellAnchor>
    <xdr:from>
      <xdr:col>6</xdr:col>
      <xdr:colOff>422275</xdr:colOff>
      <xdr:row>42</xdr:row>
      <xdr:rowOff>3048</xdr:rowOff>
    </xdr:from>
    <xdr:to>
      <xdr:col>6</xdr:col>
      <xdr:colOff>600075</xdr:colOff>
      <xdr:row>42</xdr:row>
      <xdr:rowOff>3048</xdr:rowOff>
    </xdr:to>
    <xdr:cxnSp macro="">
      <xdr:nvCxnSpPr>
        <xdr:cNvPr id="57" name="直線コネクタ 56"/>
        <xdr:cNvCxnSpPr/>
      </xdr:nvCxnSpPr>
      <xdr:spPr>
        <a:xfrm>
          <a:off x="4546600" y="720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123461</xdr:rowOff>
    </xdr:from>
    <xdr:ext cx="405111" cy="259045"/>
    <xdr:sp macro="" textlink="">
      <xdr:nvSpPr>
        <xdr:cNvPr id="58" name="【道路】&#10;有形固定資産減価償却率最大値テキスト"/>
        <xdr:cNvSpPr txBox="1"/>
      </xdr:nvSpPr>
      <xdr:spPr>
        <a:xfrm>
          <a:off x="4724400" y="5438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85.6</a:t>
          </a:r>
          <a:endParaRPr kumimoji="1" lang="ja-JP" altLang="en-US" sz="1000" b="1">
            <a:latin typeface="ＭＳ Ｐゴシック"/>
          </a:endParaRPr>
        </a:p>
      </xdr:txBody>
    </xdr:sp>
    <xdr:clientData/>
  </xdr:oneCellAnchor>
  <xdr:twoCellAnchor>
    <xdr:from>
      <xdr:col>6</xdr:col>
      <xdr:colOff>422275</xdr:colOff>
      <xdr:row>33</xdr:row>
      <xdr:rowOff>5334</xdr:rowOff>
    </xdr:from>
    <xdr:to>
      <xdr:col>6</xdr:col>
      <xdr:colOff>600075</xdr:colOff>
      <xdr:row>33</xdr:row>
      <xdr:rowOff>5334</xdr:rowOff>
    </xdr:to>
    <xdr:cxnSp macro="">
      <xdr:nvCxnSpPr>
        <xdr:cNvPr id="59" name="直線コネクタ 58"/>
        <xdr:cNvCxnSpPr/>
      </xdr:nvCxnSpPr>
      <xdr:spPr>
        <a:xfrm>
          <a:off x="4546600" y="566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134129</xdr:rowOff>
    </xdr:from>
    <xdr:ext cx="405111" cy="259045"/>
    <xdr:sp macro="" textlink="">
      <xdr:nvSpPr>
        <xdr:cNvPr id="60" name="【道路】&#10;有形固定資産減価償却率平均値テキスト"/>
        <xdr:cNvSpPr txBox="1"/>
      </xdr:nvSpPr>
      <xdr:spPr>
        <a:xfrm>
          <a:off x="4724400" y="63063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155702</xdr:rowOff>
    </xdr:from>
    <xdr:to>
      <xdr:col>6</xdr:col>
      <xdr:colOff>561975</xdr:colOff>
      <xdr:row>37</xdr:row>
      <xdr:rowOff>85852</xdr:rowOff>
    </xdr:to>
    <xdr:sp macro="" textlink="">
      <xdr:nvSpPr>
        <xdr:cNvPr id="61" name="フローチャート : 判断 60"/>
        <xdr:cNvSpPr/>
      </xdr:nvSpPr>
      <xdr:spPr>
        <a:xfrm>
          <a:off x="45847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61976</xdr:rowOff>
    </xdr:from>
    <xdr:to>
      <xdr:col>5</xdr:col>
      <xdr:colOff>409575</xdr:colOff>
      <xdr:row>36</xdr:row>
      <xdr:rowOff>163576</xdr:rowOff>
    </xdr:to>
    <xdr:sp macro="" textlink="">
      <xdr:nvSpPr>
        <xdr:cNvPr id="62" name="フローチャート : 判断 61"/>
        <xdr:cNvSpPr/>
      </xdr:nvSpPr>
      <xdr:spPr>
        <a:xfrm>
          <a:off x="3746500" y="62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34</xdr:row>
      <xdr:rowOff>148844</xdr:rowOff>
    </xdr:from>
    <xdr:to>
      <xdr:col>5</xdr:col>
      <xdr:colOff>409575</xdr:colOff>
      <xdr:row>35</xdr:row>
      <xdr:rowOff>78994</xdr:rowOff>
    </xdr:to>
    <xdr:sp macro="" textlink="">
      <xdr:nvSpPr>
        <xdr:cNvPr id="68" name="円/楕円 67"/>
        <xdr:cNvSpPr/>
      </xdr:nvSpPr>
      <xdr:spPr>
        <a:xfrm>
          <a:off x="3746500" y="597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154703</xdr:rowOff>
    </xdr:from>
    <xdr:ext cx="405111" cy="259045"/>
    <xdr:sp macro="" textlink="">
      <xdr:nvSpPr>
        <xdr:cNvPr id="69" name="n_1aveValue【道路】&#10;有形固定資産減価償却率"/>
        <xdr:cNvSpPr txBox="1"/>
      </xdr:nvSpPr>
      <xdr:spPr>
        <a:xfrm>
          <a:off x="3582043" y="6326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oneCellAnchor>
    <xdr:from>
      <xdr:col>5</xdr:col>
      <xdr:colOff>143518</xdr:colOff>
      <xdr:row>33</xdr:row>
      <xdr:rowOff>95521</xdr:rowOff>
    </xdr:from>
    <xdr:ext cx="405111" cy="259045"/>
    <xdr:sp macro="" textlink="">
      <xdr:nvSpPr>
        <xdr:cNvPr id="70" name="n_1mainValue【道路】&#10;有形固定資産減価償却率"/>
        <xdr:cNvSpPr txBox="1"/>
      </xdr:nvSpPr>
      <xdr:spPr>
        <a:xfrm>
          <a:off x="3582043" y="575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1" name="直線コネクタ 8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2" name="テキスト ボックス 8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3" name="直線コネクタ 8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4" name="テキスト ボックス 8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5" name="直線コネクタ 8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6" name="テキスト ボックス 8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7" name="直線コネクタ 8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8" name="テキスト ボックス 8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9" name="直線コネクタ 8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0" name="テキスト ボックス 8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102489</xdr:rowOff>
    </xdr:from>
    <xdr:to>
      <xdr:col>15</xdr:col>
      <xdr:colOff>180340</xdr:colOff>
      <xdr:row>41</xdr:row>
      <xdr:rowOff>44653</xdr:rowOff>
    </xdr:to>
    <xdr:cxnSp macro="">
      <xdr:nvCxnSpPr>
        <xdr:cNvPr id="92" name="直線コネクタ 91"/>
        <xdr:cNvCxnSpPr/>
      </xdr:nvCxnSpPr>
      <xdr:spPr>
        <a:xfrm flipV="1">
          <a:off x="10476865" y="5931789"/>
          <a:ext cx="0" cy="1142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48480</xdr:rowOff>
    </xdr:from>
    <xdr:ext cx="469744" cy="259045"/>
    <xdr:sp macro="" textlink="">
      <xdr:nvSpPr>
        <xdr:cNvPr id="93" name="【道路】&#10;一人当たり延長最小値テキスト"/>
        <xdr:cNvSpPr txBox="1"/>
      </xdr:nvSpPr>
      <xdr:spPr>
        <a:xfrm>
          <a:off x="10566400" y="7077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1.940</a:t>
          </a:r>
          <a:endParaRPr kumimoji="1" lang="ja-JP" altLang="en-US" sz="1000" b="1">
            <a:latin typeface="ＭＳ Ｐゴシック"/>
          </a:endParaRPr>
        </a:p>
      </xdr:txBody>
    </xdr:sp>
    <xdr:clientData/>
  </xdr:oneCellAnchor>
  <xdr:twoCellAnchor>
    <xdr:from>
      <xdr:col>15</xdr:col>
      <xdr:colOff>92075</xdr:colOff>
      <xdr:row>41</xdr:row>
      <xdr:rowOff>44653</xdr:rowOff>
    </xdr:from>
    <xdr:to>
      <xdr:col>15</xdr:col>
      <xdr:colOff>269875</xdr:colOff>
      <xdr:row>41</xdr:row>
      <xdr:rowOff>44653</xdr:rowOff>
    </xdr:to>
    <xdr:cxnSp macro="">
      <xdr:nvCxnSpPr>
        <xdr:cNvPr id="94" name="直線コネクタ 93"/>
        <xdr:cNvCxnSpPr/>
      </xdr:nvCxnSpPr>
      <xdr:spPr>
        <a:xfrm>
          <a:off x="10388600" y="7074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49166</xdr:rowOff>
    </xdr:from>
    <xdr:ext cx="534377" cy="259045"/>
    <xdr:sp macro="" textlink="">
      <xdr:nvSpPr>
        <xdr:cNvPr id="95" name="【道路】&#10;一人当たり延長最大値テキスト"/>
        <xdr:cNvSpPr txBox="1"/>
      </xdr:nvSpPr>
      <xdr:spPr>
        <a:xfrm>
          <a:off x="10566400" y="570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26.925</a:t>
          </a:r>
          <a:endParaRPr kumimoji="1" lang="ja-JP" altLang="en-US" sz="1000" b="1">
            <a:latin typeface="ＭＳ Ｐゴシック"/>
          </a:endParaRPr>
        </a:p>
      </xdr:txBody>
    </xdr:sp>
    <xdr:clientData/>
  </xdr:oneCellAnchor>
  <xdr:twoCellAnchor>
    <xdr:from>
      <xdr:col>15</xdr:col>
      <xdr:colOff>92075</xdr:colOff>
      <xdr:row>34</xdr:row>
      <xdr:rowOff>102489</xdr:rowOff>
    </xdr:from>
    <xdr:to>
      <xdr:col>15</xdr:col>
      <xdr:colOff>269875</xdr:colOff>
      <xdr:row>34</xdr:row>
      <xdr:rowOff>102489</xdr:rowOff>
    </xdr:to>
    <xdr:cxnSp macro="">
      <xdr:nvCxnSpPr>
        <xdr:cNvPr id="96" name="直線コネクタ 95"/>
        <xdr:cNvCxnSpPr/>
      </xdr:nvCxnSpPr>
      <xdr:spPr>
        <a:xfrm>
          <a:off x="10388600" y="5931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51422</xdr:rowOff>
    </xdr:from>
    <xdr:ext cx="469744" cy="259045"/>
    <xdr:sp macro="" textlink="">
      <xdr:nvSpPr>
        <xdr:cNvPr id="97" name="【道路】&#10;一人当たり延長平均値テキスト"/>
        <xdr:cNvSpPr txBox="1"/>
      </xdr:nvSpPr>
      <xdr:spPr>
        <a:xfrm>
          <a:off x="10566400" y="6737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7.709</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72995</xdr:rowOff>
    </xdr:from>
    <xdr:to>
      <xdr:col>15</xdr:col>
      <xdr:colOff>231775</xdr:colOff>
      <xdr:row>40</xdr:row>
      <xdr:rowOff>3145</xdr:rowOff>
    </xdr:to>
    <xdr:sp macro="" textlink="">
      <xdr:nvSpPr>
        <xdr:cNvPr id="98" name="フローチャート : 判断 97"/>
        <xdr:cNvSpPr/>
      </xdr:nvSpPr>
      <xdr:spPr>
        <a:xfrm>
          <a:off x="10426700" y="675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107193</xdr:rowOff>
    </xdr:from>
    <xdr:to>
      <xdr:col>14</xdr:col>
      <xdr:colOff>79375</xdr:colOff>
      <xdr:row>40</xdr:row>
      <xdr:rowOff>37343</xdr:rowOff>
    </xdr:to>
    <xdr:sp macro="" textlink="">
      <xdr:nvSpPr>
        <xdr:cNvPr id="99" name="フローチャート : 判断 98"/>
        <xdr:cNvSpPr/>
      </xdr:nvSpPr>
      <xdr:spPr>
        <a:xfrm>
          <a:off x="9588500" y="679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0" name="テキスト ボックス 9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1" name="テキスト ボックス 10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2" name="テキスト ボックス 10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3" name="テキスト ボックス 10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4" name="テキスト ボックス 10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39</xdr:row>
      <xdr:rowOff>149164</xdr:rowOff>
    </xdr:from>
    <xdr:to>
      <xdr:col>14</xdr:col>
      <xdr:colOff>79375</xdr:colOff>
      <xdr:row>40</xdr:row>
      <xdr:rowOff>79314</xdr:rowOff>
    </xdr:to>
    <xdr:sp macro="" textlink="">
      <xdr:nvSpPr>
        <xdr:cNvPr id="105" name="円/楕円 104"/>
        <xdr:cNvSpPr/>
      </xdr:nvSpPr>
      <xdr:spPr>
        <a:xfrm>
          <a:off x="9588500" y="68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53870</xdr:rowOff>
    </xdr:from>
    <xdr:ext cx="469744" cy="259045"/>
    <xdr:sp macro="" textlink="">
      <xdr:nvSpPr>
        <xdr:cNvPr id="106" name="n_1aveValue【道路】&#10;一人当たり延長"/>
        <xdr:cNvSpPr txBox="1"/>
      </xdr:nvSpPr>
      <xdr:spPr>
        <a:xfrm>
          <a:off x="9391727" y="656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6.961</a:t>
          </a:r>
          <a:endParaRPr kumimoji="1" lang="ja-JP" altLang="en-US" sz="1000" b="1">
            <a:solidFill>
              <a:srgbClr val="000080"/>
            </a:solidFill>
            <a:latin typeface="ＭＳ Ｐゴシック"/>
          </a:endParaRPr>
        </a:p>
      </xdr:txBody>
    </xdr:sp>
    <xdr:clientData/>
  </xdr:oneCellAnchor>
  <xdr:oneCellAnchor>
    <xdr:from>
      <xdr:col>13</xdr:col>
      <xdr:colOff>466802</xdr:colOff>
      <xdr:row>40</xdr:row>
      <xdr:rowOff>70441</xdr:rowOff>
    </xdr:from>
    <xdr:ext cx="469744" cy="259045"/>
    <xdr:sp macro="" textlink="">
      <xdr:nvSpPr>
        <xdr:cNvPr id="107" name="n_1mainValue【道路】&#10;一人当たり延長"/>
        <xdr:cNvSpPr txBox="1"/>
      </xdr:nvSpPr>
      <xdr:spPr>
        <a:xfrm>
          <a:off x="9391727" y="692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6.043</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08" name="正方形/長方形 10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9" name="正方形/長方形 10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0" name="正方形/長方形 10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1" name="正方形/長方形 11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2" name="正方形/長方形 11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3" name="正方形/長方形 11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4" name="正方形/長方形 11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5" name="正方形/長方形 11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6" name="テキスト ボックス 11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7" name="直線コネクタ 11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118" name="直線コネクタ 11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119" name="テキスト ボックス 118"/>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0" name="直線コネクタ 11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1" name="テキスト ボックス 12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2" name="直線コネクタ 12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3" name="テキスト ボックス 12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4" name="直線コネクタ 12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5" name="テキスト ボックス 12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6" name="直線コネクタ 12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7" name="テキスト ボックス 12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8" name="直線コネクタ 12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29" name="テキスト ボックス 12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108585</xdr:rowOff>
    </xdr:from>
    <xdr:to>
      <xdr:col>6</xdr:col>
      <xdr:colOff>510540</xdr:colOff>
      <xdr:row>63</xdr:row>
      <xdr:rowOff>127635</xdr:rowOff>
    </xdr:to>
    <xdr:cxnSp macro="">
      <xdr:nvCxnSpPr>
        <xdr:cNvPr id="131" name="直線コネクタ 130"/>
        <xdr:cNvCxnSpPr/>
      </xdr:nvCxnSpPr>
      <xdr:spPr>
        <a:xfrm flipV="1">
          <a:off x="4634865" y="953833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131462</xdr:rowOff>
    </xdr:from>
    <xdr:ext cx="340478" cy="259045"/>
    <xdr:sp macro="" textlink="">
      <xdr:nvSpPr>
        <xdr:cNvPr id="132" name="【橋りょう・トンネル】&#10;有形固定資産減価償却率最小値テキスト"/>
        <xdr:cNvSpPr txBox="1"/>
      </xdr:nvSpPr>
      <xdr:spPr>
        <a:xfrm>
          <a:off x="4724400" y="109328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6</xdr:col>
      <xdr:colOff>422275</xdr:colOff>
      <xdr:row>63</xdr:row>
      <xdr:rowOff>127635</xdr:rowOff>
    </xdr:from>
    <xdr:to>
      <xdr:col>6</xdr:col>
      <xdr:colOff>600075</xdr:colOff>
      <xdr:row>63</xdr:row>
      <xdr:rowOff>127635</xdr:rowOff>
    </xdr:to>
    <xdr:cxnSp macro="">
      <xdr:nvCxnSpPr>
        <xdr:cNvPr id="133" name="直線コネクタ 132"/>
        <xdr:cNvCxnSpPr/>
      </xdr:nvCxnSpPr>
      <xdr:spPr>
        <a:xfrm>
          <a:off x="4546600" y="1092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55262</xdr:rowOff>
    </xdr:from>
    <xdr:ext cx="405111" cy="259045"/>
    <xdr:sp macro="" textlink="">
      <xdr:nvSpPr>
        <xdr:cNvPr id="134" name="【橋りょう・トンネル】&#10;有形固定資産減価償却率最大値テキスト"/>
        <xdr:cNvSpPr txBox="1"/>
      </xdr:nvSpPr>
      <xdr:spPr>
        <a:xfrm>
          <a:off x="4724400" y="931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79.3</a:t>
          </a:r>
          <a:endParaRPr kumimoji="1" lang="ja-JP" altLang="en-US" sz="1000" b="1">
            <a:latin typeface="ＭＳ Ｐゴシック"/>
          </a:endParaRPr>
        </a:p>
      </xdr:txBody>
    </xdr:sp>
    <xdr:clientData/>
  </xdr:oneCellAnchor>
  <xdr:twoCellAnchor>
    <xdr:from>
      <xdr:col>6</xdr:col>
      <xdr:colOff>422275</xdr:colOff>
      <xdr:row>55</xdr:row>
      <xdr:rowOff>108585</xdr:rowOff>
    </xdr:from>
    <xdr:to>
      <xdr:col>6</xdr:col>
      <xdr:colOff>600075</xdr:colOff>
      <xdr:row>55</xdr:row>
      <xdr:rowOff>108585</xdr:rowOff>
    </xdr:to>
    <xdr:cxnSp macro="">
      <xdr:nvCxnSpPr>
        <xdr:cNvPr id="135" name="直線コネクタ 134"/>
        <xdr:cNvCxnSpPr/>
      </xdr:nvCxnSpPr>
      <xdr:spPr>
        <a:xfrm>
          <a:off x="4546600" y="95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47642</xdr:rowOff>
    </xdr:from>
    <xdr:ext cx="405111" cy="259045"/>
    <xdr:sp macro="" textlink="">
      <xdr:nvSpPr>
        <xdr:cNvPr id="136" name="【橋りょう・トンネル】&#10;有形固定資産減価償却率平均値テキスト"/>
        <xdr:cNvSpPr txBox="1"/>
      </xdr:nvSpPr>
      <xdr:spPr>
        <a:xfrm>
          <a:off x="4724400" y="9991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69215</xdr:rowOff>
    </xdr:from>
    <xdr:to>
      <xdr:col>6</xdr:col>
      <xdr:colOff>561975</xdr:colOff>
      <xdr:row>58</xdr:row>
      <xdr:rowOff>170815</xdr:rowOff>
    </xdr:to>
    <xdr:sp macro="" textlink="">
      <xdr:nvSpPr>
        <xdr:cNvPr id="137" name="フローチャート : 判断 136"/>
        <xdr:cNvSpPr/>
      </xdr:nvSpPr>
      <xdr:spPr>
        <a:xfrm>
          <a:off x="45847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93980</xdr:rowOff>
    </xdr:from>
    <xdr:to>
      <xdr:col>5</xdr:col>
      <xdr:colOff>409575</xdr:colOff>
      <xdr:row>59</xdr:row>
      <xdr:rowOff>24130</xdr:rowOff>
    </xdr:to>
    <xdr:sp macro="" textlink="">
      <xdr:nvSpPr>
        <xdr:cNvPr id="138" name="フローチャート : 判断 137"/>
        <xdr:cNvSpPr/>
      </xdr:nvSpPr>
      <xdr:spPr>
        <a:xfrm>
          <a:off x="3746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9" name="テキスト ボックス 13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0" name="テキスト ボックス 13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1" name="テキスト ボックス 14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2" name="テキスト ボックス 14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3" name="テキスト ボックス 14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139700</xdr:rowOff>
    </xdr:from>
    <xdr:to>
      <xdr:col>5</xdr:col>
      <xdr:colOff>409575</xdr:colOff>
      <xdr:row>60</xdr:row>
      <xdr:rowOff>69850</xdr:rowOff>
    </xdr:to>
    <xdr:sp macro="" textlink="">
      <xdr:nvSpPr>
        <xdr:cNvPr id="144" name="円/楕円 143"/>
        <xdr:cNvSpPr/>
      </xdr:nvSpPr>
      <xdr:spPr>
        <a:xfrm>
          <a:off x="3746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40657</xdr:rowOff>
    </xdr:from>
    <xdr:ext cx="405111" cy="259045"/>
    <xdr:sp macro="" textlink="">
      <xdr:nvSpPr>
        <xdr:cNvPr id="145" name="n_1aveValue【橋りょう・トンネル】&#10;有形固定資産減価償却率"/>
        <xdr:cNvSpPr txBox="1"/>
      </xdr:nvSpPr>
      <xdr:spPr>
        <a:xfrm>
          <a:off x="3582043"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50.4</a:t>
          </a:r>
          <a:endParaRPr kumimoji="1" lang="ja-JP" altLang="en-US" sz="1000" b="1">
            <a:solidFill>
              <a:srgbClr val="000080"/>
            </a:solidFill>
            <a:latin typeface="ＭＳ Ｐゴシック"/>
          </a:endParaRPr>
        </a:p>
      </xdr:txBody>
    </xdr:sp>
    <xdr:clientData/>
  </xdr:oneCellAnchor>
  <xdr:oneCellAnchor>
    <xdr:from>
      <xdr:col>5</xdr:col>
      <xdr:colOff>143518</xdr:colOff>
      <xdr:row>60</xdr:row>
      <xdr:rowOff>60977</xdr:rowOff>
    </xdr:from>
    <xdr:ext cx="405111" cy="259045"/>
    <xdr:sp macro="" textlink="">
      <xdr:nvSpPr>
        <xdr:cNvPr id="146" name="n_1mainValue【橋りょう・トンネル】&#10;有形固定資産減価償却率"/>
        <xdr:cNvSpPr txBox="1"/>
      </xdr:nvSpPr>
      <xdr:spPr>
        <a:xfrm>
          <a:off x="3582043"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7" name="正方形/長方形 14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8" name="正方形/長方形 14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9" name="正方形/長方形 14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0" name="正方形/長方形 14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1" name="正方形/長方形 15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2" name="正方形/長方形 15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3" name="正方形/長方形 15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94,503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4" name="正方形/長方形 15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5" name="テキスト ボックス 15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6" name="直線コネクタ 15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57" name="直線コネクタ 15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58" name="テキスト ボックス 15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59" name="直線コネクタ 15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0" name="テキスト ボックス 15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1" name="直線コネクタ 16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2" name="テキスト ボックス 16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3" name="直線コネクタ 16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4" name="テキスト ボックス 16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5" name="直線コネクタ 16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66" name="テキスト ボックス 16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7" name="直線コネクタ 16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68" name="テキスト ボックス 16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6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153178</xdr:rowOff>
    </xdr:from>
    <xdr:to>
      <xdr:col>15</xdr:col>
      <xdr:colOff>180340</xdr:colOff>
      <xdr:row>64</xdr:row>
      <xdr:rowOff>73709</xdr:rowOff>
    </xdr:to>
    <xdr:cxnSp macro="">
      <xdr:nvCxnSpPr>
        <xdr:cNvPr id="170" name="直線コネクタ 169"/>
        <xdr:cNvCxnSpPr/>
      </xdr:nvCxnSpPr>
      <xdr:spPr>
        <a:xfrm flipV="1">
          <a:off x="10476865" y="9754378"/>
          <a:ext cx="0" cy="1292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77536</xdr:rowOff>
    </xdr:from>
    <xdr:ext cx="469744" cy="259045"/>
    <xdr:sp macro="" textlink="">
      <xdr:nvSpPr>
        <xdr:cNvPr id="171" name="【橋りょう・トンネル】&#10;一人当たり有形固定資産（償却資産）額最小値テキスト"/>
        <xdr:cNvSpPr txBox="1"/>
      </xdr:nvSpPr>
      <xdr:spPr>
        <a:xfrm>
          <a:off x="10566400" y="1105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1,961</a:t>
          </a:r>
          <a:endParaRPr kumimoji="1" lang="ja-JP" altLang="en-US" sz="1000" b="1">
            <a:latin typeface="ＭＳ Ｐゴシック"/>
          </a:endParaRPr>
        </a:p>
      </xdr:txBody>
    </xdr:sp>
    <xdr:clientData/>
  </xdr:oneCellAnchor>
  <xdr:twoCellAnchor>
    <xdr:from>
      <xdr:col>15</xdr:col>
      <xdr:colOff>92075</xdr:colOff>
      <xdr:row>64</xdr:row>
      <xdr:rowOff>73709</xdr:rowOff>
    </xdr:from>
    <xdr:to>
      <xdr:col>15</xdr:col>
      <xdr:colOff>269875</xdr:colOff>
      <xdr:row>64</xdr:row>
      <xdr:rowOff>73709</xdr:rowOff>
    </xdr:to>
    <xdr:cxnSp macro="">
      <xdr:nvCxnSpPr>
        <xdr:cNvPr id="172" name="直線コネクタ 171"/>
        <xdr:cNvCxnSpPr/>
      </xdr:nvCxnSpPr>
      <xdr:spPr>
        <a:xfrm>
          <a:off x="10388600" y="11046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99855</xdr:rowOff>
    </xdr:from>
    <xdr:ext cx="690189" cy="259045"/>
    <xdr:sp macro="" textlink="">
      <xdr:nvSpPr>
        <xdr:cNvPr id="173" name="【橋りょう・トンネル】&#10;一人当たり有形固定資産（償却資産）額最大値テキスト"/>
        <xdr:cNvSpPr txBox="1"/>
      </xdr:nvSpPr>
      <xdr:spPr>
        <a:xfrm>
          <a:off x="10566400" y="95296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1,019,387</a:t>
          </a:r>
          <a:endParaRPr kumimoji="1" lang="ja-JP" altLang="en-US" sz="1000" b="1">
            <a:latin typeface="ＭＳ Ｐゴシック"/>
          </a:endParaRPr>
        </a:p>
      </xdr:txBody>
    </xdr:sp>
    <xdr:clientData/>
  </xdr:oneCellAnchor>
  <xdr:twoCellAnchor>
    <xdr:from>
      <xdr:col>15</xdr:col>
      <xdr:colOff>92075</xdr:colOff>
      <xdr:row>56</xdr:row>
      <xdr:rowOff>153178</xdr:rowOff>
    </xdr:from>
    <xdr:to>
      <xdr:col>15</xdr:col>
      <xdr:colOff>269875</xdr:colOff>
      <xdr:row>56</xdr:row>
      <xdr:rowOff>153178</xdr:rowOff>
    </xdr:to>
    <xdr:cxnSp macro="">
      <xdr:nvCxnSpPr>
        <xdr:cNvPr id="174" name="直線コネクタ 173"/>
        <xdr:cNvCxnSpPr/>
      </xdr:nvCxnSpPr>
      <xdr:spPr>
        <a:xfrm>
          <a:off x="10388600" y="9754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168951</xdr:rowOff>
    </xdr:from>
    <xdr:ext cx="599010" cy="259045"/>
    <xdr:sp macro="" textlink="">
      <xdr:nvSpPr>
        <xdr:cNvPr id="175" name="【橋りょう・トンネル】&#10;一人当たり有形固定資産（償却資産）額平均値テキスト"/>
        <xdr:cNvSpPr txBox="1"/>
      </xdr:nvSpPr>
      <xdr:spPr>
        <a:xfrm>
          <a:off x="10566400" y="10798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139,981</a:t>
          </a:r>
          <a:endParaRPr kumimoji="1" lang="ja-JP" altLang="en-US" sz="1000" b="1">
            <a:solidFill>
              <a:srgbClr val="000080"/>
            </a:solidFill>
            <a:latin typeface="ＭＳ Ｐゴシック"/>
          </a:endParaRPr>
        </a:p>
      </xdr:txBody>
    </xdr:sp>
    <xdr:clientData/>
  </xdr:oneCellAnchor>
  <xdr:twoCellAnchor>
    <xdr:from>
      <xdr:col>15</xdr:col>
      <xdr:colOff>130175</xdr:colOff>
      <xdr:row>63</xdr:row>
      <xdr:rowOff>19074</xdr:rowOff>
    </xdr:from>
    <xdr:to>
      <xdr:col>15</xdr:col>
      <xdr:colOff>231775</xdr:colOff>
      <xdr:row>63</xdr:row>
      <xdr:rowOff>120674</xdr:rowOff>
    </xdr:to>
    <xdr:sp macro="" textlink="">
      <xdr:nvSpPr>
        <xdr:cNvPr id="176" name="フローチャート : 判断 175"/>
        <xdr:cNvSpPr/>
      </xdr:nvSpPr>
      <xdr:spPr>
        <a:xfrm>
          <a:off x="10426700" y="1082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63</xdr:row>
      <xdr:rowOff>54111</xdr:rowOff>
    </xdr:from>
    <xdr:to>
      <xdr:col>14</xdr:col>
      <xdr:colOff>79375</xdr:colOff>
      <xdr:row>63</xdr:row>
      <xdr:rowOff>155711</xdr:rowOff>
    </xdr:to>
    <xdr:sp macro="" textlink="">
      <xdr:nvSpPr>
        <xdr:cNvPr id="177" name="フローチャート : 判断 176"/>
        <xdr:cNvSpPr/>
      </xdr:nvSpPr>
      <xdr:spPr>
        <a:xfrm>
          <a:off x="9588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8" name="テキスト ボックス 17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9" name="テキスト ボックス 17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0" name="テキスト ボックス 17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1" name="テキスト ボックス 18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2" name="テキスト ボックス 18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54323</xdr:rowOff>
    </xdr:from>
    <xdr:to>
      <xdr:col>14</xdr:col>
      <xdr:colOff>79375</xdr:colOff>
      <xdr:row>63</xdr:row>
      <xdr:rowOff>155923</xdr:rowOff>
    </xdr:to>
    <xdr:sp macro="" textlink="">
      <xdr:nvSpPr>
        <xdr:cNvPr id="183" name="円/楕円 182"/>
        <xdr:cNvSpPr/>
      </xdr:nvSpPr>
      <xdr:spPr>
        <a:xfrm>
          <a:off x="9588500" y="1085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62</xdr:row>
      <xdr:rowOff>788</xdr:rowOff>
    </xdr:from>
    <xdr:ext cx="599010" cy="259045"/>
    <xdr:sp macro="" textlink="">
      <xdr:nvSpPr>
        <xdr:cNvPr id="184" name="n_1aveValue【橋りょう・トンネル】&#10;一人当たり有形固定資産（償却資産）額"/>
        <xdr:cNvSpPr txBox="1"/>
      </xdr:nvSpPr>
      <xdr:spPr>
        <a:xfrm>
          <a:off x="9327094"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112,393</a:t>
          </a:r>
          <a:endParaRPr kumimoji="1" lang="ja-JP" altLang="en-US" sz="1000" b="1">
            <a:solidFill>
              <a:srgbClr val="000080"/>
            </a:solidFill>
            <a:latin typeface="ＭＳ Ｐゴシック"/>
          </a:endParaRPr>
        </a:p>
      </xdr:txBody>
    </xdr:sp>
    <xdr:clientData/>
  </xdr:oneCellAnchor>
  <xdr:oneCellAnchor>
    <xdr:from>
      <xdr:col>13</xdr:col>
      <xdr:colOff>402169</xdr:colOff>
      <xdr:row>63</xdr:row>
      <xdr:rowOff>147050</xdr:rowOff>
    </xdr:from>
    <xdr:ext cx="599010" cy="259045"/>
    <xdr:sp macro="" textlink="">
      <xdr:nvSpPr>
        <xdr:cNvPr id="185" name="n_1mainValue【橋りょう・トンネル】&#10;一人当たり有形固定資産（償却資産）額"/>
        <xdr:cNvSpPr txBox="1"/>
      </xdr:nvSpPr>
      <xdr:spPr>
        <a:xfrm>
          <a:off x="9327094" y="1094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112,226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6" name="正方形/長方形 18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7" name="正方形/長方形 18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8" name="正方形/長方形 18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9" name="正方形/長方形 18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0" name="正方形/長方形 18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1" name="正方形/長方形 19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2" name="正方形/長方形 19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3" name="正方形/長方形 19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4" name="テキスト ボックス 19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5" name="直線コネクタ 19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6" name="テキスト ボックス 195"/>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7" name="直線コネクタ 19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8" name="テキスト ボックス 197"/>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99" name="直線コネクタ 19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0" name="テキスト ボックス 19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1" name="直線コネクタ 20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2" name="テキスト ボックス 20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3" name="直線コネクタ 20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04" name="テキスト ボックス 203"/>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5" name="直線コネクタ 20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6" name="テキスト ボックス 20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88392</xdr:rowOff>
    </xdr:from>
    <xdr:to>
      <xdr:col>6</xdr:col>
      <xdr:colOff>510540</xdr:colOff>
      <xdr:row>85</xdr:row>
      <xdr:rowOff>97537</xdr:rowOff>
    </xdr:to>
    <xdr:cxnSp macro="">
      <xdr:nvCxnSpPr>
        <xdr:cNvPr id="208" name="直線コネクタ 207"/>
        <xdr:cNvCxnSpPr/>
      </xdr:nvCxnSpPr>
      <xdr:spPr>
        <a:xfrm flipV="1">
          <a:off x="4634865" y="13461492"/>
          <a:ext cx="0" cy="1209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101364</xdr:rowOff>
    </xdr:from>
    <xdr:ext cx="405111" cy="259045"/>
    <xdr:sp macro="" textlink="">
      <xdr:nvSpPr>
        <xdr:cNvPr id="209" name="【公営住宅】&#10;有形固定資産減価償却率最小値テキスト"/>
        <xdr:cNvSpPr txBox="1"/>
      </xdr:nvSpPr>
      <xdr:spPr>
        <a:xfrm>
          <a:off x="4724400" y="14674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6</xdr:col>
      <xdr:colOff>422275</xdr:colOff>
      <xdr:row>85</xdr:row>
      <xdr:rowOff>97537</xdr:rowOff>
    </xdr:from>
    <xdr:to>
      <xdr:col>6</xdr:col>
      <xdr:colOff>600075</xdr:colOff>
      <xdr:row>85</xdr:row>
      <xdr:rowOff>97537</xdr:rowOff>
    </xdr:to>
    <xdr:cxnSp macro="">
      <xdr:nvCxnSpPr>
        <xdr:cNvPr id="210" name="直線コネクタ 209"/>
        <xdr:cNvCxnSpPr/>
      </xdr:nvCxnSpPr>
      <xdr:spPr>
        <a:xfrm>
          <a:off x="4546600" y="146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35069</xdr:rowOff>
    </xdr:from>
    <xdr:ext cx="405111" cy="259045"/>
    <xdr:sp macro="" textlink="">
      <xdr:nvSpPr>
        <xdr:cNvPr id="211" name="【公営住宅】&#10;有形固定資産減価償却率最大値テキスト"/>
        <xdr:cNvSpPr txBox="1"/>
      </xdr:nvSpPr>
      <xdr:spPr>
        <a:xfrm>
          <a:off x="4724400" y="13236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6</xdr:col>
      <xdr:colOff>422275</xdr:colOff>
      <xdr:row>78</xdr:row>
      <xdr:rowOff>88392</xdr:rowOff>
    </xdr:from>
    <xdr:to>
      <xdr:col>6</xdr:col>
      <xdr:colOff>600075</xdr:colOff>
      <xdr:row>78</xdr:row>
      <xdr:rowOff>88392</xdr:rowOff>
    </xdr:to>
    <xdr:cxnSp macro="">
      <xdr:nvCxnSpPr>
        <xdr:cNvPr id="212" name="直線コネクタ 211"/>
        <xdr:cNvCxnSpPr/>
      </xdr:nvCxnSpPr>
      <xdr:spPr>
        <a:xfrm>
          <a:off x="4546600" y="1346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68597</xdr:rowOff>
    </xdr:from>
    <xdr:ext cx="405111" cy="259045"/>
    <xdr:sp macro="" textlink="">
      <xdr:nvSpPr>
        <xdr:cNvPr id="213" name="【公営住宅】&#10;有形固定資産減価償却率平均値テキスト"/>
        <xdr:cNvSpPr txBox="1"/>
      </xdr:nvSpPr>
      <xdr:spPr>
        <a:xfrm>
          <a:off x="4724400" y="13784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a:t>
          </a:r>
          <a:endParaRPr kumimoji="1" lang="ja-JP" altLang="en-US" sz="1000" b="1">
            <a:solidFill>
              <a:srgbClr val="000080"/>
            </a:solidFill>
            <a:latin typeface="ＭＳ Ｐゴシック"/>
          </a:endParaRPr>
        </a:p>
      </xdr:txBody>
    </xdr:sp>
    <xdr:clientData/>
  </xdr:oneCellAnchor>
  <xdr:twoCellAnchor>
    <xdr:from>
      <xdr:col>6</xdr:col>
      <xdr:colOff>460375</xdr:colOff>
      <xdr:row>80</xdr:row>
      <xdr:rowOff>90170</xdr:rowOff>
    </xdr:from>
    <xdr:to>
      <xdr:col>6</xdr:col>
      <xdr:colOff>561975</xdr:colOff>
      <xdr:row>81</xdr:row>
      <xdr:rowOff>20320</xdr:rowOff>
    </xdr:to>
    <xdr:sp macro="" textlink="">
      <xdr:nvSpPr>
        <xdr:cNvPr id="214" name="フローチャート : 判断 213"/>
        <xdr:cNvSpPr/>
      </xdr:nvSpPr>
      <xdr:spPr>
        <a:xfrm>
          <a:off x="45847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46737</xdr:rowOff>
    </xdr:from>
    <xdr:to>
      <xdr:col>5</xdr:col>
      <xdr:colOff>409575</xdr:colOff>
      <xdr:row>80</xdr:row>
      <xdr:rowOff>148337</xdr:rowOff>
    </xdr:to>
    <xdr:sp macro="" textlink="">
      <xdr:nvSpPr>
        <xdr:cNvPr id="215" name="フローチャート : 判断 214"/>
        <xdr:cNvSpPr/>
      </xdr:nvSpPr>
      <xdr:spPr>
        <a:xfrm>
          <a:off x="3746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6" name="テキスト ボックス 21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7" name="テキスト ボックス 21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8" name="テキスト ボックス 21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9" name="テキスト ボックス 21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0" name="テキスト ボックス 21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81</xdr:row>
      <xdr:rowOff>58165</xdr:rowOff>
    </xdr:from>
    <xdr:to>
      <xdr:col>5</xdr:col>
      <xdr:colOff>409575</xdr:colOff>
      <xdr:row>81</xdr:row>
      <xdr:rowOff>159765</xdr:rowOff>
    </xdr:to>
    <xdr:sp macro="" textlink="">
      <xdr:nvSpPr>
        <xdr:cNvPr id="221" name="円/楕円 220"/>
        <xdr:cNvSpPr/>
      </xdr:nvSpPr>
      <xdr:spPr>
        <a:xfrm>
          <a:off x="3746500" y="1394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78</xdr:row>
      <xdr:rowOff>164864</xdr:rowOff>
    </xdr:from>
    <xdr:ext cx="405111" cy="259045"/>
    <xdr:sp macro="" textlink="">
      <xdr:nvSpPr>
        <xdr:cNvPr id="222" name="n_1aveValue【公営住宅】&#10;有形固定資産減価償却率"/>
        <xdr:cNvSpPr txBox="1"/>
      </xdr:nvSpPr>
      <xdr:spPr>
        <a:xfrm>
          <a:off x="3582043" y="13537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oneCellAnchor>
    <xdr:from>
      <xdr:col>5</xdr:col>
      <xdr:colOff>143518</xdr:colOff>
      <xdr:row>81</xdr:row>
      <xdr:rowOff>150892</xdr:rowOff>
    </xdr:from>
    <xdr:ext cx="405111" cy="259045"/>
    <xdr:sp macro="" textlink="">
      <xdr:nvSpPr>
        <xdr:cNvPr id="223" name="n_1mainValue【公営住宅】&#10;有形固定資産減価償却率"/>
        <xdr:cNvSpPr txBox="1"/>
      </xdr:nvSpPr>
      <xdr:spPr>
        <a:xfrm>
          <a:off x="3582043" y="1403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4" name="正方形/長方形 2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5" name="正方形/長方形 2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6" name="正方形/長方形 2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7" name="正方形/長方形 2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8" name="正方形/長方形 2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9" name="正方形/長方形 2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0" name="正方形/長方形 2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0.302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1" name="正方形/長方形 2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2" name="テキスト ボックス 2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3" name="直線コネクタ 2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4" name="直線コネクタ 23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5" name="テキスト ボックス 23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6" name="直線コネクタ 23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37" name="テキスト ボックス 23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38" name="直線コネクタ 23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39" name="テキスト ボックス 23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0" name="直線コネクタ 23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1" name="テキスト ボックス 24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2" name="直線コネクタ 2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3" name="テキスト ボックス 2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97079</xdr:rowOff>
    </xdr:from>
    <xdr:to>
      <xdr:col>15</xdr:col>
      <xdr:colOff>180340</xdr:colOff>
      <xdr:row>86</xdr:row>
      <xdr:rowOff>26212</xdr:rowOff>
    </xdr:to>
    <xdr:cxnSp macro="">
      <xdr:nvCxnSpPr>
        <xdr:cNvPr id="245" name="直線コネクタ 244"/>
        <xdr:cNvCxnSpPr/>
      </xdr:nvCxnSpPr>
      <xdr:spPr>
        <a:xfrm flipV="1">
          <a:off x="10476865" y="13298729"/>
          <a:ext cx="0" cy="1472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30039</xdr:rowOff>
    </xdr:from>
    <xdr:ext cx="469744" cy="259045"/>
    <xdr:sp macro="" textlink="">
      <xdr:nvSpPr>
        <xdr:cNvPr id="246" name="【公営住宅】&#10;一人当たり面積最小値テキスト"/>
        <xdr:cNvSpPr txBox="1"/>
      </xdr:nvSpPr>
      <xdr:spPr>
        <a:xfrm>
          <a:off x="10566400" y="1477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0.026</a:t>
          </a:r>
          <a:endParaRPr kumimoji="1" lang="ja-JP" altLang="en-US" sz="1000" b="1">
            <a:latin typeface="ＭＳ Ｐゴシック"/>
          </a:endParaRPr>
        </a:p>
      </xdr:txBody>
    </xdr:sp>
    <xdr:clientData/>
  </xdr:oneCellAnchor>
  <xdr:twoCellAnchor>
    <xdr:from>
      <xdr:col>15</xdr:col>
      <xdr:colOff>92075</xdr:colOff>
      <xdr:row>86</xdr:row>
      <xdr:rowOff>26212</xdr:rowOff>
    </xdr:from>
    <xdr:to>
      <xdr:col>15</xdr:col>
      <xdr:colOff>269875</xdr:colOff>
      <xdr:row>86</xdr:row>
      <xdr:rowOff>26212</xdr:rowOff>
    </xdr:to>
    <xdr:cxnSp macro="">
      <xdr:nvCxnSpPr>
        <xdr:cNvPr id="247" name="直線コネクタ 246"/>
        <xdr:cNvCxnSpPr/>
      </xdr:nvCxnSpPr>
      <xdr:spPr>
        <a:xfrm>
          <a:off x="10388600" y="1477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43756</xdr:rowOff>
    </xdr:from>
    <xdr:ext cx="469744" cy="259045"/>
    <xdr:sp macro="" textlink="">
      <xdr:nvSpPr>
        <xdr:cNvPr id="248" name="【公営住宅】&#10;一人当たり面積最大値テキスト"/>
        <xdr:cNvSpPr txBox="1"/>
      </xdr:nvSpPr>
      <xdr:spPr>
        <a:xfrm>
          <a:off x="10566400" y="1307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3.246</a:t>
          </a:r>
          <a:endParaRPr kumimoji="1" lang="ja-JP" altLang="en-US" sz="1000" b="1">
            <a:latin typeface="ＭＳ Ｐゴシック"/>
          </a:endParaRPr>
        </a:p>
      </xdr:txBody>
    </xdr:sp>
    <xdr:clientData/>
  </xdr:oneCellAnchor>
  <xdr:twoCellAnchor>
    <xdr:from>
      <xdr:col>15</xdr:col>
      <xdr:colOff>92075</xdr:colOff>
      <xdr:row>77</xdr:row>
      <xdr:rowOff>97079</xdr:rowOff>
    </xdr:from>
    <xdr:to>
      <xdr:col>15</xdr:col>
      <xdr:colOff>269875</xdr:colOff>
      <xdr:row>77</xdr:row>
      <xdr:rowOff>97079</xdr:rowOff>
    </xdr:to>
    <xdr:cxnSp macro="">
      <xdr:nvCxnSpPr>
        <xdr:cNvPr id="249" name="直線コネクタ 248"/>
        <xdr:cNvCxnSpPr/>
      </xdr:nvCxnSpPr>
      <xdr:spPr>
        <a:xfrm>
          <a:off x="10388600" y="13298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147235</xdr:rowOff>
    </xdr:from>
    <xdr:ext cx="469744" cy="259045"/>
    <xdr:sp macro="" textlink="">
      <xdr:nvSpPr>
        <xdr:cNvPr id="250" name="【公営住宅】&#10;一人当たり面積平均値テキスト"/>
        <xdr:cNvSpPr txBox="1"/>
      </xdr:nvSpPr>
      <xdr:spPr>
        <a:xfrm>
          <a:off x="10566400" y="143775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0.728</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168808</xdr:rowOff>
    </xdr:from>
    <xdr:to>
      <xdr:col>15</xdr:col>
      <xdr:colOff>231775</xdr:colOff>
      <xdr:row>84</xdr:row>
      <xdr:rowOff>98958</xdr:rowOff>
    </xdr:to>
    <xdr:sp macro="" textlink="">
      <xdr:nvSpPr>
        <xdr:cNvPr id="251" name="フローチャート : 判断 250"/>
        <xdr:cNvSpPr/>
      </xdr:nvSpPr>
      <xdr:spPr>
        <a:xfrm>
          <a:off x="10426700" y="1439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91542</xdr:rowOff>
    </xdr:from>
    <xdr:to>
      <xdr:col>14</xdr:col>
      <xdr:colOff>79375</xdr:colOff>
      <xdr:row>85</xdr:row>
      <xdr:rowOff>21692</xdr:rowOff>
    </xdr:to>
    <xdr:sp macro="" textlink="">
      <xdr:nvSpPr>
        <xdr:cNvPr id="252" name="フローチャート : 判断 251"/>
        <xdr:cNvSpPr/>
      </xdr:nvSpPr>
      <xdr:spPr>
        <a:xfrm>
          <a:off x="9588500" y="1449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3" name="テキスト ボックス 2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4" name="テキスト ボックス 2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5" name="テキスト ボックス 2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6" name="テキスト ボックス 2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7" name="テキスト ボックス 2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30277</xdr:rowOff>
    </xdr:from>
    <xdr:to>
      <xdr:col>14</xdr:col>
      <xdr:colOff>79375</xdr:colOff>
      <xdr:row>85</xdr:row>
      <xdr:rowOff>131877</xdr:rowOff>
    </xdr:to>
    <xdr:sp macro="" textlink="">
      <xdr:nvSpPr>
        <xdr:cNvPr id="258" name="円/楕円 257"/>
        <xdr:cNvSpPr/>
      </xdr:nvSpPr>
      <xdr:spPr>
        <a:xfrm>
          <a:off x="9588500" y="1460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38219</xdr:rowOff>
    </xdr:from>
    <xdr:ext cx="469744" cy="259045"/>
    <xdr:sp macro="" textlink="">
      <xdr:nvSpPr>
        <xdr:cNvPr id="259" name="n_1aveValue【公営住宅】&#10;一人当たり面積"/>
        <xdr:cNvSpPr txBox="1"/>
      </xdr:nvSpPr>
      <xdr:spPr>
        <a:xfrm>
          <a:off x="9391727" y="1426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0.522</a:t>
          </a:r>
          <a:endParaRPr kumimoji="1" lang="ja-JP" altLang="en-US" sz="1000" b="1">
            <a:solidFill>
              <a:srgbClr val="000080"/>
            </a:solidFill>
            <a:latin typeface="ＭＳ Ｐゴシック"/>
          </a:endParaRPr>
        </a:p>
      </xdr:txBody>
    </xdr:sp>
    <xdr:clientData/>
  </xdr:oneCellAnchor>
  <xdr:oneCellAnchor>
    <xdr:from>
      <xdr:col>13</xdr:col>
      <xdr:colOff>466802</xdr:colOff>
      <xdr:row>85</xdr:row>
      <xdr:rowOff>123004</xdr:rowOff>
    </xdr:from>
    <xdr:ext cx="469744" cy="259045"/>
    <xdr:sp macro="" textlink="">
      <xdr:nvSpPr>
        <xdr:cNvPr id="260" name="n_1mainValue【公営住宅】&#10;一人当たり面積"/>
        <xdr:cNvSpPr txBox="1"/>
      </xdr:nvSpPr>
      <xdr:spPr>
        <a:xfrm>
          <a:off x="9391727" y="14696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0.281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1" name="正方形/長方形 26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2" name="正方形/長方形 26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3" name="正方形/長方形 26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4" name="正方形/長方形 26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5" name="正方形/長方形 26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6" name="正方形/長方形 26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7" name="正方形/長方形 26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68" name="正方形/長方形 26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69" name="正方形/長方形 26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0" name="正方形/長方形 26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1" name="正方形/長方形 27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2" name="正方形/長方形 27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3" name="正方形/長方形 27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4" name="正方形/長方形 27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5" name="正方形/長方形 27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76" name="正方形/長方形 27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77" name="正方形/長方形 27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8" name="正方形/長方形 27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79" name="正方形/長方形 27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0" name="正方形/長方形 27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1" name="正方形/長方形 28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2" name="正方形/長方形 28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3" name="正方形/長方形 28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4" name="正方形/長方形 28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5" name="テキスト ボックス 28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6" name="直線コネクタ 28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87" name="テキスト ボックス 28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88" name="直線コネクタ 28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89" name="テキスト ボックス 28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0" name="直線コネクタ 28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1" name="テキスト ボックス 29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2" name="直線コネクタ 29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3" name="テキスト ボックス 29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94" name="直線コネクタ 29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95" name="テキスト ボックス 29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96" name="直線コネクタ 29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297" name="テキスト ボックス 29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8" name="直線コネクタ 29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99" name="テキスト ボックス 29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57150</xdr:rowOff>
    </xdr:from>
    <xdr:to>
      <xdr:col>23</xdr:col>
      <xdr:colOff>516889</xdr:colOff>
      <xdr:row>42</xdr:row>
      <xdr:rowOff>60960</xdr:rowOff>
    </xdr:to>
    <xdr:cxnSp macro="">
      <xdr:nvCxnSpPr>
        <xdr:cNvPr id="301" name="直線コネクタ 300"/>
        <xdr:cNvCxnSpPr/>
      </xdr:nvCxnSpPr>
      <xdr:spPr>
        <a:xfrm flipV="1">
          <a:off x="16318864" y="571500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64787</xdr:rowOff>
    </xdr:from>
    <xdr:ext cx="405111" cy="259045"/>
    <xdr:sp macro="" textlink="">
      <xdr:nvSpPr>
        <xdr:cNvPr id="302" name="【認定こども園・幼稚園・保育所】&#10;有形固定資産減価償却率最小値テキスト"/>
        <xdr:cNvSpPr txBox="1"/>
      </xdr:nvSpPr>
      <xdr:spPr>
        <a:xfrm>
          <a:off x="16408400" y="726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428625</xdr:colOff>
      <xdr:row>42</xdr:row>
      <xdr:rowOff>60960</xdr:rowOff>
    </xdr:from>
    <xdr:to>
      <xdr:col>23</xdr:col>
      <xdr:colOff>606425</xdr:colOff>
      <xdr:row>42</xdr:row>
      <xdr:rowOff>60960</xdr:rowOff>
    </xdr:to>
    <xdr:cxnSp macro="">
      <xdr:nvCxnSpPr>
        <xdr:cNvPr id="303" name="直線コネクタ 302"/>
        <xdr:cNvCxnSpPr/>
      </xdr:nvCxnSpPr>
      <xdr:spPr>
        <a:xfrm>
          <a:off x="16230600" y="7261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3827</xdr:rowOff>
    </xdr:from>
    <xdr:ext cx="469744" cy="259045"/>
    <xdr:sp macro="" textlink="">
      <xdr:nvSpPr>
        <xdr:cNvPr id="304" name="【認定こども園・幼稚園・保育所】&#10;有形固定資産減価償却率最大値テキスト"/>
        <xdr:cNvSpPr txBox="1"/>
      </xdr:nvSpPr>
      <xdr:spPr>
        <a:xfrm>
          <a:off x="16408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57150</xdr:rowOff>
    </xdr:from>
    <xdr:to>
      <xdr:col>23</xdr:col>
      <xdr:colOff>606425</xdr:colOff>
      <xdr:row>33</xdr:row>
      <xdr:rowOff>57150</xdr:rowOff>
    </xdr:to>
    <xdr:cxnSp macro="">
      <xdr:nvCxnSpPr>
        <xdr:cNvPr id="305" name="直線コネクタ 304"/>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17</xdr:rowOff>
    </xdr:from>
    <xdr:ext cx="405111" cy="259045"/>
    <xdr:sp macro="" textlink="">
      <xdr:nvSpPr>
        <xdr:cNvPr id="306" name="【認定こども園・幼稚園・保育所】&#10;有形固定資産減価償却率平均値テキスト"/>
        <xdr:cNvSpPr txBox="1"/>
      </xdr:nvSpPr>
      <xdr:spPr>
        <a:xfrm>
          <a:off x="164084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21590</xdr:rowOff>
    </xdr:from>
    <xdr:to>
      <xdr:col>23</xdr:col>
      <xdr:colOff>568325</xdr:colOff>
      <xdr:row>38</xdr:row>
      <xdr:rowOff>123190</xdr:rowOff>
    </xdr:to>
    <xdr:sp macro="" textlink="">
      <xdr:nvSpPr>
        <xdr:cNvPr id="307" name="フローチャート : 判断 306"/>
        <xdr:cNvSpPr/>
      </xdr:nvSpPr>
      <xdr:spPr>
        <a:xfrm>
          <a:off x="16268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73025</xdr:rowOff>
    </xdr:from>
    <xdr:to>
      <xdr:col>22</xdr:col>
      <xdr:colOff>415925</xdr:colOff>
      <xdr:row>39</xdr:row>
      <xdr:rowOff>3175</xdr:rowOff>
    </xdr:to>
    <xdr:sp macro="" textlink="">
      <xdr:nvSpPr>
        <xdr:cNvPr id="308" name="フローチャート : 判断 307"/>
        <xdr:cNvSpPr/>
      </xdr:nvSpPr>
      <xdr:spPr>
        <a:xfrm>
          <a:off x="15430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09" name="テキスト ボックス 30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0" name="テキスト ボックス 30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1" name="テキスト ボックス 31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2" name="テキスト ボックス 31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3" name="テキスト ボックス 31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40</xdr:row>
      <xdr:rowOff>23495</xdr:rowOff>
    </xdr:from>
    <xdr:to>
      <xdr:col>22</xdr:col>
      <xdr:colOff>415925</xdr:colOff>
      <xdr:row>40</xdr:row>
      <xdr:rowOff>125095</xdr:rowOff>
    </xdr:to>
    <xdr:sp macro="" textlink="">
      <xdr:nvSpPr>
        <xdr:cNvPr id="314" name="円/楕円 313"/>
        <xdr:cNvSpPr/>
      </xdr:nvSpPr>
      <xdr:spPr>
        <a:xfrm>
          <a:off x="15430500" y="688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19702</xdr:rowOff>
    </xdr:from>
    <xdr:ext cx="405111" cy="259045"/>
    <xdr:sp macro="" textlink="">
      <xdr:nvSpPr>
        <xdr:cNvPr id="315" name="n_1aveValue【認定こども園・幼稚園・保育所】&#10;有形固定資産減価償却率"/>
        <xdr:cNvSpPr txBox="1"/>
      </xdr:nvSpPr>
      <xdr:spPr>
        <a:xfrm>
          <a:off x="15266043" y="636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a:t>
          </a:r>
          <a:endParaRPr kumimoji="1" lang="ja-JP" altLang="en-US" sz="1000" b="1">
            <a:solidFill>
              <a:srgbClr val="000080"/>
            </a:solidFill>
            <a:latin typeface="ＭＳ Ｐゴシック"/>
          </a:endParaRPr>
        </a:p>
      </xdr:txBody>
    </xdr:sp>
    <xdr:clientData/>
  </xdr:oneCellAnchor>
  <xdr:oneCellAnchor>
    <xdr:from>
      <xdr:col>22</xdr:col>
      <xdr:colOff>149868</xdr:colOff>
      <xdr:row>40</xdr:row>
      <xdr:rowOff>116222</xdr:rowOff>
    </xdr:from>
    <xdr:ext cx="405111" cy="259045"/>
    <xdr:sp macro="" textlink="">
      <xdr:nvSpPr>
        <xdr:cNvPr id="316" name="n_1mainValue【認定こども園・幼稚園・保育所】&#10;有形固定資産減価償却率"/>
        <xdr:cNvSpPr txBox="1"/>
      </xdr:nvSpPr>
      <xdr:spPr>
        <a:xfrm>
          <a:off x="15266043" y="697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17" name="正方形/長方形 31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8" name="正方形/長方形 31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9" name="正方形/長方形 31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0" name="正方形/長方形 31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1" name="正方形/長方形 32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2" name="正方形/長方形 32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3" name="正方形/長方形 32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4" name="正方形/長方形 32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5" name="テキスト ボックス 32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6" name="直線コネクタ 32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27" name="直線コネクタ 32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28" name="テキスト ボックス 32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29" name="直線コネクタ 32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30" name="テキスト ボックス 32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31" name="直線コネクタ 33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32" name="テキスト ボックス 33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33" name="直線コネクタ 33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34" name="テキスト ボックス 33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5" name="直線コネクタ 33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36" name="テキスト ボックス 33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3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167640</xdr:rowOff>
    </xdr:from>
    <xdr:to>
      <xdr:col>32</xdr:col>
      <xdr:colOff>186689</xdr:colOff>
      <xdr:row>41</xdr:row>
      <xdr:rowOff>115062</xdr:rowOff>
    </xdr:to>
    <xdr:cxnSp macro="">
      <xdr:nvCxnSpPr>
        <xdr:cNvPr id="338" name="直線コネクタ 337"/>
        <xdr:cNvCxnSpPr/>
      </xdr:nvCxnSpPr>
      <xdr:spPr>
        <a:xfrm flipV="1">
          <a:off x="22160864" y="5996940"/>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118889</xdr:rowOff>
    </xdr:from>
    <xdr:ext cx="469744" cy="259045"/>
    <xdr:sp macro="" textlink="">
      <xdr:nvSpPr>
        <xdr:cNvPr id="339" name="【認定こども園・幼稚園・保育所】&#10;一人当たり面積最小値テキスト"/>
        <xdr:cNvSpPr txBox="1"/>
      </xdr:nvSpPr>
      <xdr:spPr>
        <a:xfrm>
          <a:off x="222504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32</xdr:col>
      <xdr:colOff>98425</xdr:colOff>
      <xdr:row>41</xdr:row>
      <xdr:rowOff>115062</xdr:rowOff>
    </xdr:from>
    <xdr:to>
      <xdr:col>32</xdr:col>
      <xdr:colOff>276225</xdr:colOff>
      <xdr:row>41</xdr:row>
      <xdr:rowOff>115062</xdr:rowOff>
    </xdr:to>
    <xdr:cxnSp macro="">
      <xdr:nvCxnSpPr>
        <xdr:cNvPr id="340" name="直線コネクタ 339"/>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114317</xdr:rowOff>
    </xdr:from>
    <xdr:ext cx="469744" cy="259045"/>
    <xdr:sp macro="" textlink="">
      <xdr:nvSpPr>
        <xdr:cNvPr id="341" name="【認定こども園・幼稚園・保育所】&#10;一人当たり面積最大値テキスト"/>
        <xdr:cNvSpPr txBox="1"/>
      </xdr:nvSpPr>
      <xdr:spPr>
        <a:xfrm>
          <a:off x="22250400" y="577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0.255</a:t>
          </a:r>
          <a:endParaRPr kumimoji="1" lang="ja-JP" altLang="en-US" sz="1000" b="1">
            <a:latin typeface="ＭＳ Ｐゴシック"/>
          </a:endParaRPr>
        </a:p>
      </xdr:txBody>
    </xdr:sp>
    <xdr:clientData/>
  </xdr:oneCellAnchor>
  <xdr:twoCellAnchor>
    <xdr:from>
      <xdr:col>32</xdr:col>
      <xdr:colOff>98425</xdr:colOff>
      <xdr:row>34</xdr:row>
      <xdr:rowOff>167640</xdr:rowOff>
    </xdr:from>
    <xdr:to>
      <xdr:col>32</xdr:col>
      <xdr:colOff>276225</xdr:colOff>
      <xdr:row>34</xdr:row>
      <xdr:rowOff>167640</xdr:rowOff>
    </xdr:to>
    <xdr:cxnSp macro="">
      <xdr:nvCxnSpPr>
        <xdr:cNvPr id="342" name="直線コネクタ 341"/>
        <xdr:cNvCxnSpPr/>
      </xdr:nvCxnSpPr>
      <xdr:spPr>
        <a:xfrm>
          <a:off x="22072600" y="599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65549</xdr:rowOff>
    </xdr:from>
    <xdr:ext cx="469744" cy="259045"/>
    <xdr:sp macro="" textlink="">
      <xdr:nvSpPr>
        <xdr:cNvPr id="343" name="【認定こども園・幼稚園・保育所】&#10;一人当たり面積平均値テキスト"/>
        <xdr:cNvSpPr txBox="1"/>
      </xdr:nvSpPr>
      <xdr:spPr>
        <a:xfrm>
          <a:off x="22250400" y="6752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0.074</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87122</xdr:rowOff>
    </xdr:from>
    <xdr:to>
      <xdr:col>32</xdr:col>
      <xdr:colOff>238125</xdr:colOff>
      <xdr:row>40</xdr:row>
      <xdr:rowOff>17272</xdr:rowOff>
    </xdr:to>
    <xdr:sp macro="" textlink="">
      <xdr:nvSpPr>
        <xdr:cNvPr id="344" name="フローチャート : 判断 343"/>
        <xdr:cNvSpPr/>
      </xdr:nvSpPr>
      <xdr:spPr>
        <a:xfrm>
          <a:off x="221107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96266</xdr:rowOff>
    </xdr:from>
    <xdr:to>
      <xdr:col>31</xdr:col>
      <xdr:colOff>85725</xdr:colOff>
      <xdr:row>40</xdr:row>
      <xdr:rowOff>26416</xdr:rowOff>
    </xdr:to>
    <xdr:sp macro="" textlink="">
      <xdr:nvSpPr>
        <xdr:cNvPr id="345" name="フローチャート : 判断 344"/>
        <xdr:cNvSpPr/>
      </xdr:nvSpPr>
      <xdr:spPr>
        <a:xfrm>
          <a:off x="21272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6" name="テキスト ボックス 34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47" name="テキスト ボックス 34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48" name="テキスト ボックス 34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49" name="テキスト ボックス 34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0" name="テキスト ボックス 34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36</xdr:row>
      <xdr:rowOff>66548</xdr:rowOff>
    </xdr:from>
    <xdr:to>
      <xdr:col>31</xdr:col>
      <xdr:colOff>85725</xdr:colOff>
      <xdr:row>36</xdr:row>
      <xdr:rowOff>168148</xdr:rowOff>
    </xdr:to>
    <xdr:sp macro="" textlink="">
      <xdr:nvSpPr>
        <xdr:cNvPr id="351" name="円/楕円 350"/>
        <xdr:cNvSpPr/>
      </xdr:nvSpPr>
      <xdr:spPr>
        <a:xfrm>
          <a:off x="21272500" y="623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40</xdr:row>
      <xdr:rowOff>17543</xdr:rowOff>
    </xdr:from>
    <xdr:ext cx="469744" cy="259045"/>
    <xdr:sp macro="" textlink="">
      <xdr:nvSpPr>
        <xdr:cNvPr id="352" name="n_1aveValue【認定こども園・幼稚園・保育所】&#10;一人当たり面積"/>
        <xdr:cNvSpPr txBox="1"/>
      </xdr:nvSpPr>
      <xdr:spPr>
        <a:xfrm>
          <a:off x="21075727" y="687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0.072</a:t>
          </a:r>
          <a:endParaRPr kumimoji="1" lang="ja-JP" altLang="en-US" sz="1000" b="1">
            <a:solidFill>
              <a:srgbClr val="000080"/>
            </a:solidFill>
            <a:latin typeface="ＭＳ Ｐゴシック"/>
          </a:endParaRPr>
        </a:p>
      </xdr:txBody>
    </xdr:sp>
    <xdr:clientData/>
  </xdr:oneCellAnchor>
  <xdr:oneCellAnchor>
    <xdr:from>
      <xdr:col>30</xdr:col>
      <xdr:colOff>473152</xdr:colOff>
      <xdr:row>35</xdr:row>
      <xdr:rowOff>13225</xdr:rowOff>
    </xdr:from>
    <xdr:ext cx="469744" cy="259045"/>
    <xdr:sp macro="" textlink="">
      <xdr:nvSpPr>
        <xdr:cNvPr id="353" name="n_1mainValue【認定こども園・幼稚園・保育所】&#10;一人当たり面積"/>
        <xdr:cNvSpPr txBox="1"/>
      </xdr:nvSpPr>
      <xdr:spPr>
        <a:xfrm>
          <a:off x="21075727" y="601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0.191</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54" name="正方形/長方形 35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5" name="正方形/長方形 35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6" name="正方形/長方形 35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7" name="正方形/長方形 35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58" name="正方形/長方形 35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59" name="正方形/長方形 35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0" name="正方形/長方形 35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1" name="正方形/長方形 36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2" name="テキスト ボックス 36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3" name="直線コネクタ 36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64" name="テキスト ボックス 36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65" name="直線コネクタ 36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66" name="テキスト ボックス 36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67" name="直線コネクタ 36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68" name="テキスト ボックス 36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69" name="直線コネクタ 36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70" name="テキスト ボックス 36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71" name="直線コネクタ 37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72" name="テキスト ボックス 37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73" name="直線コネクタ 37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74" name="テキスト ボックス 37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5" name="直線コネクタ 37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76" name="テキスト ボックス 37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7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30480</xdr:rowOff>
    </xdr:from>
    <xdr:to>
      <xdr:col>23</xdr:col>
      <xdr:colOff>516889</xdr:colOff>
      <xdr:row>63</xdr:row>
      <xdr:rowOff>106680</xdr:rowOff>
    </xdr:to>
    <xdr:cxnSp macro="">
      <xdr:nvCxnSpPr>
        <xdr:cNvPr id="378" name="直線コネクタ 377"/>
        <xdr:cNvCxnSpPr/>
      </xdr:nvCxnSpPr>
      <xdr:spPr>
        <a:xfrm flipV="1">
          <a:off x="16318864" y="963168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110507</xdr:rowOff>
    </xdr:from>
    <xdr:ext cx="405111" cy="259045"/>
    <xdr:sp macro="" textlink="">
      <xdr:nvSpPr>
        <xdr:cNvPr id="379" name="【学校施設】&#10;有形固定資産減価償却率最小値テキスト"/>
        <xdr:cNvSpPr txBox="1"/>
      </xdr:nvSpPr>
      <xdr:spPr>
        <a:xfrm>
          <a:off x="16408400" y="1091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43.7</a:t>
          </a:r>
          <a:endParaRPr kumimoji="1" lang="ja-JP" altLang="en-US" sz="1000" b="1">
            <a:latin typeface="ＭＳ Ｐゴシック"/>
          </a:endParaRPr>
        </a:p>
      </xdr:txBody>
    </xdr:sp>
    <xdr:clientData/>
  </xdr:oneCellAnchor>
  <xdr:twoCellAnchor>
    <xdr:from>
      <xdr:col>23</xdr:col>
      <xdr:colOff>428625</xdr:colOff>
      <xdr:row>63</xdr:row>
      <xdr:rowOff>106680</xdr:rowOff>
    </xdr:from>
    <xdr:to>
      <xdr:col>23</xdr:col>
      <xdr:colOff>606425</xdr:colOff>
      <xdr:row>63</xdr:row>
      <xdr:rowOff>106680</xdr:rowOff>
    </xdr:to>
    <xdr:cxnSp macro="">
      <xdr:nvCxnSpPr>
        <xdr:cNvPr id="380" name="直線コネクタ 379"/>
        <xdr:cNvCxnSpPr/>
      </xdr:nvCxnSpPr>
      <xdr:spPr>
        <a:xfrm>
          <a:off x="16230600" y="1090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148607</xdr:rowOff>
    </xdr:from>
    <xdr:ext cx="405111" cy="259045"/>
    <xdr:sp macro="" textlink="">
      <xdr:nvSpPr>
        <xdr:cNvPr id="381" name="【学校施設】&#10;有形固定資産減価償却率最大値テキスト"/>
        <xdr:cNvSpPr txBox="1"/>
      </xdr:nvSpPr>
      <xdr:spPr>
        <a:xfrm>
          <a:off x="16408400" y="940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77.2</a:t>
          </a:r>
          <a:endParaRPr kumimoji="1" lang="ja-JP" altLang="en-US" sz="1000" b="1">
            <a:latin typeface="ＭＳ Ｐゴシック"/>
          </a:endParaRPr>
        </a:p>
      </xdr:txBody>
    </xdr:sp>
    <xdr:clientData/>
  </xdr:oneCellAnchor>
  <xdr:twoCellAnchor>
    <xdr:from>
      <xdr:col>23</xdr:col>
      <xdr:colOff>428625</xdr:colOff>
      <xdr:row>56</xdr:row>
      <xdr:rowOff>30480</xdr:rowOff>
    </xdr:from>
    <xdr:to>
      <xdr:col>23</xdr:col>
      <xdr:colOff>606425</xdr:colOff>
      <xdr:row>56</xdr:row>
      <xdr:rowOff>30480</xdr:rowOff>
    </xdr:to>
    <xdr:cxnSp macro="">
      <xdr:nvCxnSpPr>
        <xdr:cNvPr id="382" name="直線コネクタ 381"/>
        <xdr:cNvCxnSpPr/>
      </xdr:nvCxnSpPr>
      <xdr:spPr>
        <a:xfrm>
          <a:off x="16230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11447</xdr:rowOff>
    </xdr:from>
    <xdr:ext cx="405111" cy="259045"/>
    <xdr:sp macro="" textlink="">
      <xdr:nvSpPr>
        <xdr:cNvPr id="383" name="【学校施設】&#10;有形固定資産減価償却率平均値テキスト"/>
        <xdr:cNvSpPr txBox="1"/>
      </xdr:nvSpPr>
      <xdr:spPr>
        <a:xfrm>
          <a:off x="16408400" y="10126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33020</xdr:rowOff>
    </xdr:from>
    <xdr:to>
      <xdr:col>23</xdr:col>
      <xdr:colOff>568325</xdr:colOff>
      <xdr:row>59</xdr:row>
      <xdr:rowOff>134620</xdr:rowOff>
    </xdr:to>
    <xdr:sp macro="" textlink="">
      <xdr:nvSpPr>
        <xdr:cNvPr id="384" name="フローチャート : 判断 383"/>
        <xdr:cNvSpPr/>
      </xdr:nvSpPr>
      <xdr:spPr>
        <a:xfrm>
          <a:off x="16268700" y="101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21590</xdr:rowOff>
    </xdr:from>
    <xdr:to>
      <xdr:col>22</xdr:col>
      <xdr:colOff>415925</xdr:colOff>
      <xdr:row>59</xdr:row>
      <xdr:rowOff>123190</xdr:rowOff>
    </xdr:to>
    <xdr:sp macro="" textlink="">
      <xdr:nvSpPr>
        <xdr:cNvPr id="385" name="フローチャート : 判断 384"/>
        <xdr:cNvSpPr/>
      </xdr:nvSpPr>
      <xdr:spPr>
        <a:xfrm>
          <a:off x="15430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86" name="テキスト ボックス 38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87" name="テキスト ボックス 38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88" name="テキスト ボックス 38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89" name="テキスト ボックス 38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0" name="テキスト ボックス 38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57</xdr:row>
      <xdr:rowOff>143510</xdr:rowOff>
    </xdr:from>
    <xdr:to>
      <xdr:col>22</xdr:col>
      <xdr:colOff>415925</xdr:colOff>
      <xdr:row>58</xdr:row>
      <xdr:rowOff>73660</xdr:rowOff>
    </xdr:to>
    <xdr:sp macro="" textlink="">
      <xdr:nvSpPr>
        <xdr:cNvPr id="391" name="円/楕円 390"/>
        <xdr:cNvSpPr/>
      </xdr:nvSpPr>
      <xdr:spPr>
        <a:xfrm>
          <a:off x="15430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114317</xdr:rowOff>
    </xdr:from>
    <xdr:ext cx="405111" cy="259045"/>
    <xdr:sp macro="" textlink="">
      <xdr:nvSpPr>
        <xdr:cNvPr id="392" name="n_1aveValue【学校施設】&#10;有形固定資産減価償却率"/>
        <xdr:cNvSpPr txBox="1"/>
      </xdr:nvSpPr>
      <xdr:spPr>
        <a:xfrm>
          <a:off x="15266043"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oneCellAnchor>
    <xdr:from>
      <xdr:col>22</xdr:col>
      <xdr:colOff>149868</xdr:colOff>
      <xdr:row>56</xdr:row>
      <xdr:rowOff>90187</xdr:rowOff>
    </xdr:from>
    <xdr:ext cx="405111" cy="259045"/>
    <xdr:sp macro="" textlink="">
      <xdr:nvSpPr>
        <xdr:cNvPr id="393" name="n_1mainValue【学校施設】&#10;有形固定資産減価償却率"/>
        <xdr:cNvSpPr txBox="1"/>
      </xdr:nvSpPr>
      <xdr:spPr>
        <a:xfrm>
          <a:off x="15266043"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94" name="正方形/長方形 39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5" name="正方形/長方形 39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96" name="正方形/長方形 39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97" name="正方形/長方形 39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98" name="正方形/長方形 39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99" name="正方形/長方形 39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0" name="正方形/長方形 39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1" name="正方形/長方形 40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2" name="テキスト ボックス 40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3" name="直線コネクタ 40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04" name="テキスト ボックス 40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05" name="直線コネクタ 40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06" name="テキスト ボックス 40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07" name="直線コネクタ 40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08" name="テキスト ボックス 40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09" name="直線コネクタ 40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10" name="テキスト ボックス 40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11" name="直線コネクタ 41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12" name="テキスト ボックス 41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3" name="直線コネクタ 41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14" name="テキスト ボックス 41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1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123444</xdr:rowOff>
    </xdr:from>
    <xdr:to>
      <xdr:col>32</xdr:col>
      <xdr:colOff>186689</xdr:colOff>
      <xdr:row>63</xdr:row>
      <xdr:rowOff>167792</xdr:rowOff>
    </xdr:to>
    <xdr:cxnSp macro="">
      <xdr:nvCxnSpPr>
        <xdr:cNvPr id="416" name="直線コネクタ 415"/>
        <xdr:cNvCxnSpPr/>
      </xdr:nvCxnSpPr>
      <xdr:spPr>
        <a:xfrm flipV="1">
          <a:off x="22160864" y="9553194"/>
          <a:ext cx="0" cy="141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169</xdr:rowOff>
    </xdr:from>
    <xdr:ext cx="469744" cy="259045"/>
    <xdr:sp macro="" textlink="">
      <xdr:nvSpPr>
        <xdr:cNvPr id="417" name="【学校施設】&#10;一人当たり面積最小値テキスト"/>
        <xdr:cNvSpPr txBox="1"/>
      </xdr:nvSpPr>
      <xdr:spPr>
        <a:xfrm>
          <a:off x="22250400" y="1097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1.008</a:t>
          </a:r>
          <a:endParaRPr kumimoji="1" lang="ja-JP" altLang="en-US" sz="1000" b="1">
            <a:latin typeface="ＭＳ Ｐゴシック"/>
          </a:endParaRPr>
        </a:p>
      </xdr:txBody>
    </xdr:sp>
    <xdr:clientData/>
  </xdr:oneCellAnchor>
  <xdr:twoCellAnchor>
    <xdr:from>
      <xdr:col>32</xdr:col>
      <xdr:colOff>98425</xdr:colOff>
      <xdr:row>63</xdr:row>
      <xdr:rowOff>167792</xdr:rowOff>
    </xdr:from>
    <xdr:to>
      <xdr:col>32</xdr:col>
      <xdr:colOff>276225</xdr:colOff>
      <xdr:row>63</xdr:row>
      <xdr:rowOff>167792</xdr:rowOff>
    </xdr:to>
    <xdr:cxnSp macro="">
      <xdr:nvCxnSpPr>
        <xdr:cNvPr id="418" name="直線コネクタ 417"/>
        <xdr:cNvCxnSpPr/>
      </xdr:nvCxnSpPr>
      <xdr:spPr>
        <a:xfrm>
          <a:off x="22072600" y="10969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70121</xdr:rowOff>
    </xdr:from>
    <xdr:ext cx="469744" cy="259045"/>
    <xdr:sp macro="" textlink="">
      <xdr:nvSpPr>
        <xdr:cNvPr id="419" name="【学校施設】&#10;一人当たり面積最大値テキスト"/>
        <xdr:cNvSpPr txBox="1"/>
      </xdr:nvSpPr>
      <xdr:spPr>
        <a:xfrm>
          <a:off x="22250400" y="932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4.105</a:t>
          </a:r>
          <a:endParaRPr kumimoji="1" lang="ja-JP" altLang="en-US" sz="1000" b="1">
            <a:latin typeface="ＭＳ Ｐゴシック"/>
          </a:endParaRPr>
        </a:p>
      </xdr:txBody>
    </xdr:sp>
    <xdr:clientData/>
  </xdr:oneCellAnchor>
  <xdr:twoCellAnchor>
    <xdr:from>
      <xdr:col>32</xdr:col>
      <xdr:colOff>98425</xdr:colOff>
      <xdr:row>55</xdr:row>
      <xdr:rowOff>123444</xdr:rowOff>
    </xdr:from>
    <xdr:to>
      <xdr:col>32</xdr:col>
      <xdr:colOff>276225</xdr:colOff>
      <xdr:row>55</xdr:row>
      <xdr:rowOff>123444</xdr:rowOff>
    </xdr:to>
    <xdr:cxnSp macro="">
      <xdr:nvCxnSpPr>
        <xdr:cNvPr id="420" name="直線コネクタ 419"/>
        <xdr:cNvCxnSpPr/>
      </xdr:nvCxnSpPr>
      <xdr:spPr>
        <a:xfrm>
          <a:off x="22072600" y="955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5808</xdr:rowOff>
    </xdr:from>
    <xdr:ext cx="469744" cy="259045"/>
    <xdr:sp macro="" textlink="">
      <xdr:nvSpPr>
        <xdr:cNvPr id="421" name="【学校施設】&#10;一人当たり面積平均値テキスト"/>
        <xdr:cNvSpPr txBox="1"/>
      </xdr:nvSpPr>
      <xdr:spPr>
        <a:xfrm>
          <a:off x="22250400" y="10635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1.579</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27381</xdr:rowOff>
    </xdr:from>
    <xdr:to>
      <xdr:col>32</xdr:col>
      <xdr:colOff>238125</xdr:colOff>
      <xdr:row>62</xdr:row>
      <xdr:rowOff>128981</xdr:rowOff>
    </xdr:to>
    <xdr:sp macro="" textlink="">
      <xdr:nvSpPr>
        <xdr:cNvPr id="422" name="フローチャート : 判断 421"/>
        <xdr:cNvSpPr/>
      </xdr:nvSpPr>
      <xdr:spPr>
        <a:xfrm>
          <a:off x="22110700" y="1065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62</xdr:row>
      <xdr:rowOff>21437</xdr:rowOff>
    </xdr:from>
    <xdr:to>
      <xdr:col>31</xdr:col>
      <xdr:colOff>85725</xdr:colOff>
      <xdr:row>62</xdr:row>
      <xdr:rowOff>123037</xdr:rowOff>
    </xdr:to>
    <xdr:sp macro="" textlink="">
      <xdr:nvSpPr>
        <xdr:cNvPr id="423" name="フローチャート : 判断 422"/>
        <xdr:cNvSpPr/>
      </xdr:nvSpPr>
      <xdr:spPr>
        <a:xfrm>
          <a:off x="21272500" y="10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24" name="テキスト ボックス 42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25" name="テキスト ボックス 42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26" name="テキスト ボックス 42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27" name="テキスト ボックス 42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28" name="テキスト ボックス 42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63</xdr:row>
      <xdr:rowOff>71730</xdr:rowOff>
    </xdr:from>
    <xdr:to>
      <xdr:col>31</xdr:col>
      <xdr:colOff>85725</xdr:colOff>
      <xdr:row>64</xdr:row>
      <xdr:rowOff>1880</xdr:rowOff>
    </xdr:to>
    <xdr:sp macro="" textlink="">
      <xdr:nvSpPr>
        <xdr:cNvPr id="429" name="円/楕円 428"/>
        <xdr:cNvSpPr/>
      </xdr:nvSpPr>
      <xdr:spPr>
        <a:xfrm>
          <a:off x="21272500" y="1087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139564</xdr:rowOff>
    </xdr:from>
    <xdr:ext cx="469744" cy="259045"/>
    <xdr:sp macro="" textlink="">
      <xdr:nvSpPr>
        <xdr:cNvPr id="430" name="n_1aveValue【学校施設】&#10;一人当たり面積"/>
        <xdr:cNvSpPr txBox="1"/>
      </xdr:nvSpPr>
      <xdr:spPr>
        <a:xfrm>
          <a:off x="21075727" y="10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1.592</a:t>
          </a:r>
          <a:endParaRPr kumimoji="1" lang="ja-JP" altLang="en-US" sz="1000" b="1">
            <a:solidFill>
              <a:srgbClr val="000080"/>
            </a:solidFill>
            <a:latin typeface="ＭＳ Ｐゴシック"/>
          </a:endParaRPr>
        </a:p>
      </xdr:txBody>
    </xdr:sp>
    <xdr:clientData/>
  </xdr:oneCellAnchor>
  <xdr:oneCellAnchor>
    <xdr:from>
      <xdr:col>30</xdr:col>
      <xdr:colOff>473152</xdr:colOff>
      <xdr:row>63</xdr:row>
      <xdr:rowOff>164457</xdr:rowOff>
    </xdr:from>
    <xdr:ext cx="469744" cy="259045"/>
    <xdr:sp macro="" textlink="">
      <xdr:nvSpPr>
        <xdr:cNvPr id="431" name="n_1mainValue【学校施設】&#10;一人当たり面積"/>
        <xdr:cNvSpPr txBox="1"/>
      </xdr:nvSpPr>
      <xdr:spPr>
        <a:xfrm>
          <a:off x="21075727" y="1096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2" name="正方形/長方形 43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3" name="正方形/長方形 43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34" name="正方形/長方形 43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35" name="正方形/長方形 43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36" name="正方形/長方形 43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37" name="正方形/長方形 43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38" name="正方形/長方形 43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39" name="正方形/長方形 43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40" name="テキスト ボックス 43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41" name="直線コネクタ 44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42" name="テキスト ボックス 441"/>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43" name="直線コネクタ 44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44" name="テキスト ボックス 443"/>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45" name="直線コネクタ 44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46" name="テキスト ボックス 44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47" name="直線コネクタ 44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48" name="テキスト ボックス 44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49" name="直線コネクタ 44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50" name="テキスト ボックス 44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51" name="直線コネクタ 45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52" name="テキスト ボックス 451"/>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53" name="直線コネクタ 45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54" name="テキスト ボックス 45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5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85</xdr:row>
      <xdr:rowOff>93345</xdr:rowOff>
    </xdr:to>
    <xdr:cxnSp macro="">
      <xdr:nvCxnSpPr>
        <xdr:cNvPr id="456" name="直線コネクタ 455"/>
        <xdr:cNvCxnSpPr/>
      </xdr:nvCxnSpPr>
      <xdr:spPr>
        <a:xfrm flipV="1">
          <a:off x="16318864" y="13335000"/>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97172</xdr:rowOff>
    </xdr:from>
    <xdr:ext cx="405111" cy="259045"/>
    <xdr:sp macro="" textlink="">
      <xdr:nvSpPr>
        <xdr:cNvPr id="457" name="【児童館】&#10;有形固定資産減価償却率最小値テキスト"/>
        <xdr:cNvSpPr txBox="1"/>
      </xdr:nvSpPr>
      <xdr:spPr>
        <a:xfrm>
          <a:off x="16408400" y="1467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a:t>
          </a:r>
          <a:endParaRPr kumimoji="1" lang="ja-JP" altLang="en-US" sz="1000" b="1">
            <a:latin typeface="ＭＳ Ｐゴシック"/>
          </a:endParaRPr>
        </a:p>
      </xdr:txBody>
    </xdr:sp>
    <xdr:clientData/>
  </xdr:oneCellAnchor>
  <xdr:twoCellAnchor>
    <xdr:from>
      <xdr:col>23</xdr:col>
      <xdr:colOff>428625</xdr:colOff>
      <xdr:row>85</xdr:row>
      <xdr:rowOff>93345</xdr:rowOff>
    </xdr:from>
    <xdr:to>
      <xdr:col>23</xdr:col>
      <xdr:colOff>606425</xdr:colOff>
      <xdr:row>85</xdr:row>
      <xdr:rowOff>93345</xdr:rowOff>
    </xdr:to>
    <xdr:cxnSp macro="">
      <xdr:nvCxnSpPr>
        <xdr:cNvPr id="458" name="直線コネクタ 457"/>
        <xdr:cNvCxnSpPr/>
      </xdr:nvCxnSpPr>
      <xdr:spPr>
        <a:xfrm>
          <a:off x="16230600" y="1466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459" name="【児童館】&#10;有形固定資産減価償却率最大値テキスト"/>
        <xdr:cNvSpPr txBox="1"/>
      </xdr:nvSpPr>
      <xdr:spPr>
        <a:xfrm>
          <a:off x="16408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460" name="直線コネクタ 459"/>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106697</xdr:rowOff>
    </xdr:from>
    <xdr:ext cx="405111" cy="259045"/>
    <xdr:sp macro="" textlink="">
      <xdr:nvSpPr>
        <xdr:cNvPr id="461" name="【児童館】&#10;有形固定資産減価償却率平均値テキスト"/>
        <xdr:cNvSpPr txBox="1"/>
      </xdr:nvSpPr>
      <xdr:spPr>
        <a:xfrm>
          <a:off x="16408400" y="14165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128270</xdr:rowOff>
    </xdr:from>
    <xdr:to>
      <xdr:col>23</xdr:col>
      <xdr:colOff>568325</xdr:colOff>
      <xdr:row>83</xdr:row>
      <xdr:rowOff>58420</xdr:rowOff>
    </xdr:to>
    <xdr:sp macro="" textlink="">
      <xdr:nvSpPr>
        <xdr:cNvPr id="462" name="フローチャート : 判断 461"/>
        <xdr:cNvSpPr/>
      </xdr:nvSpPr>
      <xdr:spPr>
        <a:xfrm>
          <a:off x="162687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105411</xdr:rowOff>
    </xdr:from>
    <xdr:to>
      <xdr:col>22</xdr:col>
      <xdr:colOff>415925</xdr:colOff>
      <xdr:row>84</xdr:row>
      <xdr:rowOff>35561</xdr:rowOff>
    </xdr:to>
    <xdr:sp macro="" textlink="">
      <xdr:nvSpPr>
        <xdr:cNvPr id="463" name="フローチャート : 判断 462"/>
        <xdr:cNvSpPr/>
      </xdr:nvSpPr>
      <xdr:spPr>
        <a:xfrm>
          <a:off x="154305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64" name="テキスト ボックス 46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65" name="テキスト ボックス 46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66" name="テキスト ボックス 46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67" name="テキスト ボックス 46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68" name="テキスト ボックス 46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84</xdr:row>
      <xdr:rowOff>36830</xdr:rowOff>
    </xdr:from>
    <xdr:to>
      <xdr:col>22</xdr:col>
      <xdr:colOff>415925</xdr:colOff>
      <xdr:row>84</xdr:row>
      <xdr:rowOff>138430</xdr:rowOff>
    </xdr:to>
    <xdr:sp macro="" textlink="">
      <xdr:nvSpPr>
        <xdr:cNvPr id="469" name="円/楕円 468"/>
        <xdr:cNvSpPr/>
      </xdr:nvSpPr>
      <xdr:spPr>
        <a:xfrm>
          <a:off x="15430500" y="1443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52088</xdr:rowOff>
    </xdr:from>
    <xdr:ext cx="405111" cy="259045"/>
    <xdr:sp macro="" textlink="">
      <xdr:nvSpPr>
        <xdr:cNvPr id="470" name="n_1aveValue【児童館】&#10;有形固定資産減価償却率"/>
        <xdr:cNvSpPr txBox="1"/>
      </xdr:nvSpPr>
      <xdr:spPr>
        <a:xfrm>
          <a:off x="15266043" y="14110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a:t>
          </a:r>
          <a:endParaRPr kumimoji="1" lang="ja-JP" altLang="en-US" sz="1000" b="1">
            <a:solidFill>
              <a:srgbClr val="000080"/>
            </a:solidFill>
            <a:latin typeface="ＭＳ Ｐゴシック"/>
          </a:endParaRPr>
        </a:p>
      </xdr:txBody>
    </xdr:sp>
    <xdr:clientData/>
  </xdr:oneCellAnchor>
  <xdr:oneCellAnchor>
    <xdr:from>
      <xdr:col>22</xdr:col>
      <xdr:colOff>149868</xdr:colOff>
      <xdr:row>84</xdr:row>
      <xdr:rowOff>129557</xdr:rowOff>
    </xdr:from>
    <xdr:ext cx="405111" cy="259045"/>
    <xdr:sp macro="" textlink="">
      <xdr:nvSpPr>
        <xdr:cNvPr id="471" name="n_1mainValue【児童館】&#10;有形固定資産減価償却率"/>
        <xdr:cNvSpPr txBox="1"/>
      </xdr:nvSpPr>
      <xdr:spPr>
        <a:xfrm>
          <a:off x="15266043" y="1453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72" name="正方形/長方形 47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73" name="正方形/長方形 47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74" name="正方形/長方形 47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75" name="正方形/長方形 47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76" name="正方形/長方形 47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77" name="正方形/長方形 47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78" name="正方形/長方形 47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79" name="正方形/長方形 47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80" name="テキスト ボックス 47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81" name="直線コネクタ 48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482" name="直線コネクタ 48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483" name="テキスト ボックス 48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484" name="直線コネクタ 48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485" name="テキスト ボックス 48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486" name="直線コネクタ 48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487" name="テキスト ボックス 48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488" name="直線コネクタ 48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489" name="テキスト ボックス 48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90" name="直線コネクタ 48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91" name="テキスト ボックス 49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9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60961</xdr:rowOff>
    </xdr:from>
    <xdr:to>
      <xdr:col>32</xdr:col>
      <xdr:colOff>186689</xdr:colOff>
      <xdr:row>85</xdr:row>
      <xdr:rowOff>95250</xdr:rowOff>
    </xdr:to>
    <xdr:cxnSp macro="">
      <xdr:nvCxnSpPr>
        <xdr:cNvPr id="493" name="直線コネクタ 492"/>
        <xdr:cNvCxnSpPr/>
      </xdr:nvCxnSpPr>
      <xdr:spPr>
        <a:xfrm flipV="1">
          <a:off x="22160864" y="13434061"/>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99077</xdr:rowOff>
    </xdr:from>
    <xdr:ext cx="469744" cy="259045"/>
    <xdr:sp macro="" textlink="">
      <xdr:nvSpPr>
        <xdr:cNvPr id="494" name="【児童館】&#10;一人当たり面積最小値テキスト"/>
        <xdr:cNvSpPr txBox="1"/>
      </xdr:nvSpPr>
      <xdr:spPr>
        <a:xfrm>
          <a:off x="22250400"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32</xdr:col>
      <xdr:colOff>98425</xdr:colOff>
      <xdr:row>85</xdr:row>
      <xdr:rowOff>95250</xdr:rowOff>
    </xdr:from>
    <xdr:to>
      <xdr:col>32</xdr:col>
      <xdr:colOff>276225</xdr:colOff>
      <xdr:row>85</xdr:row>
      <xdr:rowOff>95250</xdr:rowOff>
    </xdr:to>
    <xdr:cxnSp macro="">
      <xdr:nvCxnSpPr>
        <xdr:cNvPr id="495" name="直線コネクタ 494"/>
        <xdr:cNvCxnSpPr/>
      </xdr:nvCxnSpPr>
      <xdr:spPr>
        <a:xfrm>
          <a:off x="22072600" y="1466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7638</xdr:rowOff>
    </xdr:from>
    <xdr:ext cx="469744" cy="259045"/>
    <xdr:sp macro="" textlink="">
      <xdr:nvSpPr>
        <xdr:cNvPr id="496" name="【児童館】&#10;一人当たり面積最大値テキスト"/>
        <xdr:cNvSpPr txBox="1"/>
      </xdr:nvSpPr>
      <xdr:spPr>
        <a:xfrm>
          <a:off x="222504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0.059</a:t>
          </a:r>
          <a:endParaRPr kumimoji="1" lang="ja-JP" altLang="en-US" sz="1000" b="1">
            <a:latin typeface="ＭＳ Ｐゴシック"/>
          </a:endParaRPr>
        </a:p>
      </xdr:txBody>
    </xdr:sp>
    <xdr:clientData/>
  </xdr:oneCellAnchor>
  <xdr:twoCellAnchor>
    <xdr:from>
      <xdr:col>32</xdr:col>
      <xdr:colOff>98425</xdr:colOff>
      <xdr:row>78</xdr:row>
      <xdr:rowOff>60961</xdr:rowOff>
    </xdr:from>
    <xdr:to>
      <xdr:col>32</xdr:col>
      <xdr:colOff>276225</xdr:colOff>
      <xdr:row>78</xdr:row>
      <xdr:rowOff>60961</xdr:rowOff>
    </xdr:to>
    <xdr:cxnSp macro="">
      <xdr:nvCxnSpPr>
        <xdr:cNvPr id="497" name="直線コネクタ 496"/>
        <xdr:cNvCxnSpPr/>
      </xdr:nvCxnSpPr>
      <xdr:spPr>
        <a:xfrm>
          <a:off x="22072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57166</xdr:rowOff>
    </xdr:from>
    <xdr:ext cx="469744" cy="259045"/>
    <xdr:sp macro="" textlink="">
      <xdr:nvSpPr>
        <xdr:cNvPr id="498" name="【児童館】&#10;一人当たり面積平均値テキスト"/>
        <xdr:cNvSpPr txBox="1"/>
      </xdr:nvSpPr>
      <xdr:spPr>
        <a:xfrm>
          <a:off x="22250400" y="14116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0.026</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78739</xdr:rowOff>
    </xdr:from>
    <xdr:to>
      <xdr:col>32</xdr:col>
      <xdr:colOff>238125</xdr:colOff>
      <xdr:row>83</xdr:row>
      <xdr:rowOff>8889</xdr:rowOff>
    </xdr:to>
    <xdr:sp macro="" textlink="">
      <xdr:nvSpPr>
        <xdr:cNvPr id="499" name="フローチャート : 判断 498"/>
        <xdr:cNvSpPr/>
      </xdr:nvSpPr>
      <xdr:spPr>
        <a:xfrm>
          <a:off x="22110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124461</xdr:rowOff>
    </xdr:from>
    <xdr:to>
      <xdr:col>31</xdr:col>
      <xdr:colOff>85725</xdr:colOff>
      <xdr:row>83</xdr:row>
      <xdr:rowOff>54611</xdr:rowOff>
    </xdr:to>
    <xdr:sp macro="" textlink="">
      <xdr:nvSpPr>
        <xdr:cNvPr id="500" name="フローチャート : 判断 499"/>
        <xdr:cNvSpPr/>
      </xdr:nvSpPr>
      <xdr:spPr>
        <a:xfrm>
          <a:off x="21272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01" name="テキスト ボックス 50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02" name="テキスト ボックス 50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03" name="テキスト ボックス 50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04" name="テキスト ボックス 50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05" name="テキスト ボックス 50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82</xdr:row>
      <xdr:rowOff>101600</xdr:rowOff>
    </xdr:from>
    <xdr:to>
      <xdr:col>31</xdr:col>
      <xdr:colOff>85725</xdr:colOff>
      <xdr:row>83</xdr:row>
      <xdr:rowOff>31750</xdr:rowOff>
    </xdr:to>
    <xdr:sp macro="" textlink="">
      <xdr:nvSpPr>
        <xdr:cNvPr id="506" name="円/楕円 505"/>
        <xdr:cNvSpPr/>
      </xdr:nvSpPr>
      <xdr:spPr>
        <a:xfrm>
          <a:off x="21272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45738</xdr:rowOff>
    </xdr:from>
    <xdr:ext cx="469744" cy="259045"/>
    <xdr:sp macro="" textlink="">
      <xdr:nvSpPr>
        <xdr:cNvPr id="507" name="n_1aveValue【児童館】&#10;一人当たり面積"/>
        <xdr:cNvSpPr txBox="1"/>
      </xdr:nvSpPr>
      <xdr:spPr>
        <a:xfrm>
          <a:off x="210757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0.024</a:t>
          </a:r>
          <a:endParaRPr kumimoji="1" lang="ja-JP" altLang="en-US" sz="1000" b="1">
            <a:solidFill>
              <a:srgbClr val="000080"/>
            </a:solidFill>
            <a:latin typeface="ＭＳ Ｐゴシック"/>
          </a:endParaRPr>
        </a:p>
      </xdr:txBody>
    </xdr:sp>
    <xdr:clientData/>
  </xdr:oneCellAnchor>
  <xdr:oneCellAnchor>
    <xdr:from>
      <xdr:col>30</xdr:col>
      <xdr:colOff>473152</xdr:colOff>
      <xdr:row>81</xdr:row>
      <xdr:rowOff>48277</xdr:rowOff>
    </xdr:from>
    <xdr:ext cx="469744" cy="259045"/>
    <xdr:sp macro="" textlink="">
      <xdr:nvSpPr>
        <xdr:cNvPr id="508" name="n_1mainValue【児童館】&#10;一人当たり面積"/>
        <xdr:cNvSpPr txBox="1"/>
      </xdr:nvSpPr>
      <xdr:spPr>
        <a:xfrm>
          <a:off x="21075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0.025</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09" name="正方形/長方形 50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10" name="正方形/長方形 50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11" name="正方形/長方形 51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12" name="正方形/長方形 51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13" name="正方形/長方形 51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14" name="正方形/長方形 51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15" name="正方形/長方形 51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73.3</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16" name="正方形/長方形 51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17" name="テキスト ボックス 51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18" name="直線コネクタ 51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19" name="テキスト ボックス 518"/>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20" name="直線コネクタ 519"/>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21" name="テキスト ボックス 520"/>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22" name="直線コネクタ 521"/>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23" name="テキスト ボックス 522"/>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24" name="直線コネクタ 523"/>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25" name="テキスト ボックス 524"/>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26" name="直線コネクタ 525"/>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527" name="テキスト ボックス 526"/>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28" name="直線コネクタ 52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29" name="テキスト ボックス 52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3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87630</xdr:rowOff>
    </xdr:from>
    <xdr:to>
      <xdr:col>23</xdr:col>
      <xdr:colOff>516889</xdr:colOff>
      <xdr:row>108</xdr:row>
      <xdr:rowOff>110489</xdr:rowOff>
    </xdr:to>
    <xdr:cxnSp macro="">
      <xdr:nvCxnSpPr>
        <xdr:cNvPr id="531" name="直線コネクタ 530"/>
        <xdr:cNvCxnSpPr/>
      </xdr:nvCxnSpPr>
      <xdr:spPr>
        <a:xfrm flipV="1">
          <a:off x="16318864" y="1740408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114316</xdr:rowOff>
    </xdr:from>
    <xdr:ext cx="405111" cy="259045"/>
    <xdr:sp macro="" textlink="">
      <xdr:nvSpPr>
        <xdr:cNvPr id="532" name="【公民館】&#10;有形固定資産減価償却率最小値テキスト"/>
        <xdr:cNvSpPr txBox="1"/>
      </xdr:nvSpPr>
      <xdr:spPr>
        <a:xfrm>
          <a:off x="16408400" y="1863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23</xdr:col>
      <xdr:colOff>428625</xdr:colOff>
      <xdr:row>108</xdr:row>
      <xdr:rowOff>110489</xdr:rowOff>
    </xdr:from>
    <xdr:to>
      <xdr:col>23</xdr:col>
      <xdr:colOff>606425</xdr:colOff>
      <xdr:row>108</xdr:row>
      <xdr:rowOff>110489</xdr:rowOff>
    </xdr:to>
    <xdr:cxnSp macro="">
      <xdr:nvCxnSpPr>
        <xdr:cNvPr id="533" name="直線コネクタ 532"/>
        <xdr:cNvCxnSpPr/>
      </xdr:nvCxnSpPr>
      <xdr:spPr>
        <a:xfrm>
          <a:off x="16230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34307</xdr:rowOff>
    </xdr:from>
    <xdr:ext cx="405111" cy="259045"/>
    <xdr:sp macro="" textlink="">
      <xdr:nvSpPr>
        <xdr:cNvPr id="534" name="【公民館】&#10;有形固定資産減価償却率最大値テキスト"/>
        <xdr:cNvSpPr txBox="1"/>
      </xdr:nvSpPr>
      <xdr:spPr>
        <a:xfrm>
          <a:off x="16408400" y="1717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92.0</a:t>
          </a:r>
          <a:endParaRPr kumimoji="1" lang="ja-JP" altLang="en-US" sz="1000" b="1">
            <a:latin typeface="ＭＳ Ｐゴシック"/>
          </a:endParaRPr>
        </a:p>
      </xdr:txBody>
    </xdr:sp>
    <xdr:clientData/>
  </xdr:oneCellAnchor>
  <xdr:twoCellAnchor>
    <xdr:from>
      <xdr:col>23</xdr:col>
      <xdr:colOff>428625</xdr:colOff>
      <xdr:row>101</xdr:row>
      <xdr:rowOff>87630</xdr:rowOff>
    </xdr:from>
    <xdr:to>
      <xdr:col>23</xdr:col>
      <xdr:colOff>606425</xdr:colOff>
      <xdr:row>101</xdr:row>
      <xdr:rowOff>87630</xdr:rowOff>
    </xdr:to>
    <xdr:cxnSp macro="">
      <xdr:nvCxnSpPr>
        <xdr:cNvPr id="535" name="直線コネクタ 534"/>
        <xdr:cNvCxnSpPr/>
      </xdr:nvCxnSpPr>
      <xdr:spPr>
        <a:xfrm>
          <a:off x="16230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8399</xdr:rowOff>
    </xdr:from>
    <xdr:ext cx="405111" cy="259045"/>
    <xdr:sp macro="" textlink="">
      <xdr:nvSpPr>
        <xdr:cNvPr id="536" name="【公民館】&#10;有形固定資産減価償却率平均値テキスト"/>
        <xdr:cNvSpPr txBox="1"/>
      </xdr:nvSpPr>
      <xdr:spPr>
        <a:xfrm>
          <a:off x="16408400" y="180106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29972</xdr:rowOff>
    </xdr:from>
    <xdr:to>
      <xdr:col>23</xdr:col>
      <xdr:colOff>568325</xdr:colOff>
      <xdr:row>105</xdr:row>
      <xdr:rowOff>131572</xdr:rowOff>
    </xdr:to>
    <xdr:sp macro="" textlink="">
      <xdr:nvSpPr>
        <xdr:cNvPr id="537" name="フローチャート : 判断 536"/>
        <xdr:cNvSpPr/>
      </xdr:nvSpPr>
      <xdr:spPr>
        <a:xfrm>
          <a:off x="16268700" y="1803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91694</xdr:rowOff>
    </xdr:from>
    <xdr:to>
      <xdr:col>22</xdr:col>
      <xdr:colOff>415925</xdr:colOff>
      <xdr:row>106</xdr:row>
      <xdr:rowOff>21844</xdr:rowOff>
    </xdr:to>
    <xdr:sp macro="" textlink="">
      <xdr:nvSpPr>
        <xdr:cNvPr id="538" name="フローチャート : 判断 537"/>
        <xdr:cNvSpPr/>
      </xdr:nvSpPr>
      <xdr:spPr>
        <a:xfrm>
          <a:off x="15430500" y="1809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39" name="テキスト ボックス 53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40" name="テキスト ボックス 53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41" name="テキスト ボックス 54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42" name="テキスト ボックス 54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43" name="テキスト ボックス 54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105</xdr:row>
      <xdr:rowOff>87122</xdr:rowOff>
    </xdr:from>
    <xdr:to>
      <xdr:col>22</xdr:col>
      <xdr:colOff>415925</xdr:colOff>
      <xdr:row>106</xdr:row>
      <xdr:rowOff>17272</xdr:rowOff>
    </xdr:to>
    <xdr:sp macro="" textlink="">
      <xdr:nvSpPr>
        <xdr:cNvPr id="544" name="円/楕円 543"/>
        <xdr:cNvSpPr/>
      </xdr:nvSpPr>
      <xdr:spPr>
        <a:xfrm>
          <a:off x="15430500" y="1808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106</xdr:row>
      <xdr:rowOff>12971</xdr:rowOff>
    </xdr:from>
    <xdr:ext cx="405111" cy="259045"/>
    <xdr:sp macro="" textlink="">
      <xdr:nvSpPr>
        <xdr:cNvPr id="545" name="n_1aveValue【公民館】&#10;有形固定資産減価償却率"/>
        <xdr:cNvSpPr txBox="1"/>
      </xdr:nvSpPr>
      <xdr:spPr>
        <a:xfrm>
          <a:off x="15266043" y="1818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oneCellAnchor>
    <xdr:from>
      <xdr:col>22</xdr:col>
      <xdr:colOff>149868</xdr:colOff>
      <xdr:row>104</xdr:row>
      <xdr:rowOff>33799</xdr:rowOff>
    </xdr:from>
    <xdr:ext cx="405111" cy="259045"/>
    <xdr:sp macro="" textlink="">
      <xdr:nvSpPr>
        <xdr:cNvPr id="546" name="n_1mainValue【公民館】&#10;有形固定資産減価償却率"/>
        <xdr:cNvSpPr txBox="1"/>
      </xdr:nvSpPr>
      <xdr:spPr>
        <a:xfrm>
          <a:off x="15266043" y="1786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47" name="正方形/長方形 54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48" name="正方形/長方形 54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49" name="正方形/長方形 54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50" name="正方形/長方形 54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51" name="正方形/長方形 55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52" name="正方形/長方形 55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53" name="正方形/長方形 55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54" name="正方形/長方形 55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55" name="テキスト ボックス 55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56" name="直線コネクタ 55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57" name="直線コネクタ 55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58" name="テキスト ボックス 55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59" name="直線コネクタ 55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60" name="テキスト ボックス 55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61" name="直線コネクタ 56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62" name="テキスト ボックス 56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63" name="直線コネクタ 56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64" name="テキスト ボックス 56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65" name="直線コネクタ 56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66" name="テキスト ボックス 56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67" name="直線コネクタ 56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68" name="テキスト ボックス 56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6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91439</xdr:rowOff>
    </xdr:from>
    <xdr:to>
      <xdr:col>32</xdr:col>
      <xdr:colOff>186689</xdr:colOff>
      <xdr:row>108</xdr:row>
      <xdr:rowOff>106680</xdr:rowOff>
    </xdr:to>
    <xdr:cxnSp macro="">
      <xdr:nvCxnSpPr>
        <xdr:cNvPr id="570" name="直線コネクタ 569"/>
        <xdr:cNvCxnSpPr/>
      </xdr:nvCxnSpPr>
      <xdr:spPr>
        <a:xfrm flipV="1">
          <a:off x="22160864" y="17064989"/>
          <a:ext cx="0" cy="155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110507</xdr:rowOff>
    </xdr:from>
    <xdr:ext cx="469744" cy="259045"/>
    <xdr:sp macro="" textlink="">
      <xdr:nvSpPr>
        <xdr:cNvPr id="571" name="【公民館】&#10;一人当たり面積最小値テキスト"/>
        <xdr:cNvSpPr txBox="1"/>
      </xdr:nvSpPr>
      <xdr:spPr>
        <a:xfrm>
          <a:off x="222504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108</xdr:row>
      <xdr:rowOff>106680</xdr:rowOff>
    </xdr:from>
    <xdr:to>
      <xdr:col>32</xdr:col>
      <xdr:colOff>276225</xdr:colOff>
      <xdr:row>108</xdr:row>
      <xdr:rowOff>106680</xdr:rowOff>
    </xdr:to>
    <xdr:cxnSp macro="">
      <xdr:nvCxnSpPr>
        <xdr:cNvPr id="572" name="直線コネクタ 571"/>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38116</xdr:rowOff>
    </xdr:from>
    <xdr:ext cx="469744" cy="259045"/>
    <xdr:sp macro="" textlink="">
      <xdr:nvSpPr>
        <xdr:cNvPr id="573" name="【公民館】&#10;一人当たり面積最大値テキスト"/>
        <xdr:cNvSpPr txBox="1"/>
      </xdr:nvSpPr>
      <xdr:spPr>
        <a:xfrm>
          <a:off x="22250400" y="1684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0.421</a:t>
          </a:r>
          <a:endParaRPr kumimoji="1" lang="ja-JP" altLang="en-US" sz="1000" b="1">
            <a:latin typeface="ＭＳ Ｐゴシック"/>
          </a:endParaRPr>
        </a:p>
      </xdr:txBody>
    </xdr:sp>
    <xdr:clientData/>
  </xdr:oneCellAnchor>
  <xdr:twoCellAnchor>
    <xdr:from>
      <xdr:col>32</xdr:col>
      <xdr:colOff>98425</xdr:colOff>
      <xdr:row>99</xdr:row>
      <xdr:rowOff>91439</xdr:rowOff>
    </xdr:from>
    <xdr:to>
      <xdr:col>32</xdr:col>
      <xdr:colOff>276225</xdr:colOff>
      <xdr:row>99</xdr:row>
      <xdr:rowOff>91439</xdr:rowOff>
    </xdr:to>
    <xdr:cxnSp macro="">
      <xdr:nvCxnSpPr>
        <xdr:cNvPr id="574" name="直線コネクタ 573"/>
        <xdr:cNvCxnSpPr/>
      </xdr:nvCxnSpPr>
      <xdr:spPr>
        <a:xfrm>
          <a:off x="22072600" y="1706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76216</xdr:rowOff>
    </xdr:from>
    <xdr:ext cx="469744" cy="259045"/>
    <xdr:sp macro="" textlink="">
      <xdr:nvSpPr>
        <xdr:cNvPr id="575" name="【公民館】&#10;一人当たり面積平均値テキスト"/>
        <xdr:cNvSpPr txBox="1"/>
      </xdr:nvSpPr>
      <xdr:spPr>
        <a:xfrm>
          <a:off x="22250400" y="18249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0.091</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97789</xdr:rowOff>
    </xdr:from>
    <xdr:to>
      <xdr:col>32</xdr:col>
      <xdr:colOff>238125</xdr:colOff>
      <xdr:row>107</xdr:row>
      <xdr:rowOff>27939</xdr:rowOff>
    </xdr:to>
    <xdr:sp macro="" textlink="">
      <xdr:nvSpPr>
        <xdr:cNvPr id="576" name="フローチャート : 判断 575"/>
        <xdr:cNvSpPr/>
      </xdr:nvSpPr>
      <xdr:spPr>
        <a:xfrm>
          <a:off x="22110700" y="18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116839</xdr:rowOff>
    </xdr:from>
    <xdr:to>
      <xdr:col>31</xdr:col>
      <xdr:colOff>85725</xdr:colOff>
      <xdr:row>107</xdr:row>
      <xdr:rowOff>46989</xdr:rowOff>
    </xdr:to>
    <xdr:sp macro="" textlink="">
      <xdr:nvSpPr>
        <xdr:cNvPr id="577" name="フローチャート : 判断 576"/>
        <xdr:cNvSpPr/>
      </xdr:nvSpPr>
      <xdr:spPr>
        <a:xfrm>
          <a:off x="21272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78" name="テキスト ボックス 57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79" name="テキスト ボックス 57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80" name="テキスト ボックス 57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81" name="テキスト ボックス 58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82" name="テキスト ボックス 58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104</xdr:row>
      <xdr:rowOff>63500</xdr:rowOff>
    </xdr:from>
    <xdr:to>
      <xdr:col>31</xdr:col>
      <xdr:colOff>85725</xdr:colOff>
      <xdr:row>104</xdr:row>
      <xdr:rowOff>165100</xdr:rowOff>
    </xdr:to>
    <xdr:sp macro="" textlink="">
      <xdr:nvSpPr>
        <xdr:cNvPr id="583" name="円/楕円 582"/>
        <xdr:cNvSpPr/>
      </xdr:nvSpPr>
      <xdr:spPr>
        <a:xfrm>
          <a:off x="21272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107</xdr:row>
      <xdr:rowOff>38116</xdr:rowOff>
    </xdr:from>
    <xdr:ext cx="469744" cy="259045"/>
    <xdr:sp macro="" textlink="">
      <xdr:nvSpPr>
        <xdr:cNvPr id="584" name="n_1aveValue【公民館】&#10;一人当たり面積"/>
        <xdr:cNvSpPr txBox="1"/>
      </xdr:nvSpPr>
      <xdr:spPr>
        <a:xfrm>
          <a:off x="210757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0.086</a:t>
          </a:r>
          <a:endParaRPr kumimoji="1" lang="ja-JP" altLang="en-US" sz="1000" b="1">
            <a:solidFill>
              <a:srgbClr val="000080"/>
            </a:solidFill>
            <a:latin typeface="ＭＳ Ｐゴシック"/>
          </a:endParaRPr>
        </a:p>
      </xdr:txBody>
    </xdr:sp>
    <xdr:clientData/>
  </xdr:oneCellAnchor>
  <xdr:oneCellAnchor>
    <xdr:from>
      <xdr:col>30</xdr:col>
      <xdr:colOff>473152</xdr:colOff>
      <xdr:row>103</xdr:row>
      <xdr:rowOff>10177</xdr:rowOff>
    </xdr:from>
    <xdr:ext cx="469744" cy="259045"/>
    <xdr:sp macro="" textlink="">
      <xdr:nvSpPr>
        <xdr:cNvPr id="585" name="n_1mainValue【公民館】&#10;一人当たり面積"/>
        <xdr:cNvSpPr txBox="1"/>
      </xdr:nvSpPr>
      <xdr:spPr>
        <a:xfrm>
          <a:off x="21075727" y="1766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0.190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86" name="正方形/長方形 58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87" name="正方形/長方形 58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88" name="テキスト ボックス 58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類似団体と比較して特に有形固定資産減価償却率が高くなっている施設は、学校施設、道路等であり、一方特に低くなっている施設は橋梁や公営住宅等となっている。</a:t>
          </a:r>
          <a:endParaRPr kumimoji="1" lang="en-US" altLang="ja-JP" sz="1300" baseline="0">
            <a:latin typeface="ＭＳ Ｐゴシック"/>
          </a:endParaRPr>
        </a:p>
        <a:p>
          <a:r>
            <a:rPr kumimoji="1" lang="ja-JP" altLang="en-US" sz="1300" baseline="0">
              <a:latin typeface="ＭＳ Ｐゴシック"/>
            </a:rPr>
            <a:t>　橋梁や公営住宅については、個別施設計画をすでに策定し、施設の更新、長寿命化を計画的に進めている。一方で、特に学校施設については施設老朽化が進んでおり、早期に個別施設計画、長寿命化計画等の策定が必要な状況となっており、今後はこうした計画に基づき適切な施設整備を計画的に行っていく必要がある。</a:t>
          </a:r>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京都府京田辺市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68,201
67,392
42.92
24,362,593
23,863,865
218,650
14,460,217
20,603,474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38100</xdr:rowOff>
    </xdr:from>
    <xdr:to>
      <xdr:col>7</xdr:col>
      <xdr:colOff>638175</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67327</xdr:rowOff>
    </xdr:from>
    <xdr:ext cx="338939" cy="259045"/>
    <xdr:sp macro="" textlink="">
      <xdr:nvSpPr>
        <xdr:cNvPr id="44" name="テキスト ボックス 43"/>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32</xdr:row>
      <xdr:rowOff>152400</xdr:rowOff>
    </xdr:from>
    <xdr:to>
      <xdr:col>6</xdr:col>
      <xdr:colOff>510540</xdr:colOff>
      <xdr:row>41</xdr:row>
      <xdr:rowOff>38100</xdr:rowOff>
    </xdr:to>
    <xdr:cxnSp macro="">
      <xdr:nvCxnSpPr>
        <xdr:cNvPr id="56" name="直線コネクタ 55"/>
        <xdr:cNvCxnSpPr/>
      </xdr:nvCxnSpPr>
      <xdr:spPr>
        <a:xfrm flipV="1">
          <a:off x="4634865" y="56388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41927</xdr:rowOff>
    </xdr:from>
    <xdr:ext cx="340478" cy="259045"/>
    <xdr:sp macro="" textlink="">
      <xdr:nvSpPr>
        <xdr:cNvPr id="57" name="【図書館】&#10;有形固定資産減価償却率最小値テキスト"/>
        <xdr:cNvSpPr txBox="1"/>
      </xdr:nvSpPr>
      <xdr:spPr>
        <a:xfrm>
          <a:off x="4724400" y="70713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a:t>
          </a:r>
          <a:endParaRPr kumimoji="1" lang="ja-JP" altLang="en-US" sz="1000" b="1">
            <a:latin typeface="ＭＳ Ｐゴシック"/>
          </a:endParaRPr>
        </a:p>
      </xdr:txBody>
    </xdr:sp>
    <xdr:clientData/>
  </xdr:oneCellAnchor>
  <xdr:twoCellAnchor>
    <xdr:from>
      <xdr:col>6</xdr:col>
      <xdr:colOff>422275</xdr:colOff>
      <xdr:row>41</xdr:row>
      <xdr:rowOff>38100</xdr:rowOff>
    </xdr:from>
    <xdr:to>
      <xdr:col>6</xdr:col>
      <xdr:colOff>600075</xdr:colOff>
      <xdr:row>41</xdr:row>
      <xdr:rowOff>38100</xdr:rowOff>
    </xdr:to>
    <xdr:cxnSp macro="">
      <xdr:nvCxnSpPr>
        <xdr:cNvPr id="58" name="直線コネクタ 57"/>
        <xdr:cNvCxnSpPr/>
      </xdr:nvCxnSpPr>
      <xdr:spPr>
        <a:xfrm>
          <a:off x="4546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99077</xdr:rowOff>
    </xdr:from>
    <xdr:ext cx="405111" cy="259045"/>
    <xdr:sp macro="" textlink="">
      <xdr:nvSpPr>
        <xdr:cNvPr id="59" name="【図書館】&#10;有形固定資産減価償却率最大値テキスト"/>
        <xdr:cNvSpPr txBox="1"/>
      </xdr:nvSpPr>
      <xdr:spPr>
        <a:xfrm>
          <a:off x="4724400" y="541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84.0</a:t>
          </a:r>
          <a:endParaRPr kumimoji="1" lang="ja-JP" altLang="en-US" sz="1000" b="1">
            <a:latin typeface="ＭＳ Ｐゴシック"/>
          </a:endParaRPr>
        </a:p>
      </xdr:txBody>
    </xdr:sp>
    <xdr:clientData/>
  </xdr:oneCellAnchor>
  <xdr:twoCellAnchor>
    <xdr:from>
      <xdr:col>6</xdr:col>
      <xdr:colOff>422275</xdr:colOff>
      <xdr:row>32</xdr:row>
      <xdr:rowOff>152400</xdr:rowOff>
    </xdr:from>
    <xdr:to>
      <xdr:col>6</xdr:col>
      <xdr:colOff>600075</xdr:colOff>
      <xdr:row>32</xdr:row>
      <xdr:rowOff>152400</xdr:rowOff>
    </xdr:to>
    <xdr:cxnSp macro="">
      <xdr:nvCxnSpPr>
        <xdr:cNvPr id="60" name="直線コネクタ 59"/>
        <xdr:cNvCxnSpPr/>
      </xdr:nvCxnSpPr>
      <xdr:spPr>
        <a:xfrm>
          <a:off x="4546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160037</xdr:rowOff>
    </xdr:from>
    <xdr:ext cx="405111" cy="259045"/>
    <xdr:sp macro="" textlink="">
      <xdr:nvSpPr>
        <xdr:cNvPr id="61" name="【図書館】&#10;有形固定資産減価償却率平均値テキスト"/>
        <xdr:cNvSpPr txBox="1"/>
      </xdr:nvSpPr>
      <xdr:spPr>
        <a:xfrm>
          <a:off x="4724400" y="6332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10160</xdr:rowOff>
    </xdr:from>
    <xdr:to>
      <xdr:col>6</xdr:col>
      <xdr:colOff>561975</xdr:colOff>
      <xdr:row>37</xdr:row>
      <xdr:rowOff>111760</xdr:rowOff>
    </xdr:to>
    <xdr:sp macro="" textlink="">
      <xdr:nvSpPr>
        <xdr:cNvPr id="62" name="フローチャート : 判断 61"/>
        <xdr:cNvSpPr/>
      </xdr:nvSpPr>
      <xdr:spPr>
        <a:xfrm>
          <a:off x="45847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151130</xdr:rowOff>
    </xdr:from>
    <xdr:to>
      <xdr:col>5</xdr:col>
      <xdr:colOff>409575</xdr:colOff>
      <xdr:row>37</xdr:row>
      <xdr:rowOff>81280</xdr:rowOff>
    </xdr:to>
    <xdr:sp macro="" textlink="">
      <xdr:nvSpPr>
        <xdr:cNvPr id="63" name="フローチャート : 判断 62"/>
        <xdr:cNvSpPr/>
      </xdr:nvSpPr>
      <xdr:spPr>
        <a:xfrm>
          <a:off x="3746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72407</xdr:rowOff>
    </xdr:from>
    <xdr:ext cx="405111" cy="259045"/>
    <xdr:sp macro="" textlink="">
      <xdr:nvSpPr>
        <xdr:cNvPr id="64" name="n_1aveValue【図書館】&#10;有形固定資産減価償却率"/>
        <xdr:cNvSpPr txBox="1"/>
      </xdr:nvSpPr>
      <xdr:spPr>
        <a:xfrm>
          <a:off x="3582043"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36</xdr:row>
      <xdr:rowOff>101600</xdr:rowOff>
    </xdr:from>
    <xdr:to>
      <xdr:col>5</xdr:col>
      <xdr:colOff>409575</xdr:colOff>
      <xdr:row>37</xdr:row>
      <xdr:rowOff>31750</xdr:rowOff>
    </xdr:to>
    <xdr:sp macro="" textlink="">
      <xdr:nvSpPr>
        <xdr:cNvPr id="70" name="円/楕円 69"/>
        <xdr:cNvSpPr/>
      </xdr:nvSpPr>
      <xdr:spPr>
        <a:xfrm>
          <a:off x="3746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35</xdr:row>
      <xdr:rowOff>48277</xdr:rowOff>
    </xdr:from>
    <xdr:ext cx="405111" cy="259045"/>
    <xdr:sp macro="" textlink="">
      <xdr:nvSpPr>
        <xdr:cNvPr id="71" name="n_1mainValue【図書館】&#10;有形固定資産減価償却率"/>
        <xdr:cNvSpPr txBox="1"/>
      </xdr:nvSpPr>
      <xdr:spPr>
        <a:xfrm>
          <a:off x="3582043"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2" name="正方形/長方形 7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3" name="正方形/長方形 7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4" name="正方形/長方形 7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5" name="正方形/長方形 7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6" name="正方形/長方形 7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7" name="正方形/長方形 7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8" name="正方形/長方形 7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9" name="正方形/長方形 7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0" name="テキスト ボックス 7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1" name="直線コネクタ 8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2" name="直線コネクタ 8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3" name="テキスト ボックス 8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4" name="直線コネクタ 8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5" name="テキスト ボックス 8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6" name="直線コネクタ 8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7" name="テキスト ボックス 8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8" name="直線コネクタ 8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9" name="テキスト ボックス 8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0" name="直線コネクタ 8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1" name="テキスト ボックス 9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3" name="テキスト ボックス 9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95250</xdr:rowOff>
    </xdr:from>
    <xdr:to>
      <xdr:col>15</xdr:col>
      <xdr:colOff>180340</xdr:colOff>
      <xdr:row>42</xdr:row>
      <xdr:rowOff>19050</xdr:rowOff>
    </xdr:to>
    <xdr:cxnSp macro="">
      <xdr:nvCxnSpPr>
        <xdr:cNvPr id="95" name="直線コネクタ 94"/>
        <xdr:cNvCxnSpPr/>
      </xdr:nvCxnSpPr>
      <xdr:spPr>
        <a:xfrm flipV="1">
          <a:off x="10476865" y="57531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22877</xdr:rowOff>
    </xdr:from>
    <xdr:ext cx="469744" cy="259045"/>
    <xdr:sp macro="" textlink="">
      <xdr:nvSpPr>
        <xdr:cNvPr id="96" name="【図書館】&#10;一人当たり面積最小値テキスト"/>
        <xdr:cNvSpPr txBox="1"/>
      </xdr:nvSpPr>
      <xdr:spPr>
        <a:xfrm>
          <a:off x="10566400" y="722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0.001</a:t>
          </a:r>
          <a:endParaRPr kumimoji="1" lang="ja-JP" altLang="en-US" sz="1000" b="1">
            <a:latin typeface="ＭＳ Ｐゴシック"/>
          </a:endParaRPr>
        </a:p>
      </xdr:txBody>
    </xdr:sp>
    <xdr:clientData/>
  </xdr:oneCellAnchor>
  <xdr:twoCellAnchor>
    <xdr:from>
      <xdr:col>15</xdr:col>
      <xdr:colOff>92075</xdr:colOff>
      <xdr:row>42</xdr:row>
      <xdr:rowOff>19050</xdr:rowOff>
    </xdr:from>
    <xdr:to>
      <xdr:col>15</xdr:col>
      <xdr:colOff>269875</xdr:colOff>
      <xdr:row>42</xdr:row>
      <xdr:rowOff>19050</xdr:rowOff>
    </xdr:to>
    <xdr:cxnSp macro="">
      <xdr:nvCxnSpPr>
        <xdr:cNvPr id="97" name="直線コネクタ 96"/>
        <xdr:cNvCxnSpPr/>
      </xdr:nvCxnSpPr>
      <xdr:spPr>
        <a:xfrm>
          <a:off x="10388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41927</xdr:rowOff>
    </xdr:from>
    <xdr:ext cx="469744" cy="259045"/>
    <xdr:sp macro="" textlink="">
      <xdr:nvSpPr>
        <xdr:cNvPr id="98" name="【図書館】&#10;一人当たり面積最大値テキスト"/>
        <xdr:cNvSpPr txBox="1"/>
      </xdr:nvSpPr>
      <xdr:spPr>
        <a:xfrm>
          <a:off x="1056640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0.078</a:t>
          </a:r>
          <a:endParaRPr kumimoji="1" lang="ja-JP" altLang="en-US" sz="1000" b="1">
            <a:latin typeface="ＭＳ Ｐゴシック"/>
          </a:endParaRPr>
        </a:p>
      </xdr:txBody>
    </xdr:sp>
    <xdr:clientData/>
  </xdr:oneCellAnchor>
  <xdr:twoCellAnchor>
    <xdr:from>
      <xdr:col>15</xdr:col>
      <xdr:colOff>92075</xdr:colOff>
      <xdr:row>33</xdr:row>
      <xdr:rowOff>95250</xdr:rowOff>
    </xdr:from>
    <xdr:to>
      <xdr:col>15</xdr:col>
      <xdr:colOff>269875</xdr:colOff>
      <xdr:row>33</xdr:row>
      <xdr:rowOff>95250</xdr:rowOff>
    </xdr:to>
    <xdr:cxnSp macro="">
      <xdr:nvCxnSpPr>
        <xdr:cNvPr id="99" name="直線コネクタ 98"/>
        <xdr:cNvCxnSpPr/>
      </xdr:nvCxnSpPr>
      <xdr:spPr>
        <a:xfrm>
          <a:off x="10388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80027</xdr:rowOff>
    </xdr:from>
    <xdr:ext cx="469744" cy="259045"/>
    <xdr:sp macro="" textlink="">
      <xdr:nvSpPr>
        <xdr:cNvPr id="100" name="【図書館】&#10;一人当たり面積平均値テキスト"/>
        <xdr:cNvSpPr txBox="1"/>
      </xdr:nvSpPr>
      <xdr:spPr>
        <a:xfrm>
          <a:off x="10566400" y="6423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0.039</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101600</xdr:rowOff>
    </xdr:from>
    <xdr:to>
      <xdr:col>15</xdr:col>
      <xdr:colOff>231775</xdr:colOff>
      <xdr:row>38</xdr:row>
      <xdr:rowOff>31750</xdr:rowOff>
    </xdr:to>
    <xdr:sp macro="" textlink="">
      <xdr:nvSpPr>
        <xdr:cNvPr id="101" name="フローチャート : 判断 100"/>
        <xdr:cNvSpPr/>
      </xdr:nvSpPr>
      <xdr:spPr>
        <a:xfrm>
          <a:off x="10426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120650</xdr:rowOff>
    </xdr:from>
    <xdr:to>
      <xdr:col>14</xdr:col>
      <xdr:colOff>79375</xdr:colOff>
      <xdr:row>38</xdr:row>
      <xdr:rowOff>50800</xdr:rowOff>
    </xdr:to>
    <xdr:sp macro="" textlink="">
      <xdr:nvSpPr>
        <xdr:cNvPr id="102" name="フローチャート : 判断 101"/>
        <xdr:cNvSpPr/>
      </xdr:nvSpPr>
      <xdr:spPr>
        <a:xfrm>
          <a:off x="9588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41927</xdr:rowOff>
    </xdr:from>
    <xdr:ext cx="469744" cy="259045"/>
    <xdr:sp macro="" textlink="">
      <xdr:nvSpPr>
        <xdr:cNvPr id="103" name="n_1aveValue【図書館】&#10;一人当たり面積"/>
        <xdr:cNvSpPr txBox="1"/>
      </xdr:nvSpPr>
      <xdr:spPr>
        <a:xfrm>
          <a:off x="9391727" y="655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0.038</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36</xdr:row>
      <xdr:rowOff>101600</xdr:rowOff>
    </xdr:from>
    <xdr:to>
      <xdr:col>14</xdr:col>
      <xdr:colOff>79375</xdr:colOff>
      <xdr:row>37</xdr:row>
      <xdr:rowOff>31750</xdr:rowOff>
    </xdr:to>
    <xdr:sp macro="" textlink="">
      <xdr:nvSpPr>
        <xdr:cNvPr id="109" name="円/楕円 108"/>
        <xdr:cNvSpPr/>
      </xdr:nvSpPr>
      <xdr:spPr>
        <a:xfrm>
          <a:off x="9588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35</xdr:row>
      <xdr:rowOff>48277</xdr:rowOff>
    </xdr:from>
    <xdr:ext cx="469744" cy="259045"/>
    <xdr:sp macro="" textlink="">
      <xdr:nvSpPr>
        <xdr:cNvPr id="110" name="n_1mainValue【図書館】&#10;一人当たり面積"/>
        <xdr:cNvSpPr txBox="1"/>
      </xdr:nvSpPr>
      <xdr:spPr>
        <a:xfrm>
          <a:off x="9391727" y="604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0.048</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121" name="直線コネクタ 12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122" name="テキスト ボックス 121"/>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3" name="直線コネクタ 12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4" name="テキスト ボックス 12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5" name="直線コネクタ 12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6" name="テキスト ボックス 12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7" name="直線コネクタ 12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8" name="テキスト ボックス 12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9" name="直線コネクタ 12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0" name="テキスト ボックス 129"/>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2" name="テキスト ボックス 13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54</xdr:row>
      <xdr:rowOff>161925</xdr:rowOff>
    </xdr:from>
    <xdr:to>
      <xdr:col>6</xdr:col>
      <xdr:colOff>510540</xdr:colOff>
      <xdr:row>63</xdr:row>
      <xdr:rowOff>34290</xdr:rowOff>
    </xdr:to>
    <xdr:cxnSp macro="">
      <xdr:nvCxnSpPr>
        <xdr:cNvPr id="134" name="直線コネクタ 133"/>
        <xdr:cNvCxnSpPr/>
      </xdr:nvCxnSpPr>
      <xdr:spPr>
        <a:xfrm flipV="1">
          <a:off x="4634865" y="942022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38117</xdr:rowOff>
    </xdr:from>
    <xdr:ext cx="405111" cy="259045"/>
    <xdr:sp macro="" textlink="">
      <xdr:nvSpPr>
        <xdr:cNvPr id="135" name="【体育館・プール】&#10;有形固定資産減価償却率最小値テキスト"/>
        <xdr:cNvSpPr txBox="1"/>
      </xdr:nvSpPr>
      <xdr:spPr>
        <a:xfrm>
          <a:off x="47244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a:t>
          </a:r>
          <a:endParaRPr kumimoji="1" lang="ja-JP" altLang="en-US" sz="1000" b="1">
            <a:latin typeface="ＭＳ Ｐゴシック"/>
          </a:endParaRPr>
        </a:p>
      </xdr:txBody>
    </xdr:sp>
    <xdr:clientData/>
  </xdr:oneCellAnchor>
  <xdr:twoCellAnchor>
    <xdr:from>
      <xdr:col>6</xdr:col>
      <xdr:colOff>422275</xdr:colOff>
      <xdr:row>63</xdr:row>
      <xdr:rowOff>34290</xdr:rowOff>
    </xdr:from>
    <xdr:to>
      <xdr:col>6</xdr:col>
      <xdr:colOff>600075</xdr:colOff>
      <xdr:row>63</xdr:row>
      <xdr:rowOff>34290</xdr:rowOff>
    </xdr:to>
    <xdr:cxnSp macro="">
      <xdr:nvCxnSpPr>
        <xdr:cNvPr id="136" name="直線コネクタ 135"/>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108602</xdr:rowOff>
    </xdr:from>
    <xdr:ext cx="405111" cy="259045"/>
    <xdr:sp macro="" textlink="">
      <xdr:nvSpPr>
        <xdr:cNvPr id="137" name="【体育館・プール】&#10;有形固定資産減価償却率最大値テキスト"/>
        <xdr:cNvSpPr txBox="1"/>
      </xdr:nvSpPr>
      <xdr:spPr>
        <a:xfrm>
          <a:off x="4724400" y="9195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6</xdr:col>
      <xdr:colOff>422275</xdr:colOff>
      <xdr:row>54</xdr:row>
      <xdr:rowOff>161925</xdr:rowOff>
    </xdr:from>
    <xdr:to>
      <xdr:col>6</xdr:col>
      <xdr:colOff>600075</xdr:colOff>
      <xdr:row>54</xdr:row>
      <xdr:rowOff>161925</xdr:rowOff>
    </xdr:to>
    <xdr:cxnSp macro="">
      <xdr:nvCxnSpPr>
        <xdr:cNvPr id="138" name="直線コネクタ 137"/>
        <xdr:cNvCxnSpPr/>
      </xdr:nvCxnSpPr>
      <xdr:spPr>
        <a:xfrm>
          <a:off x="4546600" y="942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154322</xdr:rowOff>
    </xdr:from>
    <xdr:ext cx="405111" cy="259045"/>
    <xdr:sp macro="" textlink="">
      <xdr:nvSpPr>
        <xdr:cNvPr id="139" name="【体育館・プール】&#10;有形固定資産減価償却率平均値テキスト"/>
        <xdr:cNvSpPr txBox="1"/>
      </xdr:nvSpPr>
      <xdr:spPr>
        <a:xfrm>
          <a:off x="4724400" y="9926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4445</xdr:rowOff>
    </xdr:from>
    <xdr:to>
      <xdr:col>6</xdr:col>
      <xdr:colOff>561975</xdr:colOff>
      <xdr:row>58</xdr:row>
      <xdr:rowOff>106045</xdr:rowOff>
    </xdr:to>
    <xdr:sp macro="" textlink="">
      <xdr:nvSpPr>
        <xdr:cNvPr id="140" name="フローチャート : 判断 139"/>
        <xdr:cNvSpPr/>
      </xdr:nvSpPr>
      <xdr:spPr>
        <a:xfrm>
          <a:off x="45847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57</xdr:row>
      <xdr:rowOff>151130</xdr:rowOff>
    </xdr:from>
    <xdr:to>
      <xdr:col>5</xdr:col>
      <xdr:colOff>409575</xdr:colOff>
      <xdr:row>58</xdr:row>
      <xdr:rowOff>81280</xdr:rowOff>
    </xdr:to>
    <xdr:sp macro="" textlink="">
      <xdr:nvSpPr>
        <xdr:cNvPr id="141" name="フローチャート : 判断 140"/>
        <xdr:cNvSpPr/>
      </xdr:nvSpPr>
      <xdr:spPr>
        <a:xfrm>
          <a:off x="3746500" y="992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72407</xdr:rowOff>
    </xdr:from>
    <xdr:ext cx="405111" cy="259045"/>
    <xdr:sp macro="" textlink="">
      <xdr:nvSpPr>
        <xdr:cNvPr id="142" name="n_1aveValue【体育館・プール】&#10;有形固定資産減価償却率"/>
        <xdr:cNvSpPr txBox="1"/>
      </xdr:nvSpPr>
      <xdr:spPr>
        <a:xfrm>
          <a:off x="3582043" y="1001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3" name="テキスト ボックス 14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4" name="テキスト ボックス 14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5" name="テキスト ボックス 14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6" name="テキスト ボックス 14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7" name="テキスト ボックス 14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57</xdr:row>
      <xdr:rowOff>92075</xdr:rowOff>
    </xdr:from>
    <xdr:to>
      <xdr:col>5</xdr:col>
      <xdr:colOff>409575</xdr:colOff>
      <xdr:row>58</xdr:row>
      <xdr:rowOff>22225</xdr:rowOff>
    </xdr:to>
    <xdr:sp macro="" textlink="">
      <xdr:nvSpPr>
        <xdr:cNvPr id="148" name="円/楕円 147"/>
        <xdr:cNvSpPr/>
      </xdr:nvSpPr>
      <xdr:spPr>
        <a:xfrm>
          <a:off x="3746500" y="986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56</xdr:row>
      <xdr:rowOff>38752</xdr:rowOff>
    </xdr:from>
    <xdr:ext cx="405111" cy="259045"/>
    <xdr:sp macro="" textlink="">
      <xdr:nvSpPr>
        <xdr:cNvPr id="149" name="n_1mainValue【体育館・プール】&#10;有形固定資産減価償却率"/>
        <xdr:cNvSpPr txBox="1"/>
      </xdr:nvSpPr>
      <xdr:spPr>
        <a:xfrm>
          <a:off x="3582043" y="963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0" name="直線コネクタ 15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1" name="テキスト ボックス 16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2" name="直線コネクタ 16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3" name="テキスト ボックス 16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4" name="直線コネクタ 16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5" name="テキスト ボックス 16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6" name="直線コネクタ 16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67" name="テキスト ボックス 16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8" name="直線コネクタ 16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69" name="テキスト ボックス 16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1" name="テキスト ボックス 17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19050</xdr:rowOff>
    </xdr:from>
    <xdr:to>
      <xdr:col>15</xdr:col>
      <xdr:colOff>180340</xdr:colOff>
      <xdr:row>64</xdr:row>
      <xdr:rowOff>15240</xdr:rowOff>
    </xdr:to>
    <xdr:cxnSp macro="">
      <xdr:nvCxnSpPr>
        <xdr:cNvPr id="173" name="直線コネクタ 172"/>
        <xdr:cNvCxnSpPr/>
      </xdr:nvCxnSpPr>
      <xdr:spPr>
        <a:xfrm flipV="1">
          <a:off x="10476865" y="962025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19067</xdr:rowOff>
    </xdr:from>
    <xdr:ext cx="469744" cy="259045"/>
    <xdr:sp macro="" textlink="">
      <xdr:nvSpPr>
        <xdr:cNvPr id="174" name="【体育館・プール】&#10;一人当たり面積最小値テキスト"/>
        <xdr:cNvSpPr txBox="1"/>
      </xdr:nvSpPr>
      <xdr:spPr>
        <a:xfrm>
          <a:off x="105664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64</xdr:row>
      <xdr:rowOff>15240</xdr:rowOff>
    </xdr:from>
    <xdr:to>
      <xdr:col>15</xdr:col>
      <xdr:colOff>269875</xdr:colOff>
      <xdr:row>64</xdr:row>
      <xdr:rowOff>15240</xdr:rowOff>
    </xdr:to>
    <xdr:cxnSp macro="">
      <xdr:nvCxnSpPr>
        <xdr:cNvPr id="175" name="直線コネクタ 174"/>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137177</xdr:rowOff>
    </xdr:from>
    <xdr:ext cx="469744" cy="259045"/>
    <xdr:sp macro="" textlink="">
      <xdr:nvSpPr>
        <xdr:cNvPr id="176" name="【体育館・プール】&#10;一人当たり面積最大値テキスト"/>
        <xdr:cNvSpPr txBox="1"/>
      </xdr:nvSpPr>
      <xdr:spPr>
        <a:xfrm>
          <a:off x="10566400" y="939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0.375</a:t>
          </a:r>
          <a:endParaRPr kumimoji="1" lang="ja-JP" altLang="en-US" sz="1000" b="1">
            <a:latin typeface="ＭＳ Ｐゴシック"/>
          </a:endParaRPr>
        </a:p>
      </xdr:txBody>
    </xdr:sp>
    <xdr:clientData/>
  </xdr:oneCellAnchor>
  <xdr:twoCellAnchor>
    <xdr:from>
      <xdr:col>15</xdr:col>
      <xdr:colOff>92075</xdr:colOff>
      <xdr:row>56</xdr:row>
      <xdr:rowOff>19050</xdr:rowOff>
    </xdr:from>
    <xdr:to>
      <xdr:col>15</xdr:col>
      <xdr:colOff>269875</xdr:colOff>
      <xdr:row>56</xdr:row>
      <xdr:rowOff>19050</xdr:rowOff>
    </xdr:to>
    <xdr:cxnSp macro="">
      <xdr:nvCxnSpPr>
        <xdr:cNvPr id="177" name="直線コネクタ 176"/>
        <xdr:cNvCxnSpPr/>
      </xdr:nvCxnSpPr>
      <xdr:spPr>
        <a:xfrm>
          <a:off x="10388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133367</xdr:rowOff>
    </xdr:from>
    <xdr:ext cx="469744" cy="259045"/>
    <xdr:sp macro="" textlink="">
      <xdr:nvSpPr>
        <xdr:cNvPr id="178" name="【体育館・プール】&#10;一人当たり面積平均値テキスト"/>
        <xdr:cNvSpPr txBox="1"/>
      </xdr:nvSpPr>
      <xdr:spPr>
        <a:xfrm>
          <a:off x="10566400" y="10420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0.146</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154940</xdr:rowOff>
    </xdr:from>
    <xdr:to>
      <xdr:col>15</xdr:col>
      <xdr:colOff>231775</xdr:colOff>
      <xdr:row>61</xdr:row>
      <xdr:rowOff>85090</xdr:rowOff>
    </xdr:to>
    <xdr:sp macro="" textlink="">
      <xdr:nvSpPr>
        <xdr:cNvPr id="179" name="フローチャート : 判断 178"/>
        <xdr:cNvSpPr/>
      </xdr:nvSpPr>
      <xdr:spPr>
        <a:xfrm>
          <a:off x="10426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17780</xdr:rowOff>
    </xdr:from>
    <xdr:to>
      <xdr:col>14</xdr:col>
      <xdr:colOff>79375</xdr:colOff>
      <xdr:row>61</xdr:row>
      <xdr:rowOff>119380</xdr:rowOff>
    </xdr:to>
    <xdr:sp macro="" textlink="">
      <xdr:nvSpPr>
        <xdr:cNvPr id="180" name="フローチャート : 判断 179"/>
        <xdr:cNvSpPr/>
      </xdr:nvSpPr>
      <xdr:spPr>
        <a:xfrm>
          <a:off x="958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135907</xdr:rowOff>
    </xdr:from>
    <xdr:ext cx="469744" cy="259045"/>
    <xdr:sp macro="" textlink="">
      <xdr:nvSpPr>
        <xdr:cNvPr id="181" name="n_1aveValue【体育館・プール】&#10;一人当たり面積"/>
        <xdr:cNvSpPr txBox="1"/>
      </xdr:nvSpPr>
      <xdr:spPr>
        <a:xfrm>
          <a:off x="93917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0.137</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2" name="テキスト ボックス 18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3" name="テキスト ボックス 18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4" name="テキスト ボックス 18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5" name="テキスト ボックス 18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6" name="テキスト ボックス 18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124460</xdr:rowOff>
    </xdr:from>
    <xdr:to>
      <xdr:col>14</xdr:col>
      <xdr:colOff>79375</xdr:colOff>
      <xdr:row>62</xdr:row>
      <xdr:rowOff>54610</xdr:rowOff>
    </xdr:to>
    <xdr:sp macro="" textlink="">
      <xdr:nvSpPr>
        <xdr:cNvPr id="187" name="円/楕円 186"/>
        <xdr:cNvSpPr/>
      </xdr:nvSpPr>
      <xdr:spPr>
        <a:xfrm>
          <a:off x="9588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62</xdr:row>
      <xdr:rowOff>45737</xdr:rowOff>
    </xdr:from>
    <xdr:ext cx="469744" cy="259045"/>
    <xdr:sp macro="" textlink="">
      <xdr:nvSpPr>
        <xdr:cNvPr id="188" name="n_1mainValue【体育館・プール】&#10;一人当たり面積"/>
        <xdr:cNvSpPr txBox="1"/>
      </xdr:nvSpPr>
      <xdr:spPr>
        <a:xfrm>
          <a:off x="9391727" y="1067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9" name="テキスト ボックス 19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0" name="直線コネクタ 19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1" name="テキスト ボックス 20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2" name="直線コネクタ 20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3" name="テキスト ボックス 20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4" name="直線コネクタ 20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5" name="テキスト ボックス 20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6" name="直線コネクタ 20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7" name="テキスト ボックス 20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8" name="直線コネクタ 20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09" name="テキスト ボックス 20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0" name="直線コネクタ 20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1" name="テキスト ボックス 21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85</xdr:row>
      <xdr:rowOff>19050</xdr:rowOff>
    </xdr:to>
    <xdr:cxnSp macro="">
      <xdr:nvCxnSpPr>
        <xdr:cNvPr id="213" name="直線コネクタ 212"/>
        <xdr:cNvCxnSpPr/>
      </xdr:nvCxnSpPr>
      <xdr:spPr>
        <a:xfrm flipV="1">
          <a:off x="4634865" y="133350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22877</xdr:rowOff>
    </xdr:from>
    <xdr:ext cx="405111" cy="259045"/>
    <xdr:sp macro="" textlink="">
      <xdr:nvSpPr>
        <xdr:cNvPr id="214" name="【福祉施設】&#10;有形固定資産減価償却率最小値テキスト"/>
        <xdr:cNvSpPr txBox="1"/>
      </xdr:nvSpPr>
      <xdr:spPr>
        <a:xfrm>
          <a:off x="4724400"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a:t>
          </a:r>
          <a:endParaRPr kumimoji="1" lang="ja-JP" altLang="en-US" sz="1000" b="1">
            <a:latin typeface="ＭＳ Ｐゴシック"/>
          </a:endParaRPr>
        </a:p>
      </xdr:txBody>
    </xdr:sp>
    <xdr:clientData/>
  </xdr:oneCellAnchor>
  <xdr:twoCellAnchor>
    <xdr:from>
      <xdr:col>6</xdr:col>
      <xdr:colOff>422275</xdr:colOff>
      <xdr:row>85</xdr:row>
      <xdr:rowOff>19050</xdr:rowOff>
    </xdr:from>
    <xdr:to>
      <xdr:col>6</xdr:col>
      <xdr:colOff>600075</xdr:colOff>
      <xdr:row>85</xdr:row>
      <xdr:rowOff>19050</xdr:rowOff>
    </xdr:to>
    <xdr:cxnSp macro="">
      <xdr:nvCxnSpPr>
        <xdr:cNvPr id="215" name="直線コネクタ 214"/>
        <xdr:cNvCxnSpPr/>
      </xdr:nvCxnSpPr>
      <xdr:spPr>
        <a:xfrm>
          <a:off x="4546600" y="1459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216" name="【福祉施設】&#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217" name="直線コネクタ 216"/>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125747</xdr:rowOff>
    </xdr:from>
    <xdr:ext cx="405111" cy="259045"/>
    <xdr:sp macro="" textlink="">
      <xdr:nvSpPr>
        <xdr:cNvPr id="218" name="【福祉施設】&#10;有形固定資産減価償却率平均値テキスト"/>
        <xdr:cNvSpPr txBox="1"/>
      </xdr:nvSpPr>
      <xdr:spPr>
        <a:xfrm>
          <a:off x="4724400" y="1418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147320</xdr:rowOff>
    </xdr:from>
    <xdr:to>
      <xdr:col>6</xdr:col>
      <xdr:colOff>561975</xdr:colOff>
      <xdr:row>83</xdr:row>
      <xdr:rowOff>77470</xdr:rowOff>
    </xdr:to>
    <xdr:sp macro="" textlink="">
      <xdr:nvSpPr>
        <xdr:cNvPr id="219" name="フローチャート : 判断 218"/>
        <xdr:cNvSpPr/>
      </xdr:nvSpPr>
      <xdr:spPr>
        <a:xfrm>
          <a:off x="4584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168275</xdr:rowOff>
    </xdr:from>
    <xdr:to>
      <xdr:col>5</xdr:col>
      <xdr:colOff>409575</xdr:colOff>
      <xdr:row>83</xdr:row>
      <xdr:rowOff>98425</xdr:rowOff>
    </xdr:to>
    <xdr:sp macro="" textlink="">
      <xdr:nvSpPr>
        <xdr:cNvPr id="220" name="フローチャート : 判断 219"/>
        <xdr:cNvSpPr/>
      </xdr:nvSpPr>
      <xdr:spPr>
        <a:xfrm>
          <a:off x="3746500" y="1422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114952</xdr:rowOff>
    </xdr:from>
    <xdr:ext cx="405111" cy="259045"/>
    <xdr:sp macro="" textlink="">
      <xdr:nvSpPr>
        <xdr:cNvPr id="221" name="n_1aveValue【福祉施設】&#10;有形固定資産減価償却率"/>
        <xdr:cNvSpPr txBox="1"/>
      </xdr:nvSpPr>
      <xdr:spPr>
        <a:xfrm>
          <a:off x="3582043" y="1400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2" name="テキスト ボックス 22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3" name="テキスト ボックス 22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4" name="テキスト ボックス 22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5" name="テキスト ボックス 22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6" name="テキスト ボックス 22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84</xdr:row>
      <xdr:rowOff>36830</xdr:rowOff>
    </xdr:from>
    <xdr:to>
      <xdr:col>5</xdr:col>
      <xdr:colOff>409575</xdr:colOff>
      <xdr:row>84</xdr:row>
      <xdr:rowOff>138430</xdr:rowOff>
    </xdr:to>
    <xdr:sp macro="" textlink="">
      <xdr:nvSpPr>
        <xdr:cNvPr id="227" name="円/楕円 226"/>
        <xdr:cNvSpPr/>
      </xdr:nvSpPr>
      <xdr:spPr>
        <a:xfrm>
          <a:off x="3746500" y="1443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84</xdr:row>
      <xdr:rowOff>129557</xdr:rowOff>
    </xdr:from>
    <xdr:ext cx="405111" cy="259045"/>
    <xdr:sp macro="" textlink="">
      <xdr:nvSpPr>
        <xdr:cNvPr id="228" name="n_1mainValue【福祉施設】&#10;有形固定資産減価償却率"/>
        <xdr:cNvSpPr txBox="1"/>
      </xdr:nvSpPr>
      <xdr:spPr>
        <a:xfrm>
          <a:off x="3582043" y="1453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9" name="正方形/長方形 22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0" name="正方形/長方形 22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1" name="正方形/長方形 23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2" name="正方形/長方形 23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3" name="正方形/長方形 23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4" name="正方形/長方形 23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5" name="正方形/長方形 23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6" name="正方形/長方形 23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7" name="テキスト ボックス 23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8" name="直線コネクタ 23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9" name="直線コネクタ 23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0" name="テキスト ボックス 23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1" name="直線コネクタ 24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2" name="テキスト ボックス 24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3" name="直線コネクタ 24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4" name="テキスト ボックス 24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5" name="直線コネクタ 24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6" name="テキスト ボックス 24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7" name="直線コネクタ 2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8" name="テキスト ボックス 24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70104</xdr:rowOff>
    </xdr:from>
    <xdr:to>
      <xdr:col>15</xdr:col>
      <xdr:colOff>180340</xdr:colOff>
      <xdr:row>86</xdr:row>
      <xdr:rowOff>28956</xdr:rowOff>
    </xdr:to>
    <xdr:cxnSp macro="">
      <xdr:nvCxnSpPr>
        <xdr:cNvPr id="250" name="直線コネクタ 249"/>
        <xdr:cNvCxnSpPr/>
      </xdr:nvCxnSpPr>
      <xdr:spPr>
        <a:xfrm flipV="1">
          <a:off x="10476865" y="1361465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32783</xdr:rowOff>
    </xdr:from>
    <xdr:ext cx="469744" cy="259045"/>
    <xdr:sp macro="" textlink="">
      <xdr:nvSpPr>
        <xdr:cNvPr id="251" name="【福祉施設】&#10;一人当たり面積最小値テキスト"/>
        <xdr:cNvSpPr txBox="1"/>
      </xdr:nvSpPr>
      <xdr:spPr>
        <a:xfrm>
          <a:off x="105664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15</xdr:col>
      <xdr:colOff>92075</xdr:colOff>
      <xdr:row>86</xdr:row>
      <xdr:rowOff>28956</xdr:rowOff>
    </xdr:from>
    <xdr:to>
      <xdr:col>15</xdr:col>
      <xdr:colOff>269875</xdr:colOff>
      <xdr:row>86</xdr:row>
      <xdr:rowOff>28956</xdr:rowOff>
    </xdr:to>
    <xdr:cxnSp macro="">
      <xdr:nvCxnSpPr>
        <xdr:cNvPr id="252" name="直線コネクタ 251"/>
        <xdr:cNvCxnSpPr/>
      </xdr:nvCxnSpPr>
      <xdr:spPr>
        <a:xfrm>
          <a:off x="10388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16781</xdr:rowOff>
    </xdr:from>
    <xdr:ext cx="469744" cy="259045"/>
    <xdr:sp macro="" textlink="">
      <xdr:nvSpPr>
        <xdr:cNvPr id="253" name="【福祉施設】&#10;一人当たり面積最大値テキスト"/>
        <xdr:cNvSpPr txBox="1"/>
      </xdr:nvSpPr>
      <xdr:spPr>
        <a:xfrm>
          <a:off x="10566400" y="1338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0.511</a:t>
          </a:r>
          <a:endParaRPr kumimoji="1" lang="ja-JP" altLang="en-US" sz="1000" b="1">
            <a:latin typeface="ＭＳ Ｐゴシック"/>
          </a:endParaRPr>
        </a:p>
      </xdr:txBody>
    </xdr:sp>
    <xdr:clientData/>
  </xdr:oneCellAnchor>
  <xdr:twoCellAnchor>
    <xdr:from>
      <xdr:col>15</xdr:col>
      <xdr:colOff>92075</xdr:colOff>
      <xdr:row>79</xdr:row>
      <xdr:rowOff>70104</xdr:rowOff>
    </xdr:from>
    <xdr:to>
      <xdr:col>15</xdr:col>
      <xdr:colOff>269875</xdr:colOff>
      <xdr:row>79</xdr:row>
      <xdr:rowOff>70104</xdr:rowOff>
    </xdr:to>
    <xdr:cxnSp macro="">
      <xdr:nvCxnSpPr>
        <xdr:cNvPr id="254" name="直線コネクタ 253"/>
        <xdr:cNvCxnSpPr/>
      </xdr:nvCxnSpPr>
      <xdr:spPr>
        <a:xfrm>
          <a:off x="10388600" y="13614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125747</xdr:rowOff>
    </xdr:from>
    <xdr:ext cx="469744" cy="259045"/>
    <xdr:sp macro="" textlink="">
      <xdr:nvSpPr>
        <xdr:cNvPr id="255" name="【福祉施設】&#10;一人当たり面積平均値テキスト"/>
        <xdr:cNvSpPr txBox="1"/>
      </xdr:nvSpPr>
      <xdr:spPr>
        <a:xfrm>
          <a:off x="10566400" y="14527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0.080</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147320</xdr:rowOff>
    </xdr:from>
    <xdr:to>
      <xdr:col>15</xdr:col>
      <xdr:colOff>231775</xdr:colOff>
      <xdr:row>85</xdr:row>
      <xdr:rowOff>77470</xdr:rowOff>
    </xdr:to>
    <xdr:sp macro="" textlink="">
      <xdr:nvSpPr>
        <xdr:cNvPr id="256" name="フローチャート : 判断 255"/>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135889</xdr:rowOff>
    </xdr:from>
    <xdr:to>
      <xdr:col>14</xdr:col>
      <xdr:colOff>79375</xdr:colOff>
      <xdr:row>85</xdr:row>
      <xdr:rowOff>66039</xdr:rowOff>
    </xdr:to>
    <xdr:sp macro="" textlink="">
      <xdr:nvSpPr>
        <xdr:cNvPr id="257" name="フローチャート : 判断 256"/>
        <xdr:cNvSpPr/>
      </xdr:nvSpPr>
      <xdr:spPr>
        <a:xfrm>
          <a:off x="9588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82566</xdr:rowOff>
    </xdr:from>
    <xdr:ext cx="469744" cy="259045"/>
    <xdr:sp macro="" textlink="">
      <xdr:nvSpPr>
        <xdr:cNvPr id="258" name="n_1aveValue【福祉施設】&#10;一人当たり面積"/>
        <xdr:cNvSpPr txBox="1"/>
      </xdr:nvSpPr>
      <xdr:spPr>
        <a:xfrm>
          <a:off x="93917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0.085</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59" name="テキスト ボックス 2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0" name="テキスト ボックス 2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1" name="テキスト ボックス 2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2" name="テキスト ボックス 2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3" name="テキスト ボックス 2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17018</xdr:rowOff>
    </xdr:from>
    <xdr:to>
      <xdr:col>14</xdr:col>
      <xdr:colOff>79375</xdr:colOff>
      <xdr:row>85</xdr:row>
      <xdr:rowOff>118618</xdr:rowOff>
    </xdr:to>
    <xdr:sp macro="" textlink="">
      <xdr:nvSpPr>
        <xdr:cNvPr id="264" name="円/楕円 263"/>
        <xdr:cNvSpPr/>
      </xdr:nvSpPr>
      <xdr:spPr>
        <a:xfrm>
          <a:off x="9588500" y="1459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109745</xdr:rowOff>
    </xdr:from>
    <xdr:ext cx="469744" cy="259045"/>
    <xdr:sp macro="" textlink="">
      <xdr:nvSpPr>
        <xdr:cNvPr id="265" name="n_1mainValue【福祉施設】&#10;一人当たり面積"/>
        <xdr:cNvSpPr txBox="1"/>
      </xdr:nvSpPr>
      <xdr:spPr>
        <a:xfrm>
          <a:off x="9391727" y="1468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6" name="正方形/長方形 26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7" name="正方形/長方形 26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8" name="正方形/長方形 26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9" name="正方形/長方形 26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0" name="正方形/長方形 26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1" name="正方形/長方形 27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2" name="正方形/長方形 27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3" name="正方形/長方形 27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4" name="テキスト ボックス 27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5" name="直線コネクタ 27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76" name="テキスト ボックス 275"/>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77" name="直線コネクタ 27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78" name="テキスト ボックス 277"/>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79" name="直線コネクタ 27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80" name="テキスト ボックス 27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81" name="直線コネクタ 28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82" name="テキスト ボックス 28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83" name="直線コネクタ 28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84" name="テキスト ボックス 28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85" name="直線コネクタ 28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86" name="テキスト ボックス 285"/>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7" name="直線コネクタ 28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88" name="テキスト ボックス 287"/>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8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7620</xdr:rowOff>
    </xdr:from>
    <xdr:to>
      <xdr:col>6</xdr:col>
      <xdr:colOff>510540</xdr:colOff>
      <xdr:row>107</xdr:row>
      <xdr:rowOff>95250</xdr:rowOff>
    </xdr:to>
    <xdr:cxnSp macro="">
      <xdr:nvCxnSpPr>
        <xdr:cNvPr id="290" name="直線コネクタ 289"/>
        <xdr:cNvCxnSpPr/>
      </xdr:nvCxnSpPr>
      <xdr:spPr>
        <a:xfrm flipV="1">
          <a:off x="4634865" y="171526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99077</xdr:rowOff>
    </xdr:from>
    <xdr:ext cx="405111" cy="259045"/>
    <xdr:sp macro="" textlink="">
      <xdr:nvSpPr>
        <xdr:cNvPr id="291" name="【市民会館】&#10;有形固定資産減価償却率最小値テキスト"/>
        <xdr:cNvSpPr txBox="1"/>
      </xdr:nvSpPr>
      <xdr:spPr>
        <a:xfrm>
          <a:off x="4724400" y="184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6</xdr:col>
      <xdr:colOff>422275</xdr:colOff>
      <xdr:row>107</xdr:row>
      <xdr:rowOff>95250</xdr:rowOff>
    </xdr:from>
    <xdr:to>
      <xdr:col>6</xdr:col>
      <xdr:colOff>600075</xdr:colOff>
      <xdr:row>107</xdr:row>
      <xdr:rowOff>95250</xdr:rowOff>
    </xdr:to>
    <xdr:cxnSp macro="">
      <xdr:nvCxnSpPr>
        <xdr:cNvPr id="292" name="直線コネクタ 291"/>
        <xdr:cNvCxnSpPr/>
      </xdr:nvCxnSpPr>
      <xdr:spPr>
        <a:xfrm>
          <a:off x="4546600" y="1844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125747</xdr:rowOff>
    </xdr:from>
    <xdr:ext cx="405111" cy="259045"/>
    <xdr:sp macro="" textlink="">
      <xdr:nvSpPr>
        <xdr:cNvPr id="293" name="【市民会館】&#10;有形固定資産減価償却率最大値テキスト"/>
        <xdr:cNvSpPr txBox="1"/>
      </xdr:nvSpPr>
      <xdr:spPr>
        <a:xfrm>
          <a:off x="47244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79.8</a:t>
          </a:r>
          <a:endParaRPr kumimoji="1" lang="ja-JP" altLang="en-US" sz="1000" b="1">
            <a:latin typeface="ＭＳ Ｐゴシック"/>
          </a:endParaRPr>
        </a:p>
      </xdr:txBody>
    </xdr:sp>
    <xdr:clientData/>
  </xdr:oneCellAnchor>
  <xdr:twoCellAnchor>
    <xdr:from>
      <xdr:col>6</xdr:col>
      <xdr:colOff>422275</xdr:colOff>
      <xdr:row>100</xdr:row>
      <xdr:rowOff>7620</xdr:rowOff>
    </xdr:from>
    <xdr:to>
      <xdr:col>6</xdr:col>
      <xdr:colOff>600075</xdr:colOff>
      <xdr:row>100</xdr:row>
      <xdr:rowOff>7620</xdr:rowOff>
    </xdr:to>
    <xdr:cxnSp macro="">
      <xdr:nvCxnSpPr>
        <xdr:cNvPr id="294" name="直線コネクタ 293"/>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148607</xdr:rowOff>
    </xdr:from>
    <xdr:ext cx="405111" cy="259045"/>
    <xdr:sp macro="" textlink="">
      <xdr:nvSpPr>
        <xdr:cNvPr id="295" name="【市民会館】&#10;有形固定資産減価償却率平均値テキスト"/>
        <xdr:cNvSpPr txBox="1"/>
      </xdr:nvSpPr>
      <xdr:spPr>
        <a:xfrm>
          <a:off x="4724400" y="1780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170180</xdr:rowOff>
    </xdr:from>
    <xdr:to>
      <xdr:col>6</xdr:col>
      <xdr:colOff>561975</xdr:colOff>
      <xdr:row>104</xdr:row>
      <xdr:rowOff>100330</xdr:rowOff>
    </xdr:to>
    <xdr:sp macro="" textlink="">
      <xdr:nvSpPr>
        <xdr:cNvPr id="296" name="フローチャート : 判断 295"/>
        <xdr:cNvSpPr/>
      </xdr:nvSpPr>
      <xdr:spPr>
        <a:xfrm>
          <a:off x="45847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106</xdr:row>
      <xdr:rowOff>44450</xdr:rowOff>
    </xdr:from>
    <xdr:to>
      <xdr:col>5</xdr:col>
      <xdr:colOff>409575</xdr:colOff>
      <xdr:row>106</xdr:row>
      <xdr:rowOff>146050</xdr:rowOff>
    </xdr:to>
    <xdr:sp macro="" textlink="">
      <xdr:nvSpPr>
        <xdr:cNvPr id="297" name="フローチャート : 判断 296"/>
        <xdr:cNvSpPr/>
      </xdr:nvSpPr>
      <xdr:spPr>
        <a:xfrm>
          <a:off x="3746500" y="1821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104</xdr:row>
      <xdr:rowOff>162577</xdr:rowOff>
    </xdr:from>
    <xdr:ext cx="405111" cy="259045"/>
    <xdr:sp macro="" textlink="">
      <xdr:nvSpPr>
        <xdr:cNvPr id="298" name="n_1aveValue【市民会館】&#10;有形固定資産減価償却率"/>
        <xdr:cNvSpPr txBox="1"/>
      </xdr:nvSpPr>
      <xdr:spPr>
        <a:xfrm>
          <a:off x="3582043" y="17993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99" name="テキスト ボックス 29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0" name="テキスト ボックス 29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1" name="テキスト ボックス 30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2" name="テキスト ボックス 30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3" name="テキスト ボックス 30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107</xdr:row>
      <xdr:rowOff>116839</xdr:rowOff>
    </xdr:from>
    <xdr:to>
      <xdr:col>5</xdr:col>
      <xdr:colOff>409575</xdr:colOff>
      <xdr:row>108</xdr:row>
      <xdr:rowOff>46989</xdr:rowOff>
    </xdr:to>
    <xdr:sp macro="" textlink="">
      <xdr:nvSpPr>
        <xdr:cNvPr id="304" name="円/楕円 303"/>
        <xdr:cNvSpPr/>
      </xdr:nvSpPr>
      <xdr:spPr>
        <a:xfrm>
          <a:off x="37465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108</xdr:row>
      <xdr:rowOff>38116</xdr:rowOff>
    </xdr:from>
    <xdr:ext cx="405111" cy="259045"/>
    <xdr:sp macro="" textlink="">
      <xdr:nvSpPr>
        <xdr:cNvPr id="305" name="n_1mainValue【市民会館】&#10;有形固定資産減価償却率"/>
        <xdr:cNvSpPr txBox="1"/>
      </xdr:nvSpPr>
      <xdr:spPr>
        <a:xfrm>
          <a:off x="3582043" y="1855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6" name="正方形/長方形 30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7" name="正方形/長方形 30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8" name="正方形/長方形 30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9" name="正方形/長方形 30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0" name="正方形/長方形 30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1" name="正方形/長方形 31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2" name="正方形/長方形 31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3" name="正方形/長方形 31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4" name="テキスト ボックス 31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5" name="直線コネクタ 31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16" name="直線コネクタ 31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17" name="テキスト ボックス 31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18" name="直線コネクタ 31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19" name="テキスト ボックス 31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20" name="直線コネクタ 31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21" name="テキスト ボックス 32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22" name="直線コネクタ 32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23" name="テキスト ボックス 32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24" name="直線コネクタ 32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25" name="テキスト ボックス 32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6" name="直線コネクタ 32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27" name="テキスト ボックス 32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2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91439</xdr:rowOff>
    </xdr:from>
    <xdr:to>
      <xdr:col>15</xdr:col>
      <xdr:colOff>180340</xdr:colOff>
      <xdr:row>108</xdr:row>
      <xdr:rowOff>45720</xdr:rowOff>
    </xdr:to>
    <xdr:cxnSp macro="">
      <xdr:nvCxnSpPr>
        <xdr:cNvPr id="329" name="直線コネクタ 328"/>
        <xdr:cNvCxnSpPr/>
      </xdr:nvCxnSpPr>
      <xdr:spPr>
        <a:xfrm flipV="1">
          <a:off x="10476865" y="17236439"/>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49547</xdr:rowOff>
    </xdr:from>
    <xdr:ext cx="469744" cy="259045"/>
    <xdr:sp macro="" textlink="">
      <xdr:nvSpPr>
        <xdr:cNvPr id="330" name="【市民会館】&#10;一人当たり面積最小値テキスト"/>
        <xdr:cNvSpPr txBox="1"/>
      </xdr:nvSpPr>
      <xdr:spPr>
        <a:xfrm>
          <a:off x="105664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0.028</a:t>
          </a:r>
          <a:endParaRPr kumimoji="1" lang="ja-JP" altLang="en-US" sz="1000" b="1">
            <a:latin typeface="ＭＳ Ｐゴシック"/>
          </a:endParaRPr>
        </a:p>
      </xdr:txBody>
    </xdr:sp>
    <xdr:clientData/>
  </xdr:oneCellAnchor>
  <xdr:twoCellAnchor>
    <xdr:from>
      <xdr:col>15</xdr:col>
      <xdr:colOff>92075</xdr:colOff>
      <xdr:row>108</xdr:row>
      <xdr:rowOff>45720</xdr:rowOff>
    </xdr:from>
    <xdr:to>
      <xdr:col>15</xdr:col>
      <xdr:colOff>269875</xdr:colOff>
      <xdr:row>108</xdr:row>
      <xdr:rowOff>45720</xdr:rowOff>
    </xdr:to>
    <xdr:cxnSp macro="">
      <xdr:nvCxnSpPr>
        <xdr:cNvPr id="331" name="直線コネクタ 330"/>
        <xdr:cNvCxnSpPr/>
      </xdr:nvCxnSpPr>
      <xdr:spPr>
        <a:xfrm>
          <a:off x="10388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38116</xdr:rowOff>
    </xdr:from>
    <xdr:ext cx="469744" cy="259045"/>
    <xdr:sp macro="" textlink="">
      <xdr:nvSpPr>
        <xdr:cNvPr id="332" name="【市民会館】&#10;一人当たり面積最大値テキスト"/>
        <xdr:cNvSpPr txBox="1"/>
      </xdr:nvSpPr>
      <xdr:spPr>
        <a:xfrm>
          <a:off x="10566400" y="1701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0.376</a:t>
          </a:r>
          <a:endParaRPr kumimoji="1" lang="ja-JP" altLang="en-US" sz="1000" b="1">
            <a:latin typeface="ＭＳ Ｐゴシック"/>
          </a:endParaRPr>
        </a:p>
      </xdr:txBody>
    </xdr:sp>
    <xdr:clientData/>
  </xdr:oneCellAnchor>
  <xdr:twoCellAnchor>
    <xdr:from>
      <xdr:col>15</xdr:col>
      <xdr:colOff>92075</xdr:colOff>
      <xdr:row>100</xdr:row>
      <xdr:rowOff>91439</xdr:rowOff>
    </xdr:from>
    <xdr:to>
      <xdr:col>15</xdr:col>
      <xdr:colOff>269875</xdr:colOff>
      <xdr:row>100</xdr:row>
      <xdr:rowOff>91439</xdr:rowOff>
    </xdr:to>
    <xdr:cxnSp macro="">
      <xdr:nvCxnSpPr>
        <xdr:cNvPr id="333" name="直線コネクタ 332"/>
        <xdr:cNvCxnSpPr/>
      </xdr:nvCxnSpPr>
      <xdr:spPr>
        <a:xfrm>
          <a:off x="10388600" y="1723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110507</xdr:rowOff>
    </xdr:from>
    <xdr:ext cx="469744" cy="259045"/>
    <xdr:sp macro="" textlink="">
      <xdr:nvSpPr>
        <xdr:cNvPr id="334" name="【市民会館】&#10;一人当たり面積平均値テキスト"/>
        <xdr:cNvSpPr txBox="1"/>
      </xdr:nvSpPr>
      <xdr:spPr>
        <a:xfrm>
          <a:off x="10566400" y="18112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0.127</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132080</xdr:rowOff>
    </xdr:from>
    <xdr:to>
      <xdr:col>15</xdr:col>
      <xdr:colOff>231775</xdr:colOff>
      <xdr:row>106</xdr:row>
      <xdr:rowOff>62230</xdr:rowOff>
    </xdr:to>
    <xdr:sp macro="" textlink="">
      <xdr:nvSpPr>
        <xdr:cNvPr id="335" name="フローチャート : 判断 334"/>
        <xdr:cNvSpPr/>
      </xdr:nvSpPr>
      <xdr:spPr>
        <a:xfrm>
          <a:off x="104267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162561</xdr:rowOff>
    </xdr:from>
    <xdr:to>
      <xdr:col>14</xdr:col>
      <xdr:colOff>79375</xdr:colOff>
      <xdr:row>106</xdr:row>
      <xdr:rowOff>92711</xdr:rowOff>
    </xdr:to>
    <xdr:sp macro="" textlink="">
      <xdr:nvSpPr>
        <xdr:cNvPr id="336" name="フローチャート : 判断 335"/>
        <xdr:cNvSpPr/>
      </xdr:nvSpPr>
      <xdr:spPr>
        <a:xfrm>
          <a:off x="9588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104</xdr:row>
      <xdr:rowOff>109238</xdr:rowOff>
    </xdr:from>
    <xdr:ext cx="469744" cy="259045"/>
    <xdr:sp macro="" textlink="">
      <xdr:nvSpPr>
        <xdr:cNvPr id="337" name="n_1aveValue【市民会館】&#10;一人当たり面積"/>
        <xdr:cNvSpPr txBox="1"/>
      </xdr:nvSpPr>
      <xdr:spPr>
        <a:xfrm>
          <a:off x="93917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0.119</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38" name="テキスト ボックス 33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39" name="テキスト ボックス 33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0" name="テキスト ボックス 33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1" name="テキスト ボックス 34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2" name="テキスト ボックス 34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107</xdr:row>
      <xdr:rowOff>55880</xdr:rowOff>
    </xdr:from>
    <xdr:to>
      <xdr:col>14</xdr:col>
      <xdr:colOff>79375</xdr:colOff>
      <xdr:row>107</xdr:row>
      <xdr:rowOff>157480</xdr:rowOff>
    </xdr:to>
    <xdr:sp macro="" textlink="">
      <xdr:nvSpPr>
        <xdr:cNvPr id="343" name="円/楕円 342"/>
        <xdr:cNvSpPr/>
      </xdr:nvSpPr>
      <xdr:spPr>
        <a:xfrm>
          <a:off x="9588500" y="184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107</xdr:row>
      <xdr:rowOff>148607</xdr:rowOff>
    </xdr:from>
    <xdr:ext cx="469744" cy="259045"/>
    <xdr:sp macro="" textlink="">
      <xdr:nvSpPr>
        <xdr:cNvPr id="344" name="n_1mainValue【市民会館】&#10;一人当たり面積"/>
        <xdr:cNvSpPr txBox="1"/>
      </xdr:nvSpPr>
      <xdr:spPr>
        <a:xfrm>
          <a:off x="9391727" y="1849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0.057</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5" name="正方形/長方形 34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6" name="正方形/長方形 34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47" name="正方形/長方形 34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48" name="正方形/長方形 34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49" name="正方形/長方形 34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0" name="正方形/長方形 34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1" name="正方形/長方形 35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2" name="正方形/長方形 35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53" name="テキスト ボックス 35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54" name="直線コネクタ 35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55" name="テキスト ボックス 354"/>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56" name="直線コネクタ 355"/>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57" name="テキスト ボックス 356"/>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58" name="直線コネクタ 357"/>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59" name="テキスト ボックス 358"/>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60" name="直線コネクタ 359"/>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61" name="テキスト ボックス 360"/>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62" name="直線コネクタ 361"/>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162577</xdr:rowOff>
    </xdr:from>
    <xdr:ext cx="467179" cy="259045"/>
    <xdr:sp macro="" textlink="">
      <xdr:nvSpPr>
        <xdr:cNvPr id="363" name="テキスト ボックス 362"/>
        <xdr:cNvSpPr txBox="1"/>
      </xdr:nvSpPr>
      <xdr:spPr>
        <a:xfrm>
          <a:off x="11978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64" name="直線コネクタ 36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65" name="テキスト ボックス 36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6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35</xdr:row>
      <xdr:rowOff>55626</xdr:rowOff>
    </xdr:from>
    <xdr:to>
      <xdr:col>23</xdr:col>
      <xdr:colOff>516889</xdr:colOff>
      <xdr:row>42</xdr:row>
      <xdr:rowOff>3048</xdr:rowOff>
    </xdr:to>
    <xdr:cxnSp macro="">
      <xdr:nvCxnSpPr>
        <xdr:cNvPr id="367" name="直線コネクタ 366"/>
        <xdr:cNvCxnSpPr/>
      </xdr:nvCxnSpPr>
      <xdr:spPr>
        <a:xfrm flipV="1">
          <a:off x="16318864" y="605637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6875</xdr:rowOff>
    </xdr:from>
    <xdr:ext cx="405111" cy="259045"/>
    <xdr:sp macro="" textlink="">
      <xdr:nvSpPr>
        <xdr:cNvPr id="368" name="【一般廃棄物処理施設】&#10;有形固定資産減価償却率最小値テキスト"/>
        <xdr:cNvSpPr txBox="1"/>
      </xdr:nvSpPr>
      <xdr:spPr>
        <a:xfrm>
          <a:off x="16408400" y="720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38.2</a:t>
          </a:r>
          <a:endParaRPr kumimoji="1" lang="ja-JP" altLang="en-US" sz="1000" b="1">
            <a:latin typeface="ＭＳ Ｐゴシック"/>
          </a:endParaRPr>
        </a:p>
      </xdr:txBody>
    </xdr:sp>
    <xdr:clientData/>
  </xdr:oneCellAnchor>
  <xdr:twoCellAnchor>
    <xdr:from>
      <xdr:col>23</xdr:col>
      <xdr:colOff>428625</xdr:colOff>
      <xdr:row>42</xdr:row>
      <xdr:rowOff>3048</xdr:rowOff>
    </xdr:from>
    <xdr:to>
      <xdr:col>23</xdr:col>
      <xdr:colOff>606425</xdr:colOff>
      <xdr:row>42</xdr:row>
      <xdr:rowOff>3048</xdr:rowOff>
    </xdr:to>
    <xdr:cxnSp macro="">
      <xdr:nvCxnSpPr>
        <xdr:cNvPr id="369" name="直線コネクタ 368"/>
        <xdr:cNvCxnSpPr/>
      </xdr:nvCxnSpPr>
      <xdr:spPr>
        <a:xfrm>
          <a:off x="16230600" y="720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34</xdr:row>
      <xdr:rowOff>2303</xdr:rowOff>
    </xdr:from>
    <xdr:ext cx="405111" cy="259045"/>
    <xdr:sp macro="" textlink="">
      <xdr:nvSpPr>
        <xdr:cNvPr id="370" name="【一般廃棄物処理施設】&#10;有形固定資産減価償却率最大値テキスト"/>
        <xdr:cNvSpPr txBox="1"/>
      </xdr:nvSpPr>
      <xdr:spPr>
        <a:xfrm>
          <a:off x="16408400" y="5831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23</xdr:col>
      <xdr:colOff>428625</xdr:colOff>
      <xdr:row>35</xdr:row>
      <xdr:rowOff>55626</xdr:rowOff>
    </xdr:from>
    <xdr:to>
      <xdr:col>23</xdr:col>
      <xdr:colOff>606425</xdr:colOff>
      <xdr:row>35</xdr:row>
      <xdr:rowOff>55626</xdr:rowOff>
    </xdr:to>
    <xdr:cxnSp macro="">
      <xdr:nvCxnSpPr>
        <xdr:cNvPr id="371" name="直線コネクタ 370"/>
        <xdr:cNvCxnSpPr/>
      </xdr:nvCxnSpPr>
      <xdr:spPr>
        <a:xfrm>
          <a:off x="16230600" y="605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106697</xdr:rowOff>
    </xdr:from>
    <xdr:ext cx="405111" cy="259045"/>
    <xdr:sp macro="" textlink="">
      <xdr:nvSpPr>
        <xdr:cNvPr id="372" name="【一般廃棄物処理施設】&#10;有形固定資産減価償却率平均値テキスト"/>
        <xdr:cNvSpPr txBox="1"/>
      </xdr:nvSpPr>
      <xdr:spPr>
        <a:xfrm>
          <a:off x="16408400" y="645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128270</xdr:rowOff>
    </xdr:from>
    <xdr:to>
      <xdr:col>23</xdr:col>
      <xdr:colOff>568325</xdr:colOff>
      <xdr:row>38</xdr:row>
      <xdr:rowOff>58420</xdr:rowOff>
    </xdr:to>
    <xdr:sp macro="" textlink="">
      <xdr:nvSpPr>
        <xdr:cNvPr id="373" name="フローチャート : 判断 372"/>
        <xdr:cNvSpPr/>
      </xdr:nvSpPr>
      <xdr:spPr>
        <a:xfrm>
          <a:off x="16268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64262</xdr:rowOff>
    </xdr:from>
    <xdr:to>
      <xdr:col>22</xdr:col>
      <xdr:colOff>415925</xdr:colOff>
      <xdr:row>38</xdr:row>
      <xdr:rowOff>165862</xdr:rowOff>
    </xdr:to>
    <xdr:sp macro="" textlink="">
      <xdr:nvSpPr>
        <xdr:cNvPr id="374" name="フローチャート : 判断 373"/>
        <xdr:cNvSpPr/>
      </xdr:nvSpPr>
      <xdr:spPr>
        <a:xfrm>
          <a:off x="15430500" y="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156989</xdr:rowOff>
    </xdr:from>
    <xdr:ext cx="405111" cy="259045"/>
    <xdr:sp macro="" textlink="">
      <xdr:nvSpPr>
        <xdr:cNvPr id="375" name="n_1aveValue【一般廃棄物処理施設】&#10;有形固定資産減価償却率"/>
        <xdr:cNvSpPr txBox="1"/>
      </xdr:nvSpPr>
      <xdr:spPr>
        <a:xfrm>
          <a:off x="15266043" y="6672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76" name="テキスト ボックス 37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77" name="テキスト ボックス 37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78" name="テキスト ボックス 37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79" name="テキスト ボックス 37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80" name="テキスト ボックス 37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37</xdr:row>
      <xdr:rowOff>107696</xdr:rowOff>
    </xdr:from>
    <xdr:to>
      <xdr:col>22</xdr:col>
      <xdr:colOff>415925</xdr:colOff>
      <xdr:row>38</xdr:row>
      <xdr:rowOff>37846</xdr:rowOff>
    </xdr:to>
    <xdr:sp macro="" textlink="">
      <xdr:nvSpPr>
        <xdr:cNvPr id="381" name="円/楕円 380"/>
        <xdr:cNvSpPr/>
      </xdr:nvSpPr>
      <xdr:spPr>
        <a:xfrm>
          <a:off x="15430500" y="645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54373</xdr:rowOff>
    </xdr:from>
    <xdr:ext cx="405111" cy="259045"/>
    <xdr:sp macro="" textlink="">
      <xdr:nvSpPr>
        <xdr:cNvPr id="382" name="n_1mainValue【一般廃棄物処理施設】&#10;有形固定資産減価償却率"/>
        <xdr:cNvSpPr txBox="1"/>
      </xdr:nvSpPr>
      <xdr:spPr>
        <a:xfrm>
          <a:off x="15266043" y="622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83" name="正方形/長方形 38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84" name="正方形/長方形 38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85" name="正方形/長方形 38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86" name="正方形/長方形 38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87" name="正方形/長方形 38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88" name="正方形/長方形 38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89" name="正方形/長方形 38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33,703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90" name="正方形/長方形 38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91" name="テキスト ボックス 39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92" name="直線コネクタ 39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93" name="直線コネクタ 39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394" name="テキスト ボックス 39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95" name="直線コネクタ 39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396" name="テキスト ボックス 395"/>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97" name="直線コネクタ 39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398" name="テキスト ボックス 39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99" name="直線コネクタ 39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400" name="テキスト ボックス 399"/>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01" name="直線コネクタ 40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402" name="テキスト ボックス 401"/>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03" name="直線コネクタ 40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04" name="テキスト ボックス 40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0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169598</xdr:rowOff>
    </xdr:from>
    <xdr:to>
      <xdr:col>32</xdr:col>
      <xdr:colOff>186689</xdr:colOff>
      <xdr:row>41</xdr:row>
      <xdr:rowOff>100416</xdr:rowOff>
    </xdr:to>
    <xdr:cxnSp macro="">
      <xdr:nvCxnSpPr>
        <xdr:cNvPr id="406" name="直線コネクタ 405"/>
        <xdr:cNvCxnSpPr/>
      </xdr:nvCxnSpPr>
      <xdr:spPr>
        <a:xfrm flipV="1">
          <a:off x="22160864" y="5827448"/>
          <a:ext cx="0" cy="1302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104243</xdr:rowOff>
    </xdr:from>
    <xdr:ext cx="534377" cy="259045"/>
    <xdr:sp macro="" textlink="">
      <xdr:nvSpPr>
        <xdr:cNvPr id="407" name="【一般廃棄物処理施設】&#10;一人当たり有形固定資産（償却資産）額最小値テキスト"/>
        <xdr:cNvSpPr txBox="1"/>
      </xdr:nvSpPr>
      <xdr:spPr>
        <a:xfrm>
          <a:off x="22250400" y="713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14,322</a:t>
          </a:r>
          <a:endParaRPr kumimoji="1" lang="ja-JP" altLang="en-US" sz="1000" b="1">
            <a:latin typeface="ＭＳ Ｐゴシック"/>
          </a:endParaRPr>
        </a:p>
      </xdr:txBody>
    </xdr:sp>
    <xdr:clientData/>
  </xdr:oneCellAnchor>
  <xdr:twoCellAnchor>
    <xdr:from>
      <xdr:col>32</xdr:col>
      <xdr:colOff>98425</xdr:colOff>
      <xdr:row>41</xdr:row>
      <xdr:rowOff>100416</xdr:rowOff>
    </xdr:from>
    <xdr:to>
      <xdr:col>32</xdr:col>
      <xdr:colOff>276225</xdr:colOff>
      <xdr:row>41</xdr:row>
      <xdr:rowOff>100416</xdr:rowOff>
    </xdr:to>
    <xdr:cxnSp macro="">
      <xdr:nvCxnSpPr>
        <xdr:cNvPr id="408" name="直線コネクタ 407"/>
        <xdr:cNvCxnSpPr/>
      </xdr:nvCxnSpPr>
      <xdr:spPr>
        <a:xfrm>
          <a:off x="22072600" y="7129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116275</xdr:rowOff>
    </xdr:from>
    <xdr:ext cx="599010" cy="259045"/>
    <xdr:sp macro="" textlink="">
      <xdr:nvSpPr>
        <xdr:cNvPr id="409" name="【一般廃棄物処理施設】&#10;一人当たり有形固定資産（償却資産）額最大値テキスト"/>
        <xdr:cNvSpPr txBox="1"/>
      </xdr:nvSpPr>
      <xdr:spPr>
        <a:xfrm>
          <a:off x="22250400" y="560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185,243</a:t>
          </a:r>
          <a:endParaRPr kumimoji="1" lang="ja-JP" altLang="en-US" sz="1000" b="1">
            <a:latin typeface="ＭＳ Ｐゴシック"/>
          </a:endParaRPr>
        </a:p>
      </xdr:txBody>
    </xdr:sp>
    <xdr:clientData/>
  </xdr:oneCellAnchor>
  <xdr:twoCellAnchor>
    <xdr:from>
      <xdr:col>32</xdr:col>
      <xdr:colOff>98425</xdr:colOff>
      <xdr:row>33</xdr:row>
      <xdr:rowOff>169598</xdr:rowOff>
    </xdr:from>
    <xdr:to>
      <xdr:col>32</xdr:col>
      <xdr:colOff>276225</xdr:colOff>
      <xdr:row>33</xdr:row>
      <xdr:rowOff>169598</xdr:rowOff>
    </xdr:to>
    <xdr:cxnSp macro="">
      <xdr:nvCxnSpPr>
        <xdr:cNvPr id="410" name="直線コネクタ 409"/>
        <xdr:cNvCxnSpPr/>
      </xdr:nvCxnSpPr>
      <xdr:spPr>
        <a:xfrm>
          <a:off x="22072600" y="582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168290</xdr:rowOff>
    </xdr:from>
    <xdr:ext cx="534377" cy="259045"/>
    <xdr:sp macro="" textlink="">
      <xdr:nvSpPr>
        <xdr:cNvPr id="411" name="【一般廃棄物処理施設】&#10;一人当たり有形固定資産（償却資産）額平均値テキスト"/>
        <xdr:cNvSpPr txBox="1"/>
      </xdr:nvSpPr>
      <xdr:spPr>
        <a:xfrm>
          <a:off x="22250400" y="6683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63,417</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18413</xdr:rowOff>
    </xdr:from>
    <xdr:to>
      <xdr:col>32</xdr:col>
      <xdr:colOff>238125</xdr:colOff>
      <xdr:row>39</xdr:row>
      <xdr:rowOff>120013</xdr:rowOff>
    </xdr:to>
    <xdr:sp macro="" textlink="">
      <xdr:nvSpPr>
        <xdr:cNvPr id="412" name="フローチャート : 判断 411"/>
        <xdr:cNvSpPr/>
      </xdr:nvSpPr>
      <xdr:spPr>
        <a:xfrm>
          <a:off x="22110700" y="670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47856</xdr:rowOff>
    </xdr:from>
    <xdr:to>
      <xdr:col>31</xdr:col>
      <xdr:colOff>85725</xdr:colOff>
      <xdr:row>39</xdr:row>
      <xdr:rowOff>149456</xdr:rowOff>
    </xdr:to>
    <xdr:sp macro="" textlink="">
      <xdr:nvSpPr>
        <xdr:cNvPr id="413" name="フローチャート : 判断 412"/>
        <xdr:cNvSpPr/>
      </xdr:nvSpPr>
      <xdr:spPr>
        <a:xfrm>
          <a:off x="21272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37</xdr:row>
      <xdr:rowOff>165983</xdr:rowOff>
    </xdr:from>
    <xdr:ext cx="534377" cy="259045"/>
    <xdr:sp macro="" textlink="">
      <xdr:nvSpPr>
        <xdr:cNvPr id="414" name="n_1aveValue【一般廃棄物処理施設】&#10;一人当たり有形固定資産（償却資産）額"/>
        <xdr:cNvSpPr txBox="1"/>
      </xdr:nvSpPr>
      <xdr:spPr>
        <a:xfrm>
          <a:off x="21043411"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59,553</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415" name="テキスト ボックス 41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16" name="テキスト ボックス 41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17" name="テキスト ボックス 41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18" name="テキスト ボックス 41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19" name="テキスト ボックス 41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39</xdr:row>
      <xdr:rowOff>165737</xdr:rowOff>
    </xdr:from>
    <xdr:to>
      <xdr:col>31</xdr:col>
      <xdr:colOff>85725</xdr:colOff>
      <xdr:row>40</xdr:row>
      <xdr:rowOff>95887</xdr:rowOff>
    </xdr:to>
    <xdr:sp macro="" textlink="">
      <xdr:nvSpPr>
        <xdr:cNvPr id="420" name="円/楕円 419"/>
        <xdr:cNvSpPr/>
      </xdr:nvSpPr>
      <xdr:spPr>
        <a:xfrm>
          <a:off x="21272500" y="685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40</xdr:row>
      <xdr:rowOff>87014</xdr:rowOff>
    </xdr:from>
    <xdr:ext cx="534377" cy="259045"/>
    <xdr:sp macro="" textlink="">
      <xdr:nvSpPr>
        <xdr:cNvPr id="421" name="n_1mainValue【一般廃棄物処理施設】&#10;一人当たり有形固定資産（償却資産）額"/>
        <xdr:cNvSpPr txBox="1"/>
      </xdr:nvSpPr>
      <xdr:spPr>
        <a:xfrm>
          <a:off x="21043411" y="694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44,083</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22" name="正方形/長方形 42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23" name="正方形/長方形 42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24" name="正方形/長方形 42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25" name="正方形/長方形 42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26" name="正方形/長方形 42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27" name="正方形/長方形 42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28" name="正方形/長方形 42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29" name="正方形/長方形 42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30" name="テキスト ボックス 42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31" name="直線コネクタ 43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432" name="直線コネクタ 43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433" name="テキスト ボックス 432"/>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34" name="直線コネクタ 43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35" name="テキスト ボックス 43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36" name="直線コネクタ 43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37" name="テキスト ボックス 43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38" name="直線コネクタ 43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39" name="テキスト ボックス 43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40" name="直線コネクタ 43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41" name="テキスト ボックス 44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42" name="直線コネクタ 44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43" name="テキスト ボックス 44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4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20955</xdr:rowOff>
    </xdr:from>
    <xdr:to>
      <xdr:col>23</xdr:col>
      <xdr:colOff>516889</xdr:colOff>
      <xdr:row>63</xdr:row>
      <xdr:rowOff>85725</xdr:rowOff>
    </xdr:to>
    <xdr:cxnSp macro="">
      <xdr:nvCxnSpPr>
        <xdr:cNvPr id="445" name="直線コネクタ 444"/>
        <xdr:cNvCxnSpPr/>
      </xdr:nvCxnSpPr>
      <xdr:spPr>
        <a:xfrm flipV="1">
          <a:off x="16318864" y="9450705"/>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89552</xdr:rowOff>
    </xdr:from>
    <xdr:ext cx="340478" cy="259045"/>
    <xdr:sp macro="" textlink="">
      <xdr:nvSpPr>
        <xdr:cNvPr id="446" name="【保健センター・保健所】&#10;有形固定資産減価償却率最小値テキスト"/>
        <xdr:cNvSpPr txBox="1"/>
      </xdr:nvSpPr>
      <xdr:spPr>
        <a:xfrm>
          <a:off x="16408400" y="108909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428625</xdr:colOff>
      <xdr:row>63</xdr:row>
      <xdr:rowOff>85725</xdr:rowOff>
    </xdr:from>
    <xdr:to>
      <xdr:col>23</xdr:col>
      <xdr:colOff>606425</xdr:colOff>
      <xdr:row>63</xdr:row>
      <xdr:rowOff>85725</xdr:rowOff>
    </xdr:to>
    <xdr:cxnSp macro="">
      <xdr:nvCxnSpPr>
        <xdr:cNvPr id="447" name="直線コネクタ 446"/>
        <xdr:cNvCxnSpPr/>
      </xdr:nvCxnSpPr>
      <xdr:spPr>
        <a:xfrm>
          <a:off x="16230600" y="1088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139082</xdr:rowOff>
    </xdr:from>
    <xdr:ext cx="405111" cy="259045"/>
    <xdr:sp macro="" textlink="">
      <xdr:nvSpPr>
        <xdr:cNvPr id="448" name="【保健センター・保健所】&#10;有形固定資産減価償却率最大値テキスト"/>
        <xdr:cNvSpPr txBox="1"/>
      </xdr:nvSpPr>
      <xdr:spPr>
        <a:xfrm>
          <a:off x="16408400" y="922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83.9</a:t>
          </a:r>
          <a:endParaRPr kumimoji="1" lang="ja-JP" altLang="en-US" sz="1000" b="1">
            <a:latin typeface="ＭＳ Ｐゴシック"/>
          </a:endParaRPr>
        </a:p>
      </xdr:txBody>
    </xdr:sp>
    <xdr:clientData/>
  </xdr:oneCellAnchor>
  <xdr:twoCellAnchor>
    <xdr:from>
      <xdr:col>23</xdr:col>
      <xdr:colOff>428625</xdr:colOff>
      <xdr:row>55</xdr:row>
      <xdr:rowOff>20955</xdr:rowOff>
    </xdr:from>
    <xdr:to>
      <xdr:col>23</xdr:col>
      <xdr:colOff>606425</xdr:colOff>
      <xdr:row>55</xdr:row>
      <xdr:rowOff>20955</xdr:rowOff>
    </xdr:to>
    <xdr:cxnSp macro="">
      <xdr:nvCxnSpPr>
        <xdr:cNvPr id="449" name="直線コネクタ 448"/>
        <xdr:cNvCxnSpPr/>
      </xdr:nvCxnSpPr>
      <xdr:spPr>
        <a:xfrm>
          <a:off x="16230600" y="945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1922</xdr:rowOff>
    </xdr:from>
    <xdr:ext cx="405111" cy="259045"/>
    <xdr:sp macro="" textlink="">
      <xdr:nvSpPr>
        <xdr:cNvPr id="450" name="【保健センター・保健所】&#10;有形固定資産減価償却率平均値テキスト"/>
        <xdr:cNvSpPr txBox="1"/>
      </xdr:nvSpPr>
      <xdr:spPr>
        <a:xfrm>
          <a:off x="16408400" y="9946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54.1</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23495</xdr:rowOff>
    </xdr:from>
    <xdr:to>
      <xdr:col>23</xdr:col>
      <xdr:colOff>568325</xdr:colOff>
      <xdr:row>58</xdr:row>
      <xdr:rowOff>125095</xdr:rowOff>
    </xdr:to>
    <xdr:sp macro="" textlink="">
      <xdr:nvSpPr>
        <xdr:cNvPr id="451" name="フローチャート : 判断 450"/>
        <xdr:cNvSpPr/>
      </xdr:nvSpPr>
      <xdr:spPr>
        <a:xfrm>
          <a:off x="16268700" y="996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63500</xdr:rowOff>
    </xdr:from>
    <xdr:to>
      <xdr:col>22</xdr:col>
      <xdr:colOff>415925</xdr:colOff>
      <xdr:row>59</xdr:row>
      <xdr:rowOff>165100</xdr:rowOff>
    </xdr:to>
    <xdr:sp macro="" textlink="">
      <xdr:nvSpPr>
        <xdr:cNvPr id="452" name="フローチャート : 判断 451"/>
        <xdr:cNvSpPr/>
      </xdr:nvSpPr>
      <xdr:spPr>
        <a:xfrm>
          <a:off x="154305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156227</xdr:rowOff>
    </xdr:from>
    <xdr:ext cx="405111" cy="259045"/>
    <xdr:sp macro="" textlink="">
      <xdr:nvSpPr>
        <xdr:cNvPr id="453" name="n_1aveValue【保健センター・保健所】&#10;有形固定資産減価償却率"/>
        <xdr:cNvSpPr txBox="1"/>
      </xdr:nvSpPr>
      <xdr:spPr>
        <a:xfrm>
          <a:off x="15266043"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54" name="テキスト ボックス 45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55" name="テキスト ボックス 45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56" name="テキスト ボックス 45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57" name="テキスト ボックス 45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58" name="テキスト ボックス 45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57</xdr:row>
      <xdr:rowOff>82550</xdr:rowOff>
    </xdr:from>
    <xdr:to>
      <xdr:col>22</xdr:col>
      <xdr:colOff>415925</xdr:colOff>
      <xdr:row>58</xdr:row>
      <xdr:rowOff>12700</xdr:rowOff>
    </xdr:to>
    <xdr:sp macro="" textlink="">
      <xdr:nvSpPr>
        <xdr:cNvPr id="459" name="円/楕円 458"/>
        <xdr:cNvSpPr/>
      </xdr:nvSpPr>
      <xdr:spPr>
        <a:xfrm>
          <a:off x="154305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56</xdr:row>
      <xdr:rowOff>29227</xdr:rowOff>
    </xdr:from>
    <xdr:ext cx="405111" cy="259045"/>
    <xdr:sp macro="" textlink="">
      <xdr:nvSpPr>
        <xdr:cNvPr id="460" name="n_1mainValue【保健センター・保健所】&#10;有形固定資産減価償却率"/>
        <xdr:cNvSpPr txBox="1"/>
      </xdr:nvSpPr>
      <xdr:spPr>
        <a:xfrm>
          <a:off x="15266043"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61" name="正方形/長方形 4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62" name="正方形/長方形 46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63" name="正方形/長方形 46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64" name="正方形/長方形 46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65" name="正方形/長方形 46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66" name="正方形/長方形 46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67" name="正方形/長方形 46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68" name="正方形/長方形 46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69" name="テキスト ボックス 46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70" name="直線コネクタ 46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71" name="直線コネクタ 47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72" name="テキスト ボックス 47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73" name="直線コネクタ 47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74" name="テキスト ボックス 47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75" name="直線コネクタ 47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76" name="テキスト ボックス 47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77" name="直線コネクタ 47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78" name="テキスト ボックス 47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79" name="直線コネクタ 47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80" name="テキスト ボックス 47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8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102870</xdr:rowOff>
    </xdr:from>
    <xdr:to>
      <xdr:col>32</xdr:col>
      <xdr:colOff>186689</xdr:colOff>
      <xdr:row>62</xdr:row>
      <xdr:rowOff>160020</xdr:rowOff>
    </xdr:to>
    <xdr:cxnSp macro="">
      <xdr:nvCxnSpPr>
        <xdr:cNvPr id="482" name="直線コネクタ 481"/>
        <xdr:cNvCxnSpPr/>
      </xdr:nvCxnSpPr>
      <xdr:spPr>
        <a:xfrm flipV="1">
          <a:off x="22160864" y="95326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163847</xdr:rowOff>
    </xdr:from>
    <xdr:ext cx="469744" cy="259045"/>
    <xdr:sp macro="" textlink="">
      <xdr:nvSpPr>
        <xdr:cNvPr id="483" name="【保健センター・保健所】&#10;一人当たり面積最小値テキスト"/>
        <xdr:cNvSpPr txBox="1"/>
      </xdr:nvSpPr>
      <xdr:spPr>
        <a:xfrm>
          <a:off x="222504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62</xdr:row>
      <xdr:rowOff>160020</xdr:rowOff>
    </xdr:from>
    <xdr:to>
      <xdr:col>32</xdr:col>
      <xdr:colOff>276225</xdr:colOff>
      <xdr:row>62</xdr:row>
      <xdr:rowOff>160020</xdr:rowOff>
    </xdr:to>
    <xdr:cxnSp macro="">
      <xdr:nvCxnSpPr>
        <xdr:cNvPr id="484" name="直線コネクタ 483"/>
        <xdr:cNvCxnSpPr/>
      </xdr:nvCxnSpPr>
      <xdr:spPr>
        <a:xfrm>
          <a:off x="22072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49547</xdr:rowOff>
    </xdr:from>
    <xdr:ext cx="469744" cy="259045"/>
    <xdr:sp macro="" textlink="">
      <xdr:nvSpPr>
        <xdr:cNvPr id="485" name="【保健センター・保健所】&#10;一人当たり面積最大値テキスト"/>
        <xdr:cNvSpPr txBox="1"/>
      </xdr:nvSpPr>
      <xdr:spPr>
        <a:xfrm>
          <a:off x="22250400" y="930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0.063</a:t>
          </a:r>
          <a:endParaRPr kumimoji="1" lang="ja-JP" altLang="en-US" sz="1000" b="1">
            <a:latin typeface="ＭＳ Ｐゴシック"/>
          </a:endParaRPr>
        </a:p>
      </xdr:txBody>
    </xdr:sp>
    <xdr:clientData/>
  </xdr:oneCellAnchor>
  <xdr:twoCellAnchor>
    <xdr:from>
      <xdr:col>32</xdr:col>
      <xdr:colOff>98425</xdr:colOff>
      <xdr:row>55</xdr:row>
      <xdr:rowOff>102870</xdr:rowOff>
    </xdr:from>
    <xdr:to>
      <xdr:col>32</xdr:col>
      <xdr:colOff>276225</xdr:colOff>
      <xdr:row>55</xdr:row>
      <xdr:rowOff>102870</xdr:rowOff>
    </xdr:to>
    <xdr:cxnSp macro="">
      <xdr:nvCxnSpPr>
        <xdr:cNvPr id="486" name="直線コネクタ 485"/>
        <xdr:cNvCxnSpPr/>
      </xdr:nvCxnSpPr>
      <xdr:spPr>
        <a:xfrm>
          <a:off x="22072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87647</xdr:rowOff>
    </xdr:from>
    <xdr:ext cx="469744" cy="259045"/>
    <xdr:sp macro="" textlink="">
      <xdr:nvSpPr>
        <xdr:cNvPr id="487" name="【保健センター・保健所】&#10;一人当たり面積平均値テキスト"/>
        <xdr:cNvSpPr txBox="1"/>
      </xdr:nvSpPr>
      <xdr:spPr>
        <a:xfrm>
          <a:off x="22250400" y="1037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0.023</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109220</xdr:rowOff>
    </xdr:from>
    <xdr:to>
      <xdr:col>32</xdr:col>
      <xdr:colOff>238125</xdr:colOff>
      <xdr:row>61</xdr:row>
      <xdr:rowOff>39370</xdr:rowOff>
    </xdr:to>
    <xdr:sp macro="" textlink="">
      <xdr:nvSpPr>
        <xdr:cNvPr id="488" name="フローチャート : 判断 487"/>
        <xdr:cNvSpPr/>
      </xdr:nvSpPr>
      <xdr:spPr>
        <a:xfrm>
          <a:off x="22110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29210</xdr:rowOff>
    </xdr:from>
    <xdr:to>
      <xdr:col>31</xdr:col>
      <xdr:colOff>85725</xdr:colOff>
      <xdr:row>59</xdr:row>
      <xdr:rowOff>130810</xdr:rowOff>
    </xdr:to>
    <xdr:sp macro="" textlink="">
      <xdr:nvSpPr>
        <xdr:cNvPr id="489" name="フローチャート : 判断 488"/>
        <xdr:cNvSpPr/>
      </xdr:nvSpPr>
      <xdr:spPr>
        <a:xfrm>
          <a:off x="2127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57</xdr:row>
      <xdr:rowOff>147337</xdr:rowOff>
    </xdr:from>
    <xdr:ext cx="469744" cy="259045"/>
    <xdr:sp macro="" textlink="">
      <xdr:nvSpPr>
        <xdr:cNvPr id="490" name="n_1aveValue【保健センター・保健所】&#10;一人当たり面積"/>
        <xdr:cNvSpPr txBox="1"/>
      </xdr:nvSpPr>
      <xdr:spPr>
        <a:xfrm>
          <a:off x="21075727" y="991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0.034</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91" name="テキスト ボックス 49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92" name="テキスト ボックス 49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93" name="テキスト ボックス 49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94" name="テキスト ボックス 49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95" name="テキスト ボックス 49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61</xdr:row>
      <xdr:rowOff>97790</xdr:rowOff>
    </xdr:from>
    <xdr:to>
      <xdr:col>31</xdr:col>
      <xdr:colOff>85725</xdr:colOff>
      <xdr:row>62</xdr:row>
      <xdr:rowOff>27940</xdr:rowOff>
    </xdr:to>
    <xdr:sp macro="" textlink="">
      <xdr:nvSpPr>
        <xdr:cNvPr id="496" name="円/楕円 495"/>
        <xdr:cNvSpPr/>
      </xdr:nvSpPr>
      <xdr:spPr>
        <a:xfrm>
          <a:off x="21272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62</xdr:row>
      <xdr:rowOff>19067</xdr:rowOff>
    </xdr:from>
    <xdr:ext cx="469744" cy="259045"/>
    <xdr:sp macro="" textlink="">
      <xdr:nvSpPr>
        <xdr:cNvPr id="497" name="n_1mainValue【保健センター・保健所】&#10;一人当たり面積"/>
        <xdr:cNvSpPr txBox="1"/>
      </xdr:nvSpPr>
      <xdr:spPr>
        <a:xfrm>
          <a:off x="210757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0.016</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98" name="正方形/長方形 49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99" name="正方形/長方形 49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00" name="正方形/長方形 49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01" name="正方形/長方形 50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02" name="正方形/長方形 50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03" name="正方形/長方形 50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04" name="正方形/長方形 50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05" name="正方形/長方形 50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06" name="テキスト ボックス 50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07" name="直線コネクタ 50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508" name="直線コネクタ 50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509" name="テキスト ボックス 50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510" name="直線コネクタ 50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511" name="テキスト ボックス 51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512" name="直線コネクタ 51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513" name="テキスト ボックス 51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514" name="直線コネクタ 51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515" name="テキスト ボックス 51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516" name="直線コネクタ 51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517" name="テキスト ボックス 51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518" name="直線コネクタ 51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519" name="テキスト ボックス 51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20" name="直線コネクタ 51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21" name="テキスト ボックス 52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2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168729</xdr:rowOff>
    </xdr:from>
    <xdr:to>
      <xdr:col>23</xdr:col>
      <xdr:colOff>516889</xdr:colOff>
      <xdr:row>86</xdr:row>
      <xdr:rowOff>21771</xdr:rowOff>
    </xdr:to>
    <xdr:cxnSp macro="">
      <xdr:nvCxnSpPr>
        <xdr:cNvPr id="523" name="直線コネクタ 522"/>
        <xdr:cNvCxnSpPr/>
      </xdr:nvCxnSpPr>
      <xdr:spPr>
        <a:xfrm flipV="1">
          <a:off x="16318864" y="13370379"/>
          <a:ext cx="0" cy="1396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25598</xdr:rowOff>
    </xdr:from>
    <xdr:ext cx="340478" cy="259045"/>
    <xdr:sp macro="" textlink="">
      <xdr:nvSpPr>
        <xdr:cNvPr id="524" name="【消防施設】&#10;有形固定資産減価償却率最小値テキスト"/>
        <xdr:cNvSpPr txBox="1"/>
      </xdr:nvSpPr>
      <xdr:spPr>
        <a:xfrm>
          <a:off x="16408400" y="1477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a:t>
          </a:r>
          <a:endParaRPr kumimoji="1" lang="ja-JP" altLang="en-US" sz="1000" b="1">
            <a:latin typeface="ＭＳ Ｐゴシック"/>
          </a:endParaRPr>
        </a:p>
      </xdr:txBody>
    </xdr:sp>
    <xdr:clientData/>
  </xdr:oneCellAnchor>
  <xdr:twoCellAnchor>
    <xdr:from>
      <xdr:col>23</xdr:col>
      <xdr:colOff>428625</xdr:colOff>
      <xdr:row>86</xdr:row>
      <xdr:rowOff>21771</xdr:rowOff>
    </xdr:from>
    <xdr:to>
      <xdr:col>23</xdr:col>
      <xdr:colOff>606425</xdr:colOff>
      <xdr:row>86</xdr:row>
      <xdr:rowOff>21771</xdr:rowOff>
    </xdr:to>
    <xdr:cxnSp macro="">
      <xdr:nvCxnSpPr>
        <xdr:cNvPr id="525" name="直線コネクタ 524"/>
        <xdr:cNvCxnSpPr/>
      </xdr:nvCxnSpPr>
      <xdr:spPr>
        <a:xfrm>
          <a:off x="16230600" y="1476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115406</xdr:rowOff>
    </xdr:from>
    <xdr:ext cx="405111" cy="259045"/>
    <xdr:sp macro="" textlink="">
      <xdr:nvSpPr>
        <xdr:cNvPr id="526" name="【消防施設】&#10;有形固定資産減価償却率最大値テキスト"/>
        <xdr:cNvSpPr txBox="1"/>
      </xdr:nvSpPr>
      <xdr:spPr>
        <a:xfrm>
          <a:off x="16408400" y="13145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94.5</a:t>
          </a:r>
          <a:endParaRPr kumimoji="1" lang="ja-JP" altLang="en-US" sz="1000" b="1">
            <a:latin typeface="ＭＳ Ｐゴシック"/>
          </a:endParaRPr>
        </a:p>
      </xdr:txBody>
    </xdr:sp>
    <xdr:clientData/>
  </xdr:oneCellAnchor>
  <xdr:twoCellAnchor>
    <xdr:from>
      <xdr:col>23</xdr:col>
      <xdr:colOff>428625</xdr:colOff>
      <xdr:row>77</xdr:row>
      <xdr:rowOff>168729</xdr:rowOff>
    </xdr:from>
    <xdr:to>
      <xdr:col>23</xdr:col>
      <xdr:colOff>606425</xdr:colOff>
      <xdr:row>77</xdr:row>
      <xdr:rowOff>168729</xdr:rowOff>
    </xdr:to>
    <xdr:cxnSp macro="">
      <xdr:nvCxnSpPr>
        <xdr:cNvPr id="527" name="直線コネクタ 526"/>
        <xdr:cNvCxnSpPr/>
      </xdr:nvCxnSpPr>
      <xdr:spPr>
        <a:xfrm>
          <a:off x="16230600" y="1337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151872</xdr:rowOff>
    </xdr:from>
    <xdr:ext cx="405111" cy="259045"/>
    <xdr:sp macro="" textlink="">
      <xdr:nvSpPr>
        <xdr:cNvPr id="528" name="【消防施設】&#10;有形固定資産減価償却率平均値テキスト"/>
        <xdr:cNvSpPr txBox="1"/>
      </xdr:nvSpPr>
      <xdr:spPr>
        <a:xfrm>
          <a:off x="16408400" y="13867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1995</xdr:rowOff>
    </xdr:from>
    <xdr:to>
      <xdr:col>23</xdr:col>
      <xdr:colOff>568325</xdr:colOff>
      <xdr:row>81</xdr:row>
      <xdr:rowOff>103595</xdr:rowOff>
    </xdr:to>
    <xdr:sp macro="" textlink="">
      <xdr:nvSpPr>
        <xdr:cNvPr id="529" name="フローチャート : 判断 528"/>
        <xdr:cNvSpPr/>
      </xdr:nvSpPr>
      <xdr:spPr>
        <a:xfrm>
          <a:off x="162687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83638</xdr:rowOff>
    </xdr:from>
    <xdr:to>
      <xdr:col>22</xdr:col>
      <xdr:colOff>415925</xdr:colOff>
      <xdr:row>82</xdr:row>
      <xdr:rowOff>13788</xdr:rowOff>
    </xdr:to>
    <xdr:sp macro="" textlink="">
      <xdr:nvSpPr>
        <xdr:cNvPr id="530" name="フローチャート : 判断 529"/>
        <xdr:cNvSpPr/>
      </xdr:nvSpPr>
      <xdr:spPr>
        <a:xfrm>
          <a:off x="15430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4915</xdr:rowOff>
    </xdr:from>
    <xdr:ext cx="405111" cy="259045"/>
    <xdr:sp macro="" textlink="">
      <xdr:nvSpPr>
        <xdr:cNvPr id="531" name="n_1aveValue【消防施設】&#10;有形固定資産減価償却率"/>
        <xdr:cNvSpPr txBox="1"/>
      </xdr:nvSpPr>
      <xdr:spPr>
        <a:xfrm>
          <a:off x="15266043" y="1406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532" name="テキスト ボックス 53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33" name="テキスト ボックス 53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34" name="テキスト ボックス 53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35" name="テキスト ボックス 53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36" name="テキスト ボックス 53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79</xdr:row>
      <xdr:rowOff>41184</xdr:rowOff>
    </xdr:from>
    <xdr:to>
      <xdr:col>22</xdr:col>
      <xdr:colOff>415925</xdr:colOff>
      <xdr:row>79</xdr:row>
      <xdr:rowOff>142784</xdr:rowOff>
    </xdr:to>
    <xdr:sp macro="" textlink="">
      <xdr:nvSpPr>
        <xdr:cNvPr id="537" name="円/楕円 536"/>
        <xdr:cNvSpPr/>
      </xdr:nvSpPr>
      <xdr:spPr>
        <a:xfrm>
          <a:off x="15430500" y="1358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77</xdr:row>
      <xdr:rowOff>159311</xdr:rowOff>
    </xdr:from>
    <xdr:ext cx="405111" cy="259045"/>
    <xdr:sp macro="" textlink="">
      <xdr:nvSpPr>
        <xdr:cNvPr id="538" name="n_1mainValue【消防施設】&#10;有形固定資産減価償却率"/>
        <xdr:cNvSpPr txBox="1"/>
      </xdr:nvSpPr>
      <xdr:spPr>
        <a:xfrm>
          <a:off x="15266043" y="1336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39" name="正方形/長方形 53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40" name="正方形/長方形 53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41" name="正方形/長方形 54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42" name="正方形/長方形 54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43" name="正方形/長方形 54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44" name="正方形/長方形 54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45" name="正方形/長方形 54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46" name="正方形/長方形 54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47" name="テキスト ボックス 54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48" name="直線コネクタ 54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549" name="直線コネクタ 54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50" name="テキスト ボックス 54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51" name="直線コネクタ 55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52" name="テキスト ボックス 55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53" name="直線コネクタ 55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54" name="テキスト ボックス 55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55" name="直線コネクタ 55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56" name="テキスト ボックス 55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57" name="直線コネクタ 55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58" name="テキスト ボックス 55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59" name="直線コネクタ 55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60" name="テキスト ボックス 55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6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38100</xdr:rowOff>
    </xdr:from>
    <xdr:to>
      <xdr:col>32</xdr:col>
      <xdr:colOff>186689</xdr:colOff>
      <xdr:row>86</xdr:row>
      <xdr:rowOff>12700</xdr:rowOff>
    </xdr:to>
    <xdr:cxnSp macro="">
      <xdr:nvCxnSpPr>
        <xdr:cNvPr id="562" name="直線コネクタ 561"/>
        <xdr:cNvCxnSpPr/>
      </xdr:nvCxnSpPr>
      <xdr:spPr>
        <a:xfrm flipV="1">
          <a:off x="22160864" y="134112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16527</xdr:rowOff>
    </xdr:from>
    <xdr:ext cx="469744" cy="259045"/>
    <xdr:sp macro="" textlink="">
      <xdr:nvSpPr>
        <xdr:cNvPr id="563" name="【消防施設】&#10;一人当たり面積最小値テキスト"/>
        <xdr:cNvSpPr txBox="1"/>
      </xdr:nvSpPr>
      <xdr:spPr>
        <a:xfrm>
          <a:off x="22250400"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86</xdr:row>
      <xdr:rowOff>12700</xdr:rowOff>
    </xdr:from>
    <xdr:to>
      <xdr:col>32</xdr:col>
      <xdr:colOff>276225</xdr:colOff>
      <xdr:row>86</xdr:row>
      <xdr:rowOff>12700</xdr:rowOff>
    </xdr:to>
    <xdr:cxnSp macro="">
      <xdr:nvCxnSpPr>
        <xdr:cNvPr id="564" name="直線コネクタ 563"/>
        <xdr:cNvCxnSpPr/>
      </xdr:nvCxnSpPr>
      <xdr:spPr>
        <a:xfrm>
          <a:off x="22072600" y="1475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156227</xdr:rowOff>
    </xdr:from>
    <xdr:ext cx="469744" cy="259045"/>
    <xdr:sp macro="" textlink="">
      <xdr:nvSpPr>
        <xdr:cNvPr id="565" name="【消防施設】&#10;一人当たり面積最大値テキスト"/>
        <xdr:cNvSpPr txBox="1"/>
      </xdr:nvSpPr>
      <xdr:spPr>
        <a:xfrm>
          <a:off x="22250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0.114</a:t>
          </a:r>
          <a:endParaRPr kumimoji="1" lang="ja-JP" altLang="en-US" sz="1000" b="1">
            <a:latin typeface="ＭＳ Ｐゴシック"/>
          </a:endParaRPr>
        </a:p>
      </xdr:txBody>
    </xdr:sp>
    <xdr:clientData/>
  </xdr:oneCellAnchor>
  <xdr:twoCellAnchor>
    <xdr:from>
      <xdr:col>32</xdr:col>
      <xdr:colOff>98425</xdr:colOff>
      <xdr:row>78</xdr:row>
      <xdr:rowOff>38100</xdr:rowOff>
    </xdr:from>
    <xdr:to>
      <xdr:col>32</xdr:col>
      <xdr:colOff>276225</xdr:colOff>
      <xdr:row>78</xdr:row>
      <xdr:rowOff>38100</xdr:rowOff>
    </xdr:to>
    <xdr:cxnSp macro="">
      <xdr:nvCxnSpPr>
        <xdr:cNvPr id="566" name="直線コネクタ 565"/>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54627</xdr:rowOff>
    </xdr:from>
    <xdr:ext cx="469744" cy="259045"/>
    <xdr:sp macro="" textlink="">
      <xdr:nvSpPr>
        <xdr:cNvPr id="567" name="【消防施設】&#10;一人当たり面積平均値テキスト"/>
        <xdr:cNvSpPr txBox="1"/>
      </xdr:nvSpPr>
      <xdr:spPr>
        <a:xfrm>
          <a:off x="22250400" y="1411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0.053</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76200</xdr:rowOff>
    </xdr:from>
    <xdr:to>
      <xdr:col>32</xdr:col>
      <xdr:colOff>238125</xdr:colOff>
      <xdr:row>83</xdr:row>
      <xdr:rowOff>6350</xdr:rowOff>
    </xdr:to>
    <xdr:sp macro="" textlink="">
      <xdr:nvSpPr>
        <xdr:cNvPr id="568" name="フローチャート : 判断 567"/>
        <xdr:cNvSpPr/>
      </xdr:nvSpPr>
      <xdr:spPr>
        <a:xfrm>
          <a:off x="221107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19050</xdr:rowOff>
    </xdr:from>
    <xdr:to>
      <xdr:col>31</xdr:col>
      <xdr:colOff>85725</xdr:colOff>
      <xdr:row>83</xdr:row>
      <xdr:rowOff>120650</xdr:rowOff>
    </xdr:to>
    <xdr:sp macro="" textlink="">
      <xdr:nvSpPr>
        <xdr:cNvPr id="569" name="フローチャート : 判断 568"/>
        <xdr:cNvSpPr/>
      </xdr:nvSpPr>
      <xdr:spPr>
        <a:xfrm>
          <a:off x="21272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137177</xdr:rowOff>
    </xdr:from>
    <xdr:ext cx="469744" cy="259045"/>
    <xdr:sp macro="" textlink="">
      <xdr:nvSpPr>
        <xdr:cNvPr id="570" name="n_1aveValue【消防施設】&#10;一人当たり面積"/>
        <xdr:cNvSpPr txBox="1"/>
      </xdr:nvSpPr>
      <xdr:spPr>
        <a:xfrm>
          <a:off x="21075727"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0.044</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71" name="テキスト ボックス 57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72" name="テキスト ボックス 57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73" name="テキスト ボックス 57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74" name="テキスト ボックス 57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75" name="テキスト ボックス 57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83</xdr:row>
      <xdr:rowOff>120650</xdr:rowOff>
    </xdr:from>
    <xdr:to>
      <xdr:col>31</xdr:col>
      <xdr:colOff>85725</xdr:colOff>
      <xdr:row>84</xdr:row>
      <xdr:rowOff>50800</xdr:rowOff>
    </xdr:to>
    <xdr:sp macro="" textlink="">
      <xdr:nvSpPr>
        <xdr:cNvPr id="576" name="円/楕円 575"/>
        <xdr:cNvSpPr/>
      </xdr:nvSpPr>
      <xdr:spPr>
        <a:xfrm>
          <a:off x="21272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84</xdr:row>
      <xdr:rowOff>41927</xdr:rowOff>
    </xdr:from>
    <xdr:ext cx="469744" cy="259045"/>
    <xdr:sp macro="" textlink="">
      <xdr:nvSpPr>
        <xdr:cNvPr id="577" name="n_1mainValue【消防施設】&#10;一人当たり面積"/>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0.036</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78" name="正方形/長方形 57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79" name="正方形/長方形 57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80" name="正方形/長方形 57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81" name="正方形/長方形 58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82" name="正方形/長方形 58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83" name="正方形/長方形 58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84" name="正方形/長方形 58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85" name="正方形/長方形 58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86" name="テキスト ボックス 58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87" name="直線コネクタ 58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588" name="直線コネクタ 58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589" name="テキスト ボックス 58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90" name="直線コネクタ 58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91" name="テキスト ボックス 59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92" name="直線コネクタ 59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93" name="テキスト ボックス 59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94" name="直線コネクタ 59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95" name="テキスト ボックス 59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96" name="直線コネクタ 59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97" name="テキスト ボックス 59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98" name="直線コネクタ 59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599" name="テキスト ボックス 59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00" name="直線コネクタ 59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01" name="テキスト ボックス 60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0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90895</xdr:rowOff>
    </xdr:from>
    <xdr:to>
      <xdr:col>23</xdr:col>
      <xdr:colOff>516889</xdr:colOff>
      <xdr:row>108</xdr:row>
      <xdr:rowOff>81099</xdr:rowOff>
    </xdr:to>
    <xdr:cxnSp macro="">
      <xdr:nvCxnSpPr>
        <xdr:cNvPr id="603" name="直線コネクタ 602"/>
        <xdr:cNvCxnSpPr/>
      </xdr:nvCxnSpPr>
      <xdr:spPr>
        <a:xfrm flipV="1">
          <a:off x="16318864" y="17235895"/>
          <a:ext cx="0" cy="136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84926</xdr:rowOff>
    </xdr:from>
    <xdr:ext cx="340478" cy="259045"/>
    <xdr:sp macro="" textlink="">
      <xdr:nvSpPr>
        <xdr:cNvPr id="604" name="【庁舎】&#10;有形固定資産減価償却率最小値テキスト"/>
        <xdr:cNvSpPr txBox="1"/>
      </xdr:nvSpPr>
      <xdr:spPr>
        <a:xfrm>
          <a:off x="164084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23</xdr:col>
      <xdr:colOff>428625</xdr:colOff>
      <xdr:row>108</xdr:row>
      <xdr:rowOff>81099</xdr:rowOff>
    </xdr:from>
    <xdr:to>
      <xdr:col>23</xdr:col>
      <xdr:colOff>606425</xdr:colOff>
      <xdr:row>108</xdr:row>
      <xdr:rowOff>81099</xdr:rowOff>
    </xdr:to>
    <xdr:cxnSp macro="">
      <xdr:nvCxnSpPr>
        <xdr:cNvPr id="605" name="直線コネクタ 604"/>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37572</xdr:rowOff>
    </xdr:from>
    <xdr:ext cx="405111" cy="259045"/>
    <xdr:sp macro="" textlink="">
      <xdr:nvSpPr>
        <xdr:cNvPr id="606" name="【庁舎】&#10;有形固定資産減価償却率最大値テキスト"/>
        <xdr:cNvSpPr txBox="1"/>
      </xdr:nvSpPr>
      <xdr:spPr>
        <a:xfrm>
          <a:off x="16408400" y="17011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91.1</a:t>
          </a:r>
          <a:endParaRPr kumimoji="1" lang="ja-JP" altLang="en-US" sz="1000" b="1">
            <a:latin typeface="ＭＳ Ｐゴシック"/>
          </a:endParaRPr>
        </a:p>
      </xdr:txBody>
    </xdr:sp>
    <xdr:clientData/>
  </xdr:oneCellAnchor>
  <xdr:twoCellAnchor>
    <xdr:from>
      <xdr:col>23</xdr:col>
      <xdr:colOff>428625</xdr:colOff>
      <xdr:row>100</xdr:row>
      <xdr:rowOff>90895</xdr:rowOff>
    </xdr:from>
    <xdr:to>
      <xdr:col>23</xdr:col>
      <xdr:colOff>606425</xdr:colOff>
      <xdr:row>100</xdr:row>
      <xdr:rowOff>90895</xdr:rowOff>
    </xdr:to>
    <xdr:cxnSp macro="">
      <xdr:nvCxnSpPr>
        <xdr:cNvPr id="607" name="直線コネクタ 606"/>
        <xdr:cNvCxnSpPr/>
      </xdr:nvCxnSpPr>
      <xdr:spPr>
        <a:xfrm>
          <a:off x="16230600" y="17235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85470</xdr:rowOff>
    </xdr:from>
    <xdr:ext cx="405111" cy="259045"/>
    <xdr:sp macro="" textlink="">
      <xdr:nvSpPr>
        <xdr:cNvPr id="608" name="【庁舎】&#10;有形固定資産減価償却率平均値テキスト"/>
        <xdr:cNvSpPr txBox="1"/>
      </xdr:nvSpPr>
      <xdr:spPr>
        <a:xfrm>
          <a:off x="16408400" y="177448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107043</xdr:rowOff>
    </xdr:from>
    <xdr:to>
      <xdr:col>23</xdr:col>
      <xdr:colOff>568325</xdr:colOff>
      <xdr:row>104</xdr:row>
      <xdr:rowOff>37193</xdr:rowOff>
    </xdr:to>
    <xdr:sp macro="" textlink="">
      <xdr:nvSpPr>
        <xdr:cNvPr id="609" name="フローチャート : 判断 608"/>
        <xdr:cNvSpPr/>
      </xdr:nvSpPr>
      <xdr:spPr>
        <a:xfrm>
          <a:off x="16268700" y="1776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18869</xdr:rowOff>
    </xdr:from>
    <xdr:to>
      <xdr:col>22</xdr:col>
      <xdr:colOff>415925</xdr:colOff>
      <xdr:row>103</xdr:row>
      <xdr:rowOff>120469</xdr:rowOff>
    </xdr:to>
    <xdr:sp macro="" textlink="">
      <xdr:nvSpPr>
        <xdr:cNvPr id="610" name="フローチャート : 判断 609"/>
        <xdr:cNvSpPr/>
      </xdr:nvSpPr>
      <xdr:spPr>
        <a:xfrm>
          <a:off x="15430500" y="17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101</xdr:row>
      <xdr:rowOff>136996</xdr:rowOff>
    </xdr:from>
    <xdr:ext cx="405111" cy="259045"/>
    <xdr:sp macro="" textlink="">
      <xdr:nvSpPr>
        <xdr:cNvPr id="611" name="n_1aveValue【庁舎】&#10;有形固定資産減価償却率"/>
        <xdr:cNvSpPr txBox="1"/>
      </xdr:nvSpPr>
      <xdr:spPr>
        <a:xfrm>
          <a:off x="15266043" y="1745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612" name="テキスト ボックス 61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13" name="テキスト ボックス 61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14" name="テキスト ボックス 61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15" name="テキスト ボックス 61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16" name="テキスト ボックス 61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59689</xdr:rowOff>
    </xdr:from>
    <xdr:to>
      <xdr:col>22</xdr:col>
      <xdr:colOff>415925</xdr:colOff>
      <xdr:row>103</xdr:row>
      <xdr:rowOff>161289</xdr:rowOff>
    </xdr:to>
    <xdr:sp macro="" textlink="">
      <xdr:nvSpPr>
        <xdr:cNvPr id="617" name="円/楕円 616"/>
        <xdr:cNvSpPr/>
      </xdr:nvSpPr>
      <xdr:spPr>
        <a:xfrm>
          <a:off x="15430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152416</xdr:rowOff>
    </xdr:from>
    <xdr:ext cx="405111" cy="259045"/>
    <xdr:sp macro="" textlink="">
      <xdr:nvSpPr>
        <xdr:cNvPr id="618" name="n_1mainValue【庁舎】&#10;有形固定資産減価償却率"/>
        <xdr:cNvSpPr txBox="1"/>
      </xdr:nvSpPr>
      <xdr:spPr>
        <a:xfrm>
          <a:off x="15266043" y="1781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19" name="正方形/長方形 61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20" name="正方形/長方形 61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21" name="正方形/長方形 62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22" name="正方形/長方形 62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23" name="正方形/長方形 62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24" name="正方形/長方形 62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25" name="正方形/長方形 62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0.214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26" name="正方形/長方形 62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27" name="テキスト ボックス 62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28" name="直線コネクタ 62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629" name="直線コネクタ 62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30" name="テキスト ボックス 62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31" name="直線コネクタ 63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32" name="テキスト ボックス 63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33" name="直線コネクタ 63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34" name="テキスト ボックス 63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35" name="直線コネクタ 63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36" name="テキスト ボックス 63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37" name="直線コネクタ 63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38" name="テキスト ボックス 63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39" name="直線コネクタ 63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40" name="テキスト ボックス 63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4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167639</xdr:rowOff>
    </xdr:from>
    <xdr:to>
      <xdr:col>32</xdr:col>
      <xdr:colOff>186689</xdr:colOff>
      <xdr:row>108</xdr:row>
      <xdr:rowOff>30480</xdr:rowOff>
    </xdr:to>
    <xdr:cxnSp macro="">
      <xdr:nvCxnSpPr>
        <xdr:cNvPr id="642" name="直線コネクタ 641"/>
        <xdr:cNvCxnSpPr/>
      </xdr:nvCxnSpPr>
      <xdr:spPr>
        <a:xfrm flipV="1">
          <a:off x="22160864" y="17141189"/>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34307</xdr:rowOff>
    </xdr:from>
    <xdr:ext cx="469744" cy="259045"/>
    <xdr:sp macro="" textlink="">
      <xdr:nvSpPr>
        <xdr:cNvPr id="643" name="【庁舎】&#10;一人当たり面積最小値テキスト"/>
        <xdr:cNvSpPr txBox="1"/>
      </xdr:nvSpPr>
      <xdr:spPr>
        <a:xfrm>
          <a:off x="222504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0.032</a:t>
          </a:r>
          <a:endParaRPr kumimoji="1" lang="ja-JP" altLang="en-US" sz="1000" b="1">
            <a:latin typeface="ＭＳ Ｐゴシック"/>
          </a:endParaRPr>
        </a:p>
      </xdr:txBody>
    </xdr:sp>
    <xdr:clientData/>
  </xdr:oneCellAnchor>
  <xdr:twoCellAnchor>
    <xdr:from>
      <xdr:col>32</xdr:col>
      <xdr:colOff>98425</xdr:colOff>
      <xdr:row>108</xdr:row>
      <xdr:rowOff>30480</xdr:rowOff>
    </xdr:from>
    <xdr:to>
      <xdr:col>32</xdr:col>
      <xdr:colOff>276225</xdr:colOff>
      <xdr:row>108</xdr:row>
      <xdr:rowOff>30480</xdr:rowOff>
    </xdr:to>
    <xdr:cxnSp macro="">
      <xdr:nvCxnSpPr>
        <xdr:cNvPr id="644" name="直線コネクタ 643"/>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114316</xdr:rowOff>
    </xdr:from>
    <xdr:ext cx="469744" cy="259045"/>
    <xdr:sp macro="" textlink="">
      <xdr:nvSpPr>
        <xdr:cNvPr id="645" name="【庁舎】&#10;一人当たり面積最大値テキスト"/>
        <xdr:cNvSpPr txBox="1"/>
      </xdr:nvSpPr>
      <xdr:spPr>
        <a:xfrm>
          <a:off x="22250400" y="1691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0.401</a:t>
          </a:r>
          <a:endParaRPr kumimoji="1" lang="ja-JP" altLang="en-US" sz="1000" b="1">
            <a:latin typeface="ＭＳ Ｐゴシック"/>
          </a:endParaRPr>
        </a:p>
      </xdr:txBody>
    </xdr:sp>
    <xdr:clientData/>
  </xdr:oneCellAnchor>
  <xdr:twoCellAnchor>
    <xdr:from>
      <xdr:col>32</xdr:col>
      <xdr:colOff>98425</xdr:colOff>
      <xdr:row>99</xdr:row>
      <xdr:rowOff>167639</xdr:rowOff>
    </xdr:from>
    <xdr:to>
      <xdr:col>32</xdr:col>
      <xdr:colOff>276225</xdr:colOff>
      <xdr:row>99</xdr:row>
      <xdr:rowOff>167639</xdr:rowOff>
    </xdr:to>
    <xdr:cxnSp macro="">
      <xdr:nvCxnSpPr>
        <xdr:cNvPr id="646" name="直線コネクタ 645"/>
        <xdr:cNvCxnSpPr/>
      </xdr:nvCxnSpPr>
      <xdr:spPr>
        <a:xfrm>
          <a:off x="22072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72407</xdr:rowOff>
    </xdr:from>
    <xdr:ext cx="469744" cy="259045"/>
    <xdr:sp macro="" textlink="">
      <xdr:nvSpPr>
        <xdr:cNvPr id="647" name="【庁舎】&#10;一人当たり面積平均値テキスト"/>
        <xdr:cNvSpPr txBox="1"/>
      </xdr:nvSpPr>
      <xdr:spPr>
        <a:xfrm>
          <a:off x="22250400" y="1790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0.182</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93980</xdr:rowOff>
    </xdr:from>
    <xdr:to>
      <xdr:col>32</xdr:col>
      <xdr:colOff>238125</xdr:colOff>
      <xdr:row>105</xdr:row>
      <xdr:rowOff>24130</xdr:rowOff>
    </xdr:to>
    <xdr:sp macro="" textlink="">
      <xdr:nvSpPr>
        <xdr:cNvPr id="648" name="フローチャート : 判断 647"/>
        <xdr:cNvSpPr/>
      </xdr:nvSpPr>
      <xdr:spPr>
        <a:xfrm>
          <a:off x="22110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154939</xdr:rowOff>
    </xdr:from>
    <xdr:to>
      <xdr:col>31</xdr:col>
      <xdr:colOff>85725</xdr:colOff>
      <xdr:row>105</xdr:row>
      <xdr:rowOff>85089</xdr:rowOff>
    </xdr:to>
    <xdr:sp macro="" textlink="">
      <xdr:nvSpPr>
        <xdr:cNvPr id="649" name="フローチャート : 判断 648"/>
        <xdr:cNvSpPr/>
      </xdr:nvSpPr>
      <xdr:spPr>
        <a:xfrm>
          <a:off x="2127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76216</xdr:rowOff>
    </xdr:from>
    <xdr:ext cx="469744" cy="259045"/>
    <xdr:sp macro="" textlink="">
      <xdr:nvSpPr>
        <xdr:cNvPr id="650" name="n_1aveValue【庁舎】&#10;一人当たり面積"/>
        <xdr:cNvSpPr txBox="1"/>
      </xdr:nvSpPr>
      <xdr:spPr>
        <a:xfrm>
          <a:off x="21075727"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0.166</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51" name="テキスト ボックス 65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52" name="テキスト ボックス 65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53" name="テキスト ボックス 65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54" name="テキスト ボックス 65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55" name="テキスト ボックス 65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104</xdr:row>
      <xdr:rowOff>147320</xdr:rowOff>
    </xdr:from>
    <xdr:to>
      <xdr:col>31</xdr:col>
      <xdr:colOff>85725</xdr:colOff>
      <xdr:row>105</xdr:row>
      <xdr:rowOff>77470</xdr:rowOff>
    </xdr:to>
    <xdr:sp macro="" textlink="">
      <xdr:nvSpPr>
        <xdr:cNvPr id="656" name="円/楕円 655"/>
        <xdr:cNvSpPr/>
      </xdr:nvSpPr>
      <xdr:spPr>
        <a:xfrm>
          <a:off x="212725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93997</xdr:rowOff>
    </xdr:from>
    <xdr:ext cx="469744" cy="259045"/>
    <xdr:sp macro="" textlink="">
      <xdr:nvSpPr>
        <xdr:cNvPr id="657" name="n_1mainValue【庁舎】&#10;一人当たり面積"/>
        <xdr:cNvSpPr txBox="1"/>
      </xdr:nvSpPr>
      <xdr:spPr>
        <a:xfrm>
          <a:off x="210757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0.168</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58" name="正方形/長方形 6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59" name="正方形/長方形 6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60" name="テキスト ボックス 6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類似団体と比較して特に有形固定資産減価償却率が高くなっている施設は、</a:t>
          </a:r>
          <a:r>
            <a:rPr kumimoji="1" lang="ja-JP" altLang="en-US" sz="1100" baseline="0">
              <a:solidFill>
                <a:schemeClr val="dk1"/>
              </a:solidFill>
              <a:effectLst/>
              <a:latin typeface="+mn-lt"/>
              <a:ea typeface="+mn-ea"/>
              <a:cs typeface="+mn-cs"/>
            </a:rPr>
            <a:t>保健センター、消防施設</a:t>
          </a:r>
          <a:r>
            <a:rPr kumimoji="1" lang="ja-JP" altLang="ja-JP" sz="1100" baseline="0">
              <a:solidFill>
                <a:schemeClr val="dk1"/>
              </a:solidFill>
              <a:effectLst/>
              <a:latin typeface="+mn-lt"/>
              <a:ea typeface="+mn-ea"/>
              <a:cs typeface="+mn-cs"/>
            </a:rPr>
            <a:t>等であり、一方特に低くなっている施設は</a:t>
          </a:r>
          <a:r>
            <a:rPr kumimoji="1" lang="ja-JP" altLang="en-US" sz="1100" baseline="0">
              <a:solidFill>
                <a:schemeClr val="dk1"/>
              </a:solidFill>
              <a:effectLst/>
              <a:latin typeface="+mn-lt"/>
              <a:ea typeface="+mn-ea"/>
              <a:cs typeface="+mn-cs"/>
            </a:rPr>
            <a:t>福祉施設</a:t>
          </a:r>
          <a:r>
            <a:rPr kumimoji="1" lang="ja-JP" altLang="ja-JP" sz="1100" baseline="0">
              <a:solidFill>
                <a:schemeClr val="dk1"/>
              </a:solidFill>
              <a:effectLst/>
              <a:latin typeface="+mn-lt"/>
              <a:ea typeface="+mn-ea"/>
              <a:cs typeface="+mn-cs"/>
            </a:rPr>
            <a:t>や</a:t>
          </a:r>
          <a:r>
            <a:rPr kumimoji="1" lang="ja-JP" altLang="en-US" sz="1100" baseline="0">
              <a:solidFill>
                <a:schemeClr val="dk1"/>
              </a:solidFill>
              <a:effectLst/>
              <a:latin typeface="+mn-lt"/>
              <a:ea typeface="+mn-ea"/>
              <a:cs typeface="+mn-cs"/>
            </a:rPr>
            <a:t>市民会館</a:t>
          </a:r>
          <a:r>
            <a:rPr kumimoji="1" lang="ja-JP" altLang="ja-JP" sz="1100" baseline="0">
              <a:solidFill>
                <a:schemeClr val="dk1"/>
              </a:solidFill>
              <a:effectLst/>
              <a:latin typeface="+mn-lt"/>
              <a:ea typeface="+mn-ea"/>
              <a:cs typeface="+mn-cs"/>
            </a:rPr>
            <a:t>等となっている。</a:t>
          </a:r>
          <a:endParaRPr lang="ja-JP" altLang="ja-JP" sz="1400">
            <a:effectLst/>
          </a:endParaRPr>
        </a:p>
        <a:p>
          <a:r>
            <a:rPr kumimoji="1" lang="ja-JP"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特に消防施設については減価償却率が</a:t>
          </a:r>
          <a:r>
            <a:rPr kumimoji="1" lang="en-US" altLang="ja-JP" sz="1100" baseline="0">
              <a:solidFill>
                <a:schemeClr val="dk1"/>
              </a:solidFill>
              <a:effectLst/>
              <a:latin typeface="+mn-lt"/>
              <a:ea typeface="+mn-ea"/>
              <a:cs typeface="+mn-cs"/>
            </a:rPr>
            <a:t>80%</a:t>
          </a:r>
          <a:r>
            <a:rPr kumimoji="1" lang="ja-JP" altLang="en-US" sz="1100" baseline="0">
              <a:solidFill>
                <a:schemeClr val="dk1"/>
              </a:solidFill>
              <a:effectLst/>
              <a:latin typeface="+mn-lt"/>
              <a:ea typeface="+mn-ea"/>
              <a:cs typeface="+mn-cs"/>
            </a:rPr>
            <a:t>近くに達しており、今後は施設の更新を見据え、長寿命化を含めて適切な設備の更新、維持管理に努める必要がある。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京都府京田辺市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68,201
67,392
42.92
24,362,593
23,863,865
218,650
14,460,217
20,603,474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4.6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宅地造成等により税収が増加傾向にあるものの、高齢化や少子化対策に要する扶助費等も増えてきていることから、財政力指数はここ数年横ばいとなっている。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今後も、医療、福祉や介護に要する経費が増加することが予想されることから、市内企業活性化や市税徴収率の向上に努め、財政基盤の強化に努める。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115570</xdr:rowOff>
    </xdr:from>
    <xdr:to>
      <xdr:col>7</xdr:col>
      <xdr:colOff>152400</xdr:colOff>
      <xdr:row>45</xdr:row>
      <xdr:rowOff>41910</xdr:rowOff>
    </xdr:to>
    <xdr:cxnSp macro="">
      <xdr:nvCxnSpPr>
        <xdr:cNvPr id="61" name="直線コネクタ 60"/>
        <xdr:cNvCxnSpPr/>
      </xdr:nvCxnSpPr>
      <xdr:spPr>
        <a:xfrm flipV="1">
          <a:off x="4953000" y="6116320"/>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13987</xdr:rowOff>
    </xdr:from>
    <xdr:ext cx="762000" cy="259045"/>
    <xdr:sp macro="" textlink="">
      <xdr:nvSpPr>
        <xdr:cNvPr id="62" name="財政力最小値テキスト"/>
        <xdr:cNvSpPr txBox="1"/>
      </xdr:nvSpPr>
      <xdr:spPr>
        <a:xfrm>
          <a:off x="5041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0.38</a:t>
          </a:r>
          <a:endParaRPr kumimoji="1" lang="ja-JP" altLang="en-US" sz="1000" b="1">
            <a:latin typeface="ＭＳ Ｐゴシック"/>
          </a:endParaRPr>
        </a:p>
      </xdr:txBody>
    </xdr:sp>
    <xdr:clientData/>
  </xdr:oneCellAnchor>
  <xdr:twoCellAnchor>
    <xdr:from>
      <xdr:col>7</xdr:col>
      <xdr:colOff>63500</xdr:colOff>
      <xdr:row>45</xdr:row>
      <xdr:rowOff>41910</xdr:rowOff>
    </xdr:from>
    <xdr:to>
      <xdr:col>7</xdr:col>
      <xdr:colOff>241300</xdr:colOff>
      <xdr:row>45</xdr:row>
      <xdr:rowOff>41910</xdr:rowOff>
    </xdr:to>
    <xdr:cxnSp macro="">
      <xdr:nvCxnSpPr>
        <xdr:cNvPr id="63" name="直線コネクタ 62"/>
        <xdr:cNvCxnSpPr/>
      </xdr:nvCxnSpPr>
      <xdr:spPr>
        <a:xfrm>
          <a:off x="4864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30497</xdr:rowOff>
    </xdr:from>
    <xdr:ext cx="762000" cy="259045"/>
    <xdr:sp macro="" textlink="">
      <xdr:nvSpPr>
        <xdr:cNvPr id="64" name="財政力最大値テキスト"/>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7</xdr:col>
      <xdr:colOff>63500</xdr:colOff>
      <xdr:row>35</xdr:row>
      <xdr:rowOff>115570</xdr:rowOff>
    </xdr:from>
    <xdr:to>
      <xdr:col>7</xdr:col>
      <xdr:colOff>241300</xdr:colOff>
      <xdr:row>35</xdr:row>
      <xdr:rowOff>115570</xdr:rowOff>
    </xdr:to>
    <xdr:cxnSp macro="">
      <xdr:nvCxnSpPr>
        <xdr:cNvPr id="65" name="直線コネクタ 64"/>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39</xdr:row>
      <xdr:rowOff>105410</xdr:rowOff>
    </xdr:from>
    <xdr:to>
      <xdr:col>7</xdr:col>
      <xdr:colOff>152400</xdr:colOff>
      <xdr:row>39</xdr:row>
      <xdr:rowOff>129540</xdr:rowOff>
    </xdr:to>
    <xdr:cxnSp macro="">
      <xdr:nvCxnSpPr>
        <xdr:cNvPr id="66" name="直線コネクタ 65"/>
        <xdr:cNvCxnSpPr/>
      </xdr:nvCxnSpPr>
      <xdr:spPr>
        <a:xfrm flipV="1">
          <a:off x="4114800" y="679196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17</xdr:rowOff>
    </xdr:from>
    <xdr:ext cx="762000" cy="259045"/>
    <xdr:sp macro="" textlink="">
      <xdr:nvSpPr>
        <xdr:cNvPr id="67" name="財政力平均値テキスト"/>
        <xdr:cNvSpPr txBox="1"/>
      </xdr:nvSpPr>
      <xdr:spPr>
        <a:xfrm>
          <a:off x="5041900" y="685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0.72</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27940</xdr:rowOff>
    </xdr:from>
    <xdr:to>
      <xdr:col>7</xdr:col>
      <xdr:colOff>203200</xdr:colOff>
      <xdr:row>40</xdr:row>
      <xdr:rowOff>129540</xdr:rowOff>
    </xdr:to>
    <xdr:sp macro="" textlink="">
      <xdr:nvSpPr>
        <xdr:cNvPr id="68" name="フローチャート : 判断 67"/>
        <xdr:cNvSpPr/>
      </xdr:nvSpPr>
      <xdr:spPr>
        <a:xfrm>
          <a:off x="4902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39</xdr:row>
      <xdr:rowOff>129540</xdr:rowOff>
    </xdr:from>
    <xdr:to>
      <xdr:col>6</xdr:col>
      <xdr:colOff>0</xdr:colOff>
      <xdr:row>39</xdr:row>
      <xdr:rowOff>153670</xdr:rowOff>
    </xdr:to>
    <xdr:cxnSp macro="">
      <xdr:nvCxnSpPr>
        <xdr:cNvPr id="69" name="直線コネクタ 68"/>
        <xdr:cNvCxnSpPr/>
      </xdr:nvCxnSpPr>
      <xdr:spPr>
        <a:xfrm flipV="1">
          <a:off x="3225800" y="68160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52070</xdr:rowOff>
    </xdr:from>
    <xdr:to>
      <xdr:col>6</xdr:col>
      <xdr:colOff>50800</xdr:colOff>
      <xdr:row>40</xdr:row>
      <xdr:rowOff>153670</xdr:rowOff>
    </xdr:to>
    <xdr:sp macro="" textlink="">
      <xdr:nvSpPr>
        <xdr:cNvPr id="70" name="フローチャート : 判断 69"/>
        <xdr:cNvSpPr/>
      </xdr:nvSpPr>
      <xdr:spPr>
        <a:xfrm>
          <a:off x="4064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138447</xdr:rowOff>
    </xdr:from>
    <xdr:ext cx="736600" cy="259045"/>
    <xdr:sp macro="" textlink="">
      <xdr:nvSpPr>
        <xdr:cNvPr id="71" name="テキスト ボックス 70"/>
        <xdr:cNvSpPr txBox="1"/>
      </xdr:nvSpPr>
      <xdr:spPr>
        <a:xfrm>
          <a:off x="3733800" y="699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twoCellAnchor>
    <xdr:from>
      <xdr:col>3</xdr:col>
      <xdr:colOff>279400</xdr:colOff>
      <xdr:row>39</xdr:row>
      <xdr:rowOff>153670</xdr:rowOff>
    </xdr:from>
    <xdr:to>
      <xdr:col>4</xdr:col>
      <xdr:colOff>482600</xdr:colOff>
      <xdr:row>40</xdr:row>
      <xdr:rowOff>6350</xdr:rowOff>
    </xdr:to>
    <xdr:cxnSp macro="">
      <xdr:nvCxnSpPr>
        <xdr:cNvPr id="72" name="直線コネクタ 71"/>
        <xdr:cNvCxnSpPr/>
      </xdr:nvCxnSpPr>
      <xdr:spPr>
        <a:xfrm flipV="1">
          <a:off x="2336800" y="68402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73660</xdr:rowOff>
    </xdr:from>
    <xdr:to>
      <xdr:col>4</xdr:col>
      <xdr:colOff>533400</xdr:colOff>
      <xdr:row>42</xdr:row>
      <xdr:rowOff>3810</xdr:rowOff>
    </xdr:to>
    <xdr:sp macro="" textlink="">
      <xdr:nvSpPr>
        <xdr:cNvPr id="73" name="フローチャート : 判断 72"/>
        <xdr:cNvSpPr/>
      </xdr:nvSpPr>
      <xdr:spPr>
        <a:xfrm>
          <a:off x="3175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160037</xdr:rowOff>
    </xdr:from>
    <xdr:ext cx="762000" cy="259045"/>
    <xdr:sp macro="" textlink="">
      <xdr:nvSpPr>
        <xdr:cNvPr id="74" name="テキスト ボックス 73"/>
        <xdr:cNvSpPr txBox="1"/>
      </xdr:nvSpPr>
      <xdr:spPr>
        <a:xfrm>
          <a:off x="2844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6350</xdr:rowOff>
    </xdr:from>
    <xdr:to>
      <xdr:col>3</xdr:col>
      <xdr:colOff>279400</xdr:colOff>
      <xdr:row>40</xdr:row>
      <xdr:rowOff>30480</xdr:rowOff>
    </xdr:to>
    <xdr:cxnSp macro="">
      <xdr:nvCxnSpPr>
        <xdr:cNvPr id="75" name="直線コネクタ 74"/>
        <xdr:cNvCxnSpPr/>
      </xdr:nvCxnSpPr>
      <xdr:spPr>
        <a:xfrm flipV="1">
          <a:off x="1447800" y="68643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73660</xdr:rowOff>
    </xdr:from>
    <xdr:to>
      <xdr:col>3</xdr:col>
      <xdr:colOff>330200</xdr:colOff>
      <xdr:row>42</xdr:row>
      <xdr:rowOff>3810</xdr:rowOff>
    </xdr:to>
    <xdr:sp macro="" textlink="">
      <xdr:nvSpPr>
        <xdr:cNvPr id="76" name="フローチャート : 判断 75"/>
        <xdr:cNvSpPr/>
      </xdr:nvSpPr>
      <xdr:spPr>
        <a:xfrm>
          <a:off x="2286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160037</xdr:rowOff>
    </xdr:from>
    <xdr:ext cx="762000" cy="259045"/>
    <xdr:sp macro="" textlink="">
      <xdr:nvSpPr>
        <xdr:cNvPr id="77" name="テキスト ボックス 76"/>
        <xdr:cNvSpPr txBox="1"/>
      </xdr:nvSpPr>
      <xdr:spPr>
        <a:xfrm>
          <a:off x="1955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73660</xdr:rowOff>
    </xdr:from>
    <xdr:to>
      <xdr:col>2</xdr:col>
      <xdr:colOff>127000</xdr:colOff>
      <xdr:row>42</xdr:row>
      <xdr:rowOff>3810</xdr:rowOff>
    </xdr:to>
    <xdr:sp macro="" textlink="">
      <xdr:nvSpPr>
        <xdr:cNvPr id="78" name="フローチャート : 判断 77"/>
        <xdr:cNvSpPr/>
      </xdr:nvSpPr>
      <xdr:spPr>
        <a:xfrm>
          <a:off x="1397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160037</xdr:rowOff>
    </xdr:from>
    <xdr:ext cx="762000" cy="259045"/>
    <xdr:sp macro="" textlink="">
      <xdr:nvSpPr>
        <xdr:cNvPr id="79" name="テキスト ボックス 78"/>
        <xdr:cNvSpPr txBox="1"/>
      </xdr:nvSpPr>
      <xdr:spPr>
        <a:xfrm>
          <a:off x="1066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39</xdr:row>
      <xdr:rowOff>54610</xdr:rowOff>
    </xdr:from>
    <xdr:to>
      <xdr:col>7</xdr:col>
      <xdr:colOff>203200</xdr:colOff>
      <xdr:row>39</xdr:row>
      <xdr:rowOff>156210</xdr:rowOff>
    </xdr:to>
    <xdr:sp macro="" textlink="">
      <xdr:nvSpPr>
        <xdr:cNvPr id="85" name="円/楕円 84"/>
        <xdr:cNvSpPr/>
      </xdr:nvSpPr>
      <xdr:spPr>
        <a:xfrm>
          <a:off x="49022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71137</xdr:rowOff>
    </xdr:from>
    <xdr:ext cx="762000" cy="259045"/>
    <xdr:sp macro="" textlink="">
      <xdr:nvSpPr>
        <xdr:cNvPr id="86" name="財政力該当値テキスト"/>
        <xdr:cNvSpPr txBox="1"/>
      </xdr:nvSpPr>
      <xdr:spPr>
        <a:xfrm>
          <a:off x="5041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0.78</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78740</xdr:rowOff>
    </xdr:from>
    <xdr:to>
      <xdr:col>6</xdr:col>
      <xdr:colOff>50800</xdr:colOff>
      <xdr:row>40</xdr:row>
      <xdr:rowOff>8890</xdr:rowOff>
    </xdr:to>
    <xdr:sp macro="" textlink="">
      <xdr:nvSpPr>
        <xdr:cNvPr id="87" name="円/楕円 86"/>
        <xdr:cNvSpPr/>
      </xdr:nvSpPr>
      <xdr:spPr>
        <a:xfrm>
          <a:off x="4064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19067</xdr:rowOff>
    </xdr:from>
    <xdr:ext cx="736600" cy="259045"/>
    <xdr:sp macro="" textlink="">
      <xdr:nvSpPr>
        <xdr:cNvPr id="88" name="テキスト ボックス 87"/>
        <xdr:cNvSpPr txBox="1"/>
      </xdr:nvSpPr>
      <xdr:spPr>
        <a:xfrm>
          <a:off x="3733800" y="653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0.77</a:t>
          </a:r>
          <a:endParaRPr kumimoji="1" lang="ja-JP" altLang="en-US" sz="1000" b="1">
            <a:solidFill>
              <a:srgbClr val="FF0000"/>
            </a:solidFill>
            <a:latin typeface="ＭＳ Ｐゴシック"/>
          </a:endParaRPr>
        </a:p>
      </xdr:txBody>
    </xdr:sp>
    <xdr:clientData/>
  </xdr:oneCellAnchor>
  <xdr:twoCellAnchor>
    <xdr:from>
      <xdr:col>4</xdr:col>
      <xdr:colOff>431800</xdr:colOff>
      <xdr:row>39</xdr:row>
      <xdr:rowOff>102870</xdr:rowOff>
    </xdr:from>
    <xdr:to>
      <xdr:col>4</xdr:col>
      <xdr:colOff>533400</xdr:colOff>
      <xdr:row>40</xdr:row>
      <xdr:rowOff>33020</xdr:rowOff>
    </xdr:to>
    <xdr:sp macro="" textlink="">
      <xdr:nvSpPr>
        <xdr:cNvPr id="89" name="円/楕円 88"/>
        <xdr:cNvSpPr/>
      </xdr:nvSpPr>
      <xdr:spPr>
        <a:xfrm>
          <a:off x="3175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43197</xdr:rowOff>
    </xdr:from>
    <xdr:ext cx="762000" cy="259045"/>
    <xdr:sp macro="" textlink="">
      <xdr:nvSpPr>
        <xdr:cNvPr id="90" name="テキスト ボックス 89"/>
        <xdr:cNvSpPr txBox="1"/>
      </xdr:nvSpPr>
      <xdr:spPr>
        <a:xfrm>
          <a:off x="2844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0.76</a:t>
          </a:r>
          <a:endParaRPr kumimoji="1" lang="ja-JP" altLang="en-US" sz="1000" b="1">
            <a:solidFill>
              <a:srgbClr val="FF0000"/>
            </a:solidFill>
            <a:latin typeface="ＭＳ Ｐゴシック"/>
          </a:endParaRPr>
        </a:p>
      </xdr:txBody>
    </xdr:sp>
    <xdr:clientData/>
  </xdr:oneCellAnchor>
  <xdr:twoCellAnchor>
    <xdr:from>
      <xdr:col>3</xdr:col>
      <xdr:colOff>228600</xdr:colOff>
      <xdr:row>39</xdr:row>
      <xdr:rowOff>127000</xdr:rowOff>
    </xdr:from>
    <xdr:to>
      <xdr:col>3</xdr:col>
      <xdr:colOff>330200</xdr:colOff>
      <xdr:row>40</xdr:row>
      <xdr:rowOff>57150</xdr:rowOff>
    </xdr:to>
    <xdr:sp macro="" textlink="">
      <xdr:nvSpPr>
        <xdr:cNvPr id="91" name="円/楕円 90"/>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67327</xdr:rowOff>
    </xdr:from>
    <xdr:ext cx="762000" cy="259045"/>
    <xdr:sp macro="" textlink="">
      <xdr:nvSpPr>
        <xdr:cNvPr id="92" name="テキスト ボックス 91"/>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2</xdr:col>
      <xdr:colOff>25400</xdr:colOff>
      <xdr:row>39</xdr:row>
      <xdr:rowOff>151130</xdr:rowOff>
    </xdr:from>
    <xdr:to>
      <xdr:col>2</xdr:col>
      <xdr:colOff>127000</xdr:colOff>
      <xdr:row>40</xdr:row>
      <xdr:rowOff>81280</xdr:rowOff>
    </xdr:to>
    <xdr:sp macro="" textlink="">
      <xdr:nvSpPr>
        <xdr:cNvPr id="93" name="円/楕円 92"/>
        <xdr:cNvSpPr/>
      </xdr:nvSpPr>
      <xdr:spPr>
        <a:xfrm>
          <a:off x="1397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91457</xdr:rowOff>
    </xdr:from>
    <xdr:ext cx="762000" cy="259045"/>
    <xdr:sp macro="" textlink="">
      <xdr:nvSpPr>
        <xdr:cNvPr id="94" name="テキスト ボックス 93"/>
        <xdr:cNvSpPr txBox="1"/>
      </xdr:nvSpPr>
      <xdr:spPr>
        <a:xfrm>
          <a:off x="1066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普通交付税や臨時財政対策債の減、人件費や扶助費の増加等</a:t>
          </a:r>
          <a:r>
            <a:rPr kumimoji="1" lang="ja-JP" altLang="ja-JP" sz="1100" b="0" i="0" baseline="0">
              <a:solidFill>
                <a:schemeClr val="dk1"/>
              </a:solidFill>
              <a:effectLst/>
              <a:latin typeface="+mn-lt"/>
              <a:ea typeface="+mn-ea"/>
              <a:cs typeface="+mn-cs"/>
            </a:rPr>
            <a:t>により、前年度</a:t>
          </a:r>
          <a:r>
            <a:rPr kumimoji="1" lang="ja-JP" altLang="en-US" sz="1100" b="0" i="0" baseline="0">
              <a:solidFill>
                <a:schemeClr val="dk1"/>
              </a:solidFill>
              <a:effectLst/>
              <a:latin typeface="+mn-lt"/>
              <a:ea typeface="+mn-ea"/>
              <a:cs typeface="+mn-cs"/>
            </a:rPr>
            <a:t>と比較して４．８</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大幅に悪化した</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類似団体平均</a:t>
          </a:r>
          <a:r>
            <a:rPr kumimoji="1" lang="ja-JP" altLang="en-US" sz="1100" b="0" i="0" baseline="0">
              <a:solidFill>
                <a:schemeClr val="dk1"/>
              </a:solidFill>
              <a:effectLst/>
              <a:latin typeface="+mn-lt"/>
              <a:ea typeface="+mn-ea"/>
              <a:cs typeface="+mn-cs"/>
            </a:rPr>
            <a:t>と比較しても</a:t>
          </a:r>
          <a:r>
            <a:rPr kumimoji="1" lang="ja-JP" altLang="ja-JP" sz="1100" b="0" i="0" baseline="0">
              <a:solidFill>
                <a:schemeClr val="dk1"/>
              </a:solidFill>
              <a:effectLst/>
              <a:latin typeface="+mn-lt"/>
              <a:ea typeface="+mn-ea"/>
              <a:cs typeface="+mn-cs"/>
            </a:rPr>
            <a:t>上回っており、</a:t>
          </a:r>
          <a:r>
            <a:rPr kumimoji="1" lang="ja-JP" altLang="en-US" sz="1100" b="0" i="0" baseline="0">
              <a:solidFill>
                <a:schemeClr val="dk1"/>
              </a:solidFill>
              <a:effectLst/>
              <a:latin typeface="+mn-lt"/>
              <a:ea typeface="+mn-ea"/>
              <a:cs typeface="+mn-cs"/>
            </a:rPr>
            <a:t>普通交付税の減等により経常一般財源（歳入）が伸び悩むなか、</a:t>
          </a:r>
          <a:r>
            <a:rPr kumimoji="1" lang="ja-JP" altLang="ja-JP" sz="1100" b="0" i="0" baseline="0">
              <a:solidFill>
                <a:schemeClr val="dk1"/>
              </a:solidFill>
              <a:effectLst/>
              <a:latin typeface="+mn-lt"/>
              <a:ea typeface="+mn-ea"/>
              <a:cs typeface="+mn-cs"/>
            </a:rPr>
            <a:t>人件費、扶助費等の義務的経費</a:t>
          </a:r>
          <a:r>
            <a:rPr kumimoji="1" lang="ja-JP" altLang="en-US" sz="1100" b="0" i="0" baseline="0">
              <a:solidFill>
                <a:schemeClr val="dk1"/>
              </a:solidFill>
              <a:effectLst/>
              <a:latin typeface="+mn-lt"/>
              <a:ea typeface="+mn-ea"/>
              <a:cs typeface="+mn-cs"/>
            </a:rPr>
            <a:t>が増加傾向にあること</a:t>
          </a:r>
          <a:r>
            <a:rPr kumimoji="1" lang="ja-JP" altLang="ja-JP" sz="1100" b="0" i="0" baseline="0">
              <a:solidFill>
                <a:schemeClr val="dk1"/>
              </a:solidFill>
              <a:effectLst/>
              <a:latin typeface="+mn-lt"/>
              <a:ea typeface="+mn-ea"/>
              <a:cs typeface="+mn-cs"/>
            </a:rPr>
            <a:t>から、今後も、時間外手当の縮減等による人件費の抑制や、行政改革による事務事業の効率化・適正化により経常経費削減を進める。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1" name="直線コネクタ 110"/>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3" name="直線コネクタ 112"/>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5" name="直線コネクタ 114"/>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7" name="直線コネクタ 116"/>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19" name="直線コネクタ 11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105156</xdr:rowOff>
    </xdr:from>
    <xdr:to>
      <xdr:col>7</xdr:col>
      <xdr:colOff>152400</xdr:colOff>
      <xdr:row>65</xdr:row>
      <xdr:rowOff>162306</xdr:rowOff>
    </xdr:to>
    <xdr:cxnSp macro="">
      <xdr:nvCxnSpPr>
        <xdr:cNvPr id="122" name="直線コネクタ 121"/>
        <xdr:cNvCxnSpPr/>
      </xdr:nvCxnSpPr>
      <xdr:spPr>
        <a:xfrm flipV="1">
          <a:off x="4953000" y="10220706"/>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134383</xdr:rowOff>
    </xdr:from>
    <xdr:ext cx="762000" cy="259045"/>
    <xdr:sp macro="" textlink="">
      <xdr:nvSpPr>
        <xdr:cNvPr id="123" name="財政構造の弾力性最小値テキスト"/>
        <xdr:cNvSpPr txBox="1"/>
      </xdr:nvSpPr>
      <xdr:spPr>
        <a:xfrm>
          <a:off x="5041900" y="1127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105.6</a:t>
          </a:r>
          <a:endParaRPr kumimoji="1" lang="ja-JP" altLang="en-US" sz="1000" b="1">
            <a:latin typeface="ＭＳ Ｐゴシック"/>
          </a:endParaRPr>
        </a:p>
      </xdr:txBody>
    </xdr:sp>
    <xdr:clientData/>
  </xdr:oneCellAnchor>
  <xdr:twoCellAnchor>
    <xdr:from>
      <xdr:col>7</xdr:col>
      <xdr:colOff>63500</xdr:colOff>
      <xdr:row>65</xdr:row>
      <xdr:rowOff>162306</xdr:rowOff>
    </xdr:from>
    <xdr:to>
      <xdr:col>7</xdr:col>
      <xdr:colOff>241300</xdr:colOff>
      <xdr:row>65</xdr:row>
      <xdr:rowOff>162306</xdr:rowOff>
    </xdr:to>
    <xdr:cxnSp macro="">
      <xdr:nvCxnSpPr>
        <xdr:cNvPr id="124" name="直線コネクタ 123"/>
        <xdr:cNvCxnSpPr/>
      </xdr:nvCxnSpPr>
      <xdr:spPr>
        <a:xfrm>
          <a:off x="4864100" y="1130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20083</xdr:rowOff>
    </xdr:from>
    <xdr:ext cx="762000" cy="259045"/>
    <xdr:sp macro="" textlink="">
      <xdr:nvSpPr>
        <xdr:cNvPr id="125" name="財政構造の弾力性最大値テキスト"/>
        <xdr:cNvSpPr txBox="1"/>
      </xdr:nvSpPr>
      <xdr:spPr>
        <a:xfrm>
          <a:off x="5041900" y="996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7</xdr:col>
      <xdr:colOff>63500</xdr:colOff>
      <xdr:row>59</xdr:row>
      <xdr:rowOff>105156</xdr:rowOff>
    </xdr:from>
    <xdr:to>
      <xdr:col>7</xdr:col>
      <xdr:colOff>241300</xdr:colOff>
      <xdr:row>59</xdr:row>
      <xdr:rowOff>105156</xdr:rowOff>
    </xdr:to>
    <xdr:cxnSp macro="">
      <xdr:nvCxnSpPr>
        <xdr:cNvPr id="126" name="直線コネクタ 125"/>
        <xdr:cNvCxnSpPr/>
      </xdr:nvCxnSpPr>
      <xdr:spPr>
        <a:xfrm>
          <a:off x="4864100" y="1022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39624</xdr:rowOff>
    </xdr:from>
    <xdr:to>
      <xdr:col>7</xdr:col>
      <xdr:colOff>152400</xdr:colOff>
      <xdr:row>63</xdr:row>
      <xdr:rowOff>99822</xdr:rowOff>
    </xdr:to>
    <xdr:cxnSp macro="">
      <xdr:nvCxnSpPr>
        <xdr:cNvPr id="127" name="直線コネクタ 126"/>
        <xdr:cNvCxnSpPr/>
      </xdr:nvCxnSpPr>
      <xdr:spPr>
        <a:xfrm>
          <a:off x="4114800" y="10669524"/>
          <a:ext cx="8382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72915</xdr:rowOff>
    </xdr:from>
    <xdr:ext cx="762000" cy="259045"/>
    <xdr:sp macro="" textlink="">
      <xdr:nvSpPr>
        <xdr:cNvPr id="128" name="財政構造の弾力性平均値テキスト"/>
        <xdr:cNvSpPr txBox="1"/>
      </xdr:nvSpPr>
      <xdr:spPr>
        <a:xfrm>
          <a:off x="5041900" y="10531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93.8</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56388</xdr:rowOff>
    </xdr:from>
    <xdr:to>
      <xdr:col>7</xdr:col>
      <xdr:colOff>203200</xdr:colOff>
      <xdr:row>62</xdr:row>
      <xdr:rowOff>157988</xdr:rowOff>
    </xdr:to>
    <xdr:sp macro="" textlink="">
      <xdr:nvSpPr>
        <xdr:cNvPr id="129" name="フローチャート : 判断 128"/>
        <xdr:cNvSpPr/>
      </xdr:nvSpPr>
      <xdr:spPr>
        <a:xfrm>
          <a:off x="4902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39624</xdr:rowOff>
    </xdr:from>
    <xdr:to>
      <xdr:col>6</xdr:col>
      <xdr:colOff>0</xdr:colOff>
      <xdr:row>63</xdr:row>
      <xdr:rowOff>12954</xdr:rowOff>
    </xdr:to>
    <xdr:cxnSp macro="">
      <xdr:nvCxnSpPr>
        <xdr:cNvPr id="130" name="直線コネクタ 129"/>
        <xdr:cNvCxnSpPr/>
      </xdr:nvCxnSpPr>
      <xdr:spPr>
        <a:xfrm flipV="1">
          <a:off x="3225800" y="1066952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126492</xdr:rowOff>
    </xdr:from>
    <xdr:to>
      <xdr:col>6</xdr:col>
      <xdr:colOff>50800</xdr:colOff>
      <xdr:row>62</xdr:row>
      <xdr:rowOff>56642</xdr:rowOff>
    </xdr:to>
    <xdr:sp macro="" textlink="">
      <xdr:nvSpPr>
        <xdr:cNvPr id="131" name="フローチャート : 判断 130"/>
        <xdr:cNvSpPr/>
      </xdr:nvSpPr>
      <xdr:spPr>
        <a:xfrm>
          <a:off x="4064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66819</xdr:rowOff>
    </xdr:from>
    <xdr:ext cx="736600" cy="259045"/>
    <xdr:sp macro="" textlink="">
      <xdr:nvSpPr>
        <xdr:cNvPr id="132" name="テキスト ボックス 131"/>
        <xdr:cNvSpPr txBox="1"/>
      </xdr:nvSpPr>
      <xdr:spPr>
        <a:xfrm>
          <a:off x="3733800" y="10353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91.7</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20320</xdr:rowOff>
    </xdr:from>
    <xdr:to>
      <xdr:col>4</xdr:col>
      <xdr:colOff>482600</xdr:colOff>
      <xdr:row>63</xdr:row>
      <xdr:rowOff>12954</xdr:rowOff>
    </xdr:to>
    <xdr:cxnSp macro="">
      <xdr:nvCxnSpPr>
        <xdr:cNvPr id="133" name="直線コネクタ 132"/>
        <xdr:cNvCxnSpPr/>
      </xdr:nvCxnSpPr>
      <xdr:spPr>
        <a:xfrm>
          <a:off x="2336800" y="10650220"/>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87884</xdr:rowOff>
    </xdr:from>
    <xdr:to>
      <xdr:col>4</xdr:col>
      <xdr:colOff>533400</xdr:colOff>
      <xdr:row>62</xdr:row>
      <xdr:rowOff>18034</xdr:rowOff>
    </xdr:to>
    <xdr:sp macro="" textlink="">
      <xdr:nvSpPr>
        <xdr:cNvPr id="134" name="フローチャート : 判断 133"/>
        <xdr:cNvSpPr/>
      </xdr:nvSpPr>
      <xdr:spPr>
        <a:xfrm>
          <a:off x="3175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28211</xdr:rowOff>
    </xdr:from>
    <xdr:ext cx="762000" cy="259045"/>
    <xdr:sp macro="" textlink="">
      <xdr:nvSpPr>
        <xdr:cNvPr id="135" name="テキスト ボックス 134"/>
        <xdr:cNvSpPr txBox="1"/>
      </xdr:nvSpPr>
      <xdr:spPr>
        <a:xfrm>
          <a:off x="2844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15494</xdr:rowOff>
    </xdr:from>
    <xdr:to>
      <xdr:col>3</xdr:col>
      <xdr:colOff>279400</xdr:colOff>
      <xdr:row>62</xdr:row>
      <xdr:rowOff>20320</xdr:rowOff>
    </xdr:to>
    <xdr:cxnSp macro="">
      <xdr:nvCxnSpPr>
        <xdr:cNvPr id="136" name="直線コネクタ 135"/>
        <xdr:cNvCxnSpPr/>
      </xdr:nvCxnSpPr>
      <xdr:spPr>
        <a:xfrm>
          <a:off x="1447800" y="1064539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25146</xdr:rowOff>
    </xdr:from>
    <xdr:to>
      <xdr:col>3</xdr:col>
      <xdr:colOff>330200</xdr:colOff>
      <xdr:row>61</xdr:row>
      <xdr:rowOff>126746</xdr:rowOff>
    </xdr:to>
    <xdr:sp macro="" textlink="">
      <xdr:nvSpPr>
        <xdr:cNvPr id="137" name="フローチャート : 判断 136"/>
        <xdr:cNvSpPr/>
      </xdr:nvSpPr>
      <xdr:spPr>
        <a:xfrm>
          <a:off x="2286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136923</xdr:rowOff>
    </xdr:from>
    <xdr:ext cx="762000" cy="259045"/>
    <xdr:sp macro="" textlink="">
      <xdr:nvSpPr>
        <xdr:cNvPr id="138" name="テキスト ボックス 137"/>
        <xdr:cNvSpPr txBox="1"/>
      </xdr:nvSpPr>
      <xdr:spPr>
        <a:xfrm>
          <a:off x="1955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54102</xdr:rowOff>
    </xdr:from>
    <xdr:to>
      <xdr:col>2</xdr:col>
      <xdr:colOff>127000</xdr:colOff>
      <xdr:row>61</xdr:row>
      <xdr:rowOff>155702</xdr:rowOff>
    </xdr:to>
    <xdr:sp macro="" textlink="">
      <xdr:nvSpPr>
        <xdr:cNvPr id="139" name="フローチャート : 判断 138"/>
        <xdr:cNvSpPr/>
      </xdr:nvSpPr>
      <xdr:spPr>
        <a:xfrm>
          <a:off x="1397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165879</xdr:rowOff>
    </xdr:from>
    <xdr:ext cx="762000" cy="259045"/>
    <xdr:sp macro="" textlink="">
      <xdr:nvSpPr>
        <xdr:cNvPr id="140" name="テキスト ボックス 139"/>
        <xdr:cNvSpPr txBox="1"/>
      </xdr:nvSpPr>
      <xdr:spPr>
        <a:xfrm>
          <a:off x="1066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1" name="テキスト ボックス 14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2" name="テキスト ボックス 14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3" name="テキスト ボックス 14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4" name="テキスト ボックス 14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5" name="テキスト ボックス 14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49022</xdr:rowOff>
    </xdr:from>
    <xdr:to>
      <xdr:col>7</xdr:col>
      <xdr:colOff>203200</xdr:colOff>
      <xdr:row>63</xdr:row>
      <xdr:rowOff>150622</xdr:rowOff>
    </xdr:to>
    <xdr:sp macro="" textlink="">
      <xdr:nvSpPr>
        <xdr:cNvPr id="146" name="円/楕円 145"/>
        <xdr:cNvSpPr/>
      </xdr:nvSpPr>
      <xdr:spPr>
        <a:xfrm>
          <a:off x="49022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21099</xdr:rowOff>
    </xdr:from>
    <xdr:ext cx="762000" cy="259045"/>
    <xdr:sp macro="" textlink="">
      <xdr:nvSpPr>
        <xdr:cNvPr id="147" name="財政構造の弾力性該当値テキスト"/>
        <xdr:cNvSpPr txBox="1"/>
      </xdr:nvSpPr>
      <xdr:spPr>
        <a:xfrm>
          <a:off x="5041900" y="1082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160274</xdr:rowOff>
    </xdr:from>
    <xdr:to>
      <xdr:col>6</xdr:col>
      <xdr:colOff>50800</xdr:colOff>
      <xdr:row>62</xdr:row>
      <xdr:rowOff>90424</xdr:rowOff>
    </xdr:to>
    <xdr:sp macro="" textlink="">
      <xdr:nvSpPr>
        <xdr:cNvPr id="148" name="円/楕円 147"/>
        <xdr:cNvSpPr/>
      </xdr:nvSpPr>
      <xdr:spPr>
        <a:xfrm>
          <a:off x="40640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75201</xdr:rowOff>
    </xdr:from>
    <xdr:ext cx="736600" cy="259045"/>
    <xdr:sp macro="" textlink="">
      <xdr:nvSpPr>
        <xdr:cNvPr id="149" name="テキスト ボックス 148"/>
        <xdr:cNvSpPr txBox="1"/>
      </xdr:nvSpPr>
      <xdr:spPr>
        <a:xfrm>
          <a:off x="3733800" y="1070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92.4</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133604</xdr:rowOff>
    </xdr:from>
    <xdr:to>
      <xdr:col>4</xdr:col>
      <xdr:colOff>533400</xdr:colOff>
      <xdr:row>63</xdr:row>
      <xdr:rowOff>63754</xdr:rowOff>
    </xdr:to>
    <xdr:sp macro="" textlink="">
      <xdr:nvSpPr>
        <xdr:cNvPr id="150" name="円/楕円 149"/>
        <xdr:cNvSpPr/>
      </xdr:nvSpPr>
      <xdr:spPr>
        <a:xfrm>
          <a:off x="3175000" y="107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48531</xdr:rowOff>
    </xdr:from>
    <xdr:ext cx="762000" cy="259045"/>
    <xdr:sp macro="" textlink="">
      <xdr:nvSpPr>
        <xdr:cNvPr id="151" name="テキスト ボックス 150"/>
        <xdr:cNvSpPr txBox="1"/>
      </xdr:nvSpPr>
      <xdr:spPr>
        <a:xfrm>
          <a:off x="2844800" y="1084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95.4</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140970</xdr:rowOff>
    </xdr:from>
    <xdr:to>
      <xdr:col>3</xdr:col>
      <xdr:colOff>330200</xdr:colOff>
      <xdr:row>62</xdr:row>
      <xdr:rowOff>71120</xdr:rowOff>
    </xdr:to>
    <xdr:sp macro="" textlink="">
      <xdr:nvSpPr>
        <xdr:cNvPr id="152" name="円/楕円 151"/>
        <xdr:cNvSpPr/>
      </xdr:nvSpPr>
      <xdr:spPr>
        <a:xfrm>
          <a:off x="2286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55897</xdr:rowOff>
    </xdr:from>
    <xdr:ext cx="762000" cy="259045"/>
    <xdr:sp macro="" textlink="">
      <xdr:nvSpPr>
        <xdr:cNvPr id="153" name="テキスト ボックス 152"/>
        <xdr:cNvSpPr txBox="1"/>
      </xdr:nvSpPr>
      <xdr:spPr>
        <a:xfrm>
          <a:off x="1955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92.0</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136144</xdr:rowOff>
    </xdr:from>
    <xdr:to>
      <xdr:col>2</xdr:col>
      <xdr:colOff>127000</xdr:colOff>
      <xdr:row>62</xdr:row>
      <xdr:rowOff>66294</xdr:rowOff>
    </xdr:to>
    <xdr:sp macro="" textlink="">
      <xdr:nvSpPr>
        <xdr:cNvPr id="154" name="円/楕円 153"/>
        <xdr:cNvSpPr/>
      </xdr:nvSpPr>
      <xdr:spPr>
        <a:xfrm>
          <a:off x="13970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51071</xdr:rowOff>
    </xdr:from>
    <xdr:ext cx="762000" cy="259045"/>
    <xdr:sp macro="" textlink="">
      <xdr:nvSpPr>
        <xdr:cNvPr id="155" name="テキスト ボックス 154"/>
        <xdr:cNvSpPr txBox="1"/>
      </xdr:nvSpPr>
      <xdr:spPr>
        <a:xfrm>
          <a:off x="1066800" y="1068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6" name="正方形/長方形 15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7" name="テキスト ボックス 156"/>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8" name="テキスト ボックス 157"/>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[130,348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59" name="正方形/長方形 15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0" name="正方形/長方形 15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78/85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1" name="正方形/長方形 16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2" name="正方形/長方形 16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3" name="正方形/長方形 162"/>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4" name="正方形/長方形 163"/>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119,000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5" name="正方形/長方形 16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6" name="正方形/長方形 16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7" name="正方形/長方形 16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8" name="テキスト ボックス 16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類似団体を上回っているのは、主に人件費が要因となっている。これは、幼稚園、ごみ処理業務を直営で行うとともに、近隣２町の消防業務を受託しているためである。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今後は、時間外手当の縮減等による人件費の抑制や事務事業の効率化・適正化により人件費・物件費等の削減を進める。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69" name="テキスト ボックス 16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0" name="直線コネクタ 16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2" name="直線コネクタ 171"/>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3" name="テキスト ボックス 172"/>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4" name="直線コネクタ 173"/>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5" name="テキスト ボックス 174"/>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6" name="直線コネクタ 175"/>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7" name="テキスト ボックス 176"/>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78" name="直線コネクタ 177"/>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9" name="テキスト ボックス 178"/>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0" name="直線コネクタ 179"/>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1" name="テキスト ボックス 180"/>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113268</xdr:rowOff>
    </xdr:from>
    <xdr:to>
      <xdr:col>7</xdr:col>
      <xdr:colOff>152400</xdr:colOff>
      <xdr:row>89</xdr:row>
      <xdr:rowOff>149304</xdr:rowOff>
    </xdr:to>
    <xdr:cxnSp macro="">
      <xdr:nvCxnSpPr>
        <xdr:cNvPr id="185" name="直線コネクタ 184"/>
        <xdr:cNvCxnSpPr/>
      </xdr:nvCxnSpPr>
      <xdr:spPr>
        <a:xfrm flipV="1">
          <a:off x="4953000" y="14000718"/>
          <a:ext cx="0" cy="1407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121381</xdr:rowOff>
    </xdr:from>
    <xdr:ext cx="762000" cy="259045"/>
    <xdr:sp macro="" textlink="">
      <xdr:nvSpPr>
        <xdr:cNvPr id="186" name="人件費・物件費等の状況最小値テキスト"/>
        <xdr:cNvSpPr txBox="1"/>
      </xdr:nvSpPr>
      <xdr:spPr>
        <a:xfrm>
          <a:off x="5041900" y="15380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179,927</a:t>
          </a:r>
          <a:endParaRPr kumimoji="1" lang="ja-JP" altLang="en-US" sz="1000" b="1">
            <a:latin typeface="ＭＳ Ｐゴシック"/>
          </a:endParaRPr>
        </a:p>
      </xdr:txBody>
    </xdr:sp>
    <xdr:clientData/>
  </xdr:oneCellAnchor>
  <xdr:twoCellAnchor>
    <xdr:from>
      <xdr:col>7</xdr:col>
      <xdr:colOff>63500</xdr:colOff>
      <xdr:row>89</xdr:row>
      <xdr:rowOff>149304</xdr:rowOff>
    </xdr:from>
    <xdr:to>
      <xdr:col>7</xdr:col>
      <xdr:colOff>241300</xdr:colOff>
      <xdr:row>89</xdr:row>
      <xdr:rowOff>149304</xdr:rowOff>
    </xdr:to>
    <xdr:cxnSp macro="">
      <xdr:nvCxnSpPr>
        <xdr:cNvPr id="187" name="直線コネクタ 186"/>
        <xdr:cNvCxnSpPr/>
      </xdr:nvCxnSpPr>
      <xdr:spPr>
        <a:xfrm>
          <a:off x="4864100" y="1540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28195</xdr:rowOff>
    </xdr:from>
    <xdr:ext cx="762000" cy="259045"/>
    <xdr:sp macro="" textlink="">
      <xdr:nvSpPr>
        <xdr:cNvPr id="188" name="人件費・物件費等の状況最大値テキスト"/>
        <xdr:cNvSpPr txBox="1"/>
      </xdr:nvSpPr>
      <xdr:spPr>
        <a:xfrm>
          <a:off x="5041900" y="13744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74,923</a:t>
          </a:r>
          <a:endParaRPr kumimoji="1" lang="ja-JP" altLang="en-US" sz="1000" b="1">
            <a:latin typeface="ＭＳ Ｐゴシック"/>
          </a:endParaRPr>
        </a:p>
      </xdr:txBody>
    </xdr:sp>
    <xdr:clientData/>
  </xdr:oneCellAnchor>
  <xdr:twoCellAnchor>
    <xdr:from>
      <xdr:col>7</xdr:col>
      <xdr:colOff>63500</xdr:colOff>
      <xdr:row>81</xdr:row>
      <xdr:rowOff>113268</xdr:rowOff>
    </xdr:from>
    <xdr:to>
      <xdr:col>7</xdr:col>
      <xdr:colOff>241300</xdr:colOff>
      <xdr:row>81</xdr:row>
      <xdr:rowOff>113268</xdr:rowOff>
    </xdr:to>
    <xdr:cxnSp macro="">
      <xdr:nvCxnSpPr>
        <xdr:cNvPr id="189" name="直線コネクタ 188"/>
        <xdr:cNvCxnSpPr/>
      </xdr:nvCxnSpPr>
      <xdr:spPr>
        <a:xfrm>
          <a:off x="4864100" y="14000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85</xdr:row>
      <xdr:rowOff>133941</xdr:rowOff>
    </xdr:from>
    <xdr:to>
      <xdr:col>7</xdr:col>
      <xdr:colOff>152400</xdr:colOff>
      <xdr:row>85</xdr:row>
      <xdr:rowOff>170470</xdr:rowOff>
    </xdr:to>
    <xdr:cxnSp macro="">
      <xdr:nvCxnSpPr>
        <xdr:cNvPr id="190" name="直線コネクタ 189"/>
        <xdr:cNvCxnSpPr/>
      </xdr:nvCxnSpPr>
      <xdr:spPr>
        <a:xfrm>
          <a:off x="4114800" y="14707191"/>
          <a:ext cx="838200" cy="36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6746</xdr:rowOff>
    </xdr:from>
    <xdr:ext cx="762000" cy="259045"/>
    <xdr:sp macro="" textlink="">
      <xdr:nvSpPr>
        <xdr:cNvPr id="191" name="人件費・物件費等の状況平均値テキスト"/>
        <xdr:cNvSpPr txBox="1"/>
      </xdr:nvSpPr>
      <xdr:spPr>
        <a:xfrm>
          <a:off x="5041900" y="142370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107,902</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161669</xdr:rowOff>
    </xdr:from>
    <xdr:to>
      <xdr:col>7</xdr:col>
      <xdr:colOff>203200</xdr:colOff>
      <xdr:row>84</xdr:row>
      <xdr:rowOff>91819</xdr:rowOff>
    </xdr:to>
    <xdr:sp macro="" textlink="">
      <xdr:nvSpPr>
        <xdr:cNvPr id="192" name="フローチャート : 判断 191"/>
        <xdr:cNvSpPr/>
      </xdr:nvSpPr>
      <xdr:spPr>
        <a:xfrm>
          <a:off x="49022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85</xdr:row>
      <xdr:rowOff>73013</xdr:rowOff>
    </xdr:from>
    <xdr:to>
      <xdr:col>6</xdr:col>
      <xdr:colOff>0</xdr:colOff>
      <xdr:row>85</xdr:row>
      <xdr:rowOff>133941</xdr:rowOff>
    </xdr:to>
    <xdr:cxnSp macro="">
      <xdr:nvCxnSpPr>
        <xdr:cNvPr id="193" name="直線コネクタ 192"/>
        <xdr:cNvCxnSpPr/>
      </xdr:nvCxnSpPr>
      <xdr:spPr>
        <a:xfrm>
          <a:off x="3225800" y="14646263"/>
          <a:ext cx="889000" cy="6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136373</xdr:rowOff>
    </xdr:from>
    <xdr:to>
      <xdr:col>6</xdr:col>
      <xdr:colOff>50800</xdr:colOff>
      <xdr:row>84</xdr:row>
      <xdr:rowOff>66523</xdr:rowOff>
    </xdr:to>
    <xdr:sp macro="" textlink="">
      <xdr:nvSpPr>
        <xdr:cNvPr id="194" name="フローチャート : 判断 193"/>
        <xdr:cNvSpPr/>
      </xdr:nvSpPr>
      <xdr:spPr>
        <a:xfrm>
          <a:off x="4064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76700</xdr:rowOff>
    </xdr:from>
    <xdr:ext cx="736600" cy="259045"/>
    <xdr:sp macro="" textlink="">
      <xdr:nvSpPr>
        <xdr:cNvPr id="195" name="テキスト ボックス 194"/>
        <xdr:cNvSpPr txBox="1"/>
      </xdr:nvSpPr>
      <xdr:spPr>
        <a:xfrm>
          <a:off x="3733800" y="14135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106,015</a:t>
          </a:r>
          <a:endParaRPr kumimoji="1" lang="ja-JP" altLang="en-US" sz="1000" b="1">
            <a:solidFill>
              <a:srgbClr val="000080"/>
            </a:solidFill>
            <a:latin typeface="ＭＳ Ｐゴシック"/>
          </a:endParaRPr>
        </a:p>
      </xdr:txBody>
    </xdr:sp>
    <xdr:clientData/>
  </xdr:oneCellAnchor>
  <xdr:twoCellAnchor>
    <xdr:from>
      <xdr:col>3</xdr:col>
      <xdr:colOff>279400</xdr:colOff>
      <xdr:row>85</xdr:row>
      <xdr:rowOff>32474</xdr:rowOff>
    </xdr:from>
    <xdr:to>
      <xdr:col>4</xdr:col>
      <xdr:colOff>482600</xdr:colOff>
      <xdr:row>85</xdr:row>
      <xdr:rowOff>73013</xdr:rowOff>
    </xdr:to>
    <xdr:cxnSp macro="">
      <xdr:nvCxnSpPr>
        <xdr:cNvPr id="196" name="直線コネクタ 195"/>
        <xdr:cNvCxnSpPr/>
      </xdr:nvCxnSpPr>
      <xdr:spPr>
        <a:xfrm>
          <a:off x="2336800" y="14605724"/>
          <a:ext cx="889000" cy="4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169988</xdr:rowOff>
    </xdr:from>
    <xdr:to>
      <xdr:col>4</xdr:col>
      <xdr:colOff>533400</xdr:colOff>
      <xdr:row>85</xdr:row>
      <xdr:rowOff>100138</xdr:rowOff>
    </xdr:to>
    <xdr:sp macro="" textlink="">
      <xdr:nvSpPr>
        <xdr:cNvPr id="197" name="フローチャート : 判断 196"/>
        <xdr:cNvSpPr/>
      </xdr:nvSpPr>
      <xdr:spPr>
        <a:xfrm>
          <a:off x="3175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110315</xdr:rowOff>
    </xdr:from>
    <xdr:ext cx="762000" cy="259045"/>
    <xdr:sp macro="" textlink="">
      <xdr:nvSpPr>
        <xdr:cNvPr id="198" name="テキスト ボックス 197"/>
        <xdr:cNvSpPr txBox="1"/>
      </xdr:nvSpPr>
      <xdr:spPr>
        <a:xfrm>
          <a:off x="2844800" y="1434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2</xdr:col>
      <xdr:colOff>76200</xdr:colOff>
      <xdr:row>85</xdr:row>
      <xdr:rowOff>32474</xdr:rowOff>
    </xdr:from>
    <xdr:to>
      <xdr:col>3</xdr:col>
      <xdr:colOff>279400</xdr:colOff>
      <xdr:row>85</xdr:row>
      <xdr:rowOff>74057</xdr:rowOff>
    </xdr:to>
    <xdr:cxnSp macro="">
      <xdr:nvCxnSpPr>
        <xdr:cNvPr id="199" name="直線コネクタ 198"/>
        <xdr:cNvCxnSpPr/>
      </xdr:nvCxnSpPr>
      <xdr:spPr>
        <a:xfrm flipV="1">
          <a:off x="1447800" y="14605724"/>
          <a:ext cx="889000" cy="4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156784</xdr:rowOff>
    </xdr:from>
    <xdr:to>
      <xdr:col>3</xdr:col>
      <xdr:colOff>330200</xdr:colOff>
      <xdr:row>85</xdr:row>
      <xdr:rowOff>86934</xdr:rowOff>
    </xdr:to>
    <xdr:sp macro="" textlink="">
      <xdr:nvSpPr>
        <xdr:cNvPr id="200" name="フローチャート : 判断 199"/>
        <xdr:cNvSpPr/>
      </xdr:nvSpPr>
      <xdr:spPr>
        <a:xfrm>
          <a:off x="2286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71711</xdr:rowOff>
    </xdr:from>
    <xdr:ext cx="762000" cy="259045"/>
    <xdr:sp macro="" textlink="">
      <xdr:nvSpPr>
        <xdr:cNvPr id="201" name="テキスト ボックス 200"/>
        <xdr:cNvSpPr txBox="1"/>
      </xdr:nvSpPr>
      <xdr:spPr>
        <a:xfrm>
          <a:off x="1955800" y="1464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25400</xdr:colOff>
      <xdr:row>84</xdr:row>
      <xdr:rowOff>136568</xdr:rowOff>
    </xdr:from>
    <xdr:to>
      <xdr:col>2</xdr:col>
      <xdr:colOff>127000</xdr:colOff>
      <xdr:row>85</xdr:row>
      <xdr:rowOff>66718</xdr:rowOff>
    </xdr:to>
    <xdr:sp macro="" textlink="">
      <xdr:nvSpPr>
        <xdr:cNvPr id="202" name="フローチャート : 判断 201"/>
        <xdr:cNvSpPr/>
      </xdr:nvSpPr>
      <xdr:spPr>
        <a:xfrm>
          <a:off x="1397000" y="1453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76895</xdr:rowOff>
    </xdr:from>
    <xdr:ext cx="762000" cy="259045"/>
    <xdr:sp macro="" textlink="">
      <xdr:nvSpPr>
        <xdr:cNvPr id="203" name="テキスト ボックス 202"/>
        <xdr:cNvSpPr txBox="1"/>
      </xdr:nvSpPr>
      <xdr:spPr>
        <a:xfrm>
          <a:off x="1066800" y="14307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85</xdr:row>
      <xdr:rowOff>119670</xdr:rowOff>
    </xdr:from>
    <xdr:to>
      <xdr:col>7</xdr:col>
      <xdr:colOff>203200</xdr:colOff>
      <xdr:row>86</xdr:row>
      <xdr:rowOff>49820</xdr:rowOff>
    </xdr:to>
    <xdr:sp macro="" textlink="">
      <xdr:nvSpPr>
        <xdr:cNvPr id="209" name="円/楕円 208"/>
        <xdr:cNvSpPr/>
      </xdr:nvSpPr>
      <xdr:spPr>
        <a:xfrm>
          <a:off x="4902200" y="1469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85</xdr:row>
      <xdr:rowOff>91747</xdr:rowOff>
    </xdr:from>
    <xdr:ext cx="762000" cy="259045"/>
    <xdr:sp macro="" textlink="">
      <xdr:nvSpPr>
        <xdr:cNvPr id="210" name="人件費・物件費等の状況該当値テキスト"/>
        <xdr:cNvSpPr txBox="1"/>
      </xdr:nvSpPr>
      <xdr:spPr>
        <a:xfrm>
          <a:off x="5041900" y="1466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130,348</a:t>
          </a:r>
          <a:endParaRPr kumimoji="1" lang="ja-JP" altLang="en-US" sz="1000" b="1">
            <a:solidFill>
              <a:srgbClr val="FF0000"/>
            </a:solidFill>
            <a:latin typeface="ＭＳ Ｐゴシック"/>
          </a:endParaRPr>
        </a:p>
      </xdr:txBody>
    </xdr:sp>
    <xdr:clientData/>
  </xdr:oneCellAnchor>
  <xdr:twoCellAnchor>
    <xdr:from>
      <xdr:col>5</xdr:col>
      <xdr:colOff>635000</xdr:colOff>
      <xdr:row>85</xdr:row>
      <xdr:rowOff>83141</xdr:rowOff>
    </xdr:from>
    <xdr:to>
      <xdr:col>6</xdr:col>
      <xdr:colOff>50800</xdr:colOff>
      <xdr:row>86</xdr:row>
      <xdr:rowOff>13291</xdr:rowOff>
    </xdr:to>
    <xdr:sp macro="" textlink="">
      <xdr:nvSpPr>
        <xdr:cNvPr id="211" name="円/楕円 210"/>
        <xdr:cNvSpPr/>
      </xdr:nvSpPr>
      <xdr:spPr>
        <a:xfrm>
          <a:off x="4064000" y="1465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169518</xdr:rowOff>
    </xdr:from>
    <xdr:ext cx="736600" cy="259045"/>
    <xdr:sp macro="" textlink="">
      <xdr:nvSpPr>
        <xdr:cNvPr id="212" name="テキスト ボックス 211"/>
        <xdr:cNvSpPr txBox="1"/>
      </xdr:nvSpPr>
      <xdr:spPr>
        <a:xfrm>
          <a:off x="3733800" y="14742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127,623</a:t>
          </a:r>
          <a:endParaRPr kumimoji="1" lang="ja-JP" altLang="en-US" sz="1000" b="1">
            <a:solidFill>
              <a:srgbClr val="FF0000"/>
            </a:solidFill>
            <a:latin typeface="ＭＳ Ｐゴシック"/>
          </a:endParaRPr>
        </a:p>
      </xdr:txBody>
    </xdr:sp>
    <xdr:clientData/>
  </xdr:oneCellAnchor>
  <xdr:twoCellAnchor>
    <xdr:from>
      <xdr:col>4</xdr:col>
      <xdr:colOff>431800</xdr:colOff>
      <xdr:row>85</xdr:row>
      <xdr:rowOff>22213</xdr:rowOff>
    </xdr:from>
    <xdr:to>
      <xdr:col>4</xdr:col>
      <xdr:colOff>533400</xdr:colOff>
      <xdr:row>85</xdr:row>
      <xdr:rowOff>123813</xdr:rowOff>
    </xdr:to>
    <xdr:sp macro="" textlink="">
      <xdr:nvSpPr>
        <xdr:cNvPr id="213" name="円/楕円 212"/>
        <xdr:cNvSpPr/>
      </xdr:nvSpPr>
      <xdr:spPr>
        <a:xfrm>
          <a:off x="3175000" y="1459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108590</xdr:rowOff>
    </xdr:from>
    <xdr:ext cx="762000" cy="259045"/>
    <xdr:sp macro="" textlink="">
      <xdr:nvSpPr>
        <xdr:cNvPr id="214" name="テキスト ボックス 213"/>
        <xdr:cNvSpPr txBox="1"/>
      </xdr:nvSpPr>
      <xdr:spPr>
        <a:xfrm>
          <a:off x="2844800" y="14681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123,078</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153124</xdr:rowOff>
    </xdr:from>
    <xdr:to>
      <xdr:col>3</xdr:col>
      <xdr:colOff>330200</xdr:colOff>
      <xdr:row>85</xdr:row>
      <xdr:rowOff>83274</xdr:rowOff>
    </xdr:to>
    <xdr:sp macro="" textlink="">
      <xdr:nvSpPr>
        <xdr:cNvPr id="215" name="円/楕円 214"/>
        <xdr:cNvSpPr/>
      </xdr:nvSpPr>
      <xdr:spPr>
        <a:xfrm>
          <a:off x="2286000" y="1455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93451</xdr:rowOff>
    </xdr:from>
    <xdr:ext cx="762000" cy="259045"/>
    <xdr:sp macro="" textlink="">
      <xdr:nvSpPr>
        <xdr:cNvPr id="216" name="テキスト ボックス 215"/>
        <xdr:cNvSpPr txBox="1"/>
      </xdr:nvSpPr>
      <xdr:spPr>
        <a:xfrm>
          <a:off x="1955800" y="1432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120,054</a:t>
          </a:r>
          <a:endParaRPr kumimoji="1" lang="ja-JP" altLang="en-US" sz="1000" b="1">
            <a:solidFill>
              <a:srgbClr val="FF0000"/>
            </a:solidFill>
            <a:latin typeface="ＭＳ Ｐゴシック"/>
          </a:endParaRPr>
        </a:p>
      </xdr:txBody>
    </xdr:sp>
    <xdr:clientData/>
  </xdr:oneCellAnchor>
  <xdr:twoCellAnchor>
    <xdr:from>
      <xdr:col>2</xdr:col>
      <xdr:colOff>25400</xdr:colOff>
      <xdr:row>85</xdr:row>
      <xdr:rowOff>23257</xdr:rowOff>
    </xdr:from>
    <xdr:to>
      <xdr:col>2</xdr:col>
      <xdr:colOff>127000</xdr:colOff>
      <xdr:row>85</xdr:row>
      <xdr:rowOff>124857</xdr:rowOff>
    </xdr:to>
    <xdr:sp macro="" textlink="">
      <xdr:nvSpPr>
        <xdr:cNvPr id="217" name="円/楕円 216"/>
        <xdr:cNvSpPr/>
      </xdr:nvSpPr>
      <xdr:spPr>
        <a:xfrm>
          <a:off x="1397000" y="1459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109634</xdr:rowOff>
    </xdr:from>
    <xdr:ext cx="762000" cy="259045"/>
    <xdr:sp macro="" textlink="">
      <xdr:nvSpPr>
        <xdr:cNvPr id="218" name="テキスト ボックス 217"/>
        <xdr:cNvSpPr txBox="1"/>
      </xdr:nvSpPr>
      <xdr:spPr>
        <a:xfrm>
          <a:off x="1066800" y="14682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123,156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国家公務員の給与特例法による臨時措置以降は</a:t>
          </a:r>
          <a:r>
            <a:rPr kumimoji="1" lang="ja-JP" altLang="en-US" sz="1100" b="0" i="0" baseline="0">
              <a:solidFill>
                <a:schemeClr val="dk1"/>
              </a:solidFill>
              <a:effectLst/>
              <a:latin typeface="+mn-lt"/>
              <a:ea typeface="+mn-ea"/>
              <a:cs typeface="+mn-cs"/>
            </a:rPr>
            <a:t>徐々に低下傾向と</a:t>
          </a:r>
          <a:r>
            <a:rPr kumimoji="1" lang="ja-JP" altLang="ja-JP" sz="1100" b="0" i="0" baseline="0">
              <a:solidFill>
                <a:schemeClr val="dk1"/>
              </a:solidFill>
              <a:effectLst/>
              <a:latin typeface="+mn-lt"/>
              <a:ea typeface="+mn-ea"/>
              <a:cs typeface="+mn-cs"/>
            </a:rPr>
            <a:t>となっているが、類似団体では比較的高い水準にあることから、国の制度に合わせた給与体系となるよう努める。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4" name="直線コネクタ 233"/>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5" name="テキスト ボックス 234"/>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6" name="直線コネクタ 235"/>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7" name="テキスト ボックス 236"/>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8" name="直線コネクタ 237"/>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9" name="テキスト ボックス 238"/>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0" name="直線コネクタ 239"/>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1" name="テキスト ボックス 240"/>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2" name="直線コネクタ 241"/>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3" name="テキスト ボックス 242"/>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138430</xdr:rowOff>
    </xdr:from>
    <xdr:to>
      <xdr:col>24</xdr:col>
      <xdr:colOff>558800</xdr:colOff>
      <xdr:row>86</xdr:row>
      <xdr:rowOff>61384</xdr:rowOff>
    </xdr:to>
    <xdr:cxnSp macro="">
      <xdr:nvCxnSpPr>
        <xdr:cNvPr id="247" name="直線コネクタ 246"/>
        <xdr:cNvCxnSpPr/>
      </xdr:nvCxnSpPr>
      <xdr:spPr>
        <a:xfrm flipV="1">
          <a:off x="17018000" y="14025880"/>
          <a:ext cx="0" cy="7802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33461</xdr:rowOff>
    </xdr:from>
    <xdr:ext cx="762000" cy="259045"/>
    <xdr:sp macro="" textlink="">
      <xdr:nvSpPr>
        <xdr:cNvPr id="248" name="給与水準   （国との比較）最小値テキスト"/>
        <xdr:cNvSpPr txBox="1"/>
      </xdr:nvSpPr>
      <xdr:spPr>
        <a:xfrm>
          <a:off x="17106900" y="1477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102.5</a:t>
          </a:r>
          <a:endParaRPr kumimoji="1" lang="ja-JP" altLang="en-US" sz="1000" b="1">
            <a:latin typeface="ＭＳ Ｐゴシック"/>
          </a:endParaRPr>
        </a:p>
      </xdr:txBody>
    </xdr:sp>
    <xdr:clientData/>
  </xdr:oneCellAnchor>
  <xdr:twoCellAnchor>
    <xdr:from>
      <xdr:col>24</xdr:col>
      <xdr:colOff>469900</xdr:colOff>
      <xdr:row>86</xdr:row>
      <xdr:rowOff>61384</xdr:rowOff>
    </xdr:from>
    <xdr:to>
      <xdr:col>24</xdr:col>
      <xdr:colOff>647700</xdr:colOff>
      <xdr:row>86</xdr:row>
      <xdr:rowOff>61384</xdr:rowOff>
    </xdr:to>
    <xdr:cxnSp macro="">
      <xdr:nvCxnSpPr>
        <xdr:cNvPr id="249" name="直線コネクタ 248"/>
        <xdr:cNvCxnSpPr/>
      </xdr:nvCxnSpPr>
      <xdr:spPr>
        <a:xfrm>
          <a:off x="16929100" y="1480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53357</xdr:rowOff>
    </xdr:from>
    <xdr:ext cx="762000" cy="259045"/>
    <xdr:sp macro="" textlink="">
      <xdr:nvSpPr>
        <xdr:cNvPr id="250" name="給与水準   （国との比較）最大値テキスト"/>
        <xdr:cNvSpPr txBox="1"/>
      </xdr:nvSpPr>
      <xdr:spPr>
        <a:xfrm>
          <a:off x="17106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92.8</a:t>
          </a:r>
          <a:endParaRPr kumimoji="1" lang="ja-JP" altLang="en-US" sz="1000" b="1">
            <a:latin typeface="ＭＳ Ｐゴシック"/>
          </a:endParaRPr>
        </a:p>
      </xdr:txBody>
    </xdr:sp>
    <xdr:clientData/>
  </xdr:oneCellAnchor>
  <xdr:twoCellAnchor>
    <xdr:from>
      <xdr:col>24</xdr:col>
      <xdr:colOff>469900</xdr:colOff>
      <xdr:row>81</xdr:row>
      <xdr:rowOff>138430</xdr:rowOff>
    </xdr:from>
    <xdr:to>
      <xdr:col>24</xdr:col>
      <xdr:colOff>647700</xdr:colOff>
      <xdr:row>81</xdr:row>
      <xdr:rowOff>138430</xdr:rowOff>
    </xdr:to>
    <xdr:cxnSp macro="">
      <xdr:nvCxnSpPr>
        <xdr:cNvPr id="251" name="直線コネクタ 250"/>
        <xdr:cNvCxnSpPr/>
      </xdr:nvCxnSpPr>
      <xdr:spPr>
        <a:xfrm>
          <a:off x="16929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138854</xdr:rowOff>
    </xdr:from>
    <xdr:to>
      <xdr:col>24</xdr:col>
      <xdr:colOff>558800</xdr:colOff>
      <xdr:row>84</xdr:row>
      <xdr:rowOff>162984</xdr:rowOff>
    </xdr:to>
    <xdr:cxnSp macro="">
      <xdr:nvCxnSpPr>
        <xdr:cNvPr id="252" name="直線コネクタ 251"/>
        <xdr:cNvCxnSpPr/>
      </xdr:nvCxnSpPr>
      <xdr:spPr>
        <a:xfrm flipV="1">
          <a:off x="16179800" y="14540654"/>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64364</xdr:rowOff>
    </xdr:from>
    <xdr:ext cx="762000" cy="259045"/>
    <xdr:sp macro="" textlink="">
      <xdr:nvSpPr>
        <xdr:cNvPr id="253" name="給与水準   （国との比較）平均値テキスト"/>
        <xdr:cNvSpPr txBox="1"/>
      </xdr:nvSpPr>
      <xdr:spPr>
        <a:xfrm>
          <a:off x="17106900" y="14294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47837</xdr:rowOff>
    </xdr:from>
    <xdr:to>
      <xdr:col>24</xdr:col>
      <xdr:colOff>609600</xdr:colOff>
      <xdr:row>84</xdr:row>
      <xdr:rowOff>149437</xdr:rowOff>
    </xdr:to>
    <xdr:sp macro="" textlink="">
      <xdr:nvSpPr>
        <xdr:cNvPr id="254" name="フローチャート : 判断 253"/>
        <xdr:cNvSpPr/>
      </xdr:nvSpPr>
      <xdr:spPr>
        <a:xfrm>
          <a:off x="16967200" y="1444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162984</xdr:rowOff>
    </xdr:from>
    <xdr:to>
      <xdr:col>23</xdr:col>
      <xdr:colOff>406400</xdr:colOff>
      <xdr:row>85</xdr:row>
      <xdr:rowOff>31750</xdr:rowOff>
    </xdr:to>
    <xdr:cxnSp macro="">
      <xdr:nvCxnSpPr>
        <xdr:cNvPr id="255" name="直線コネクタ 254"/>
        <xdr:cNvCxnSpPr/>
      </xdr:nvCxnSpPr>
      <xdr:spPr>
        <a:xfrm flipV="1">
          <a:off x="15290800" y="145647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47837</xdr:rowOff>
    </xdr:from>
    <xdr:to>
      <xdr:col>23</xdr:col>
      <xdr:colOff>457200</xdr:colOff>
      <xdr:row>84</xdr:row>
      <xdr:rowOff>149437</xdr:rowOff>
    </xdr:to>
    <xdr:sp macro="" textlink="">
      <xdr:nvSpPr>
        <xdr:cNvPr id="256" name="フローチャート : 判断 255"/>
        <xdr:cNvSpPr/>
      </xdr:nvSpPr>
      <xdr:spPr>
        <a:xfrm>
          <a:off x="16129000" y="1444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159614</xdr:rowOff>
    </xdr:from>
    <xdr:ext cx="736600" cy="259045"/>
    <xdr:sp macro="" textlink="">
      <xdr:nvSpPr>
        <xdr:cNvPr id="257" name="テキスト ボックス 256"/>
        <xdr:cNvSpPr txBox="1"/>
      </xdr:nvSpPr>
      <xdr:spPr>
        <a:xfrm>
          <a:off x="15798800" y="1421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31750</xdr:rowOff>
    </xdr:from>
    <xdr:to>
      <xdr:col>22</xdr:col>
      <xdr:colOff>203200</xdr:colOff>
      <xdr:row>85</xdr:row>
      <xdr:rowOff>55880</xdr:rowOff>
    </xdr:to>
    <xdr:cxnSp macro="">
      <xdr:nvCxnSpPr>
        <xdr:cNvPr id="258" name="直線コネクタ 257"/>
        <xdr:cNvCxnSpPr/>
      </xdr:nvCxnSpPr>
      <xdr:spPr>
        <a:xfrm flipV="1">
          <a:off x="14401800" y="146050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171027</xdr:rowOff>
    </xdr:from>
    <xdr:to>
      <xdr:col>22</xdr:col>
      <xdr:colOff>254000</xdr:colOff>
      <xdr:row>84</xdr:row>
      <xdr:rowOff>101177</xdr:rowOff>
    </xdr:to>
    <xdr:sp macro="" textlink="">
      <xdr:nvSpPr>
        <xdr:cNvPr id="259" name="フローチャート : 判断 258"/>
        <xdr:cNvSpPr/>
      </xdr:nvSpPr>
      <xdr:spPr>
        <a:xfrm>
          <a:off x="15240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111354</xdr:rowOff>
    </xdr:from>
    <xdr:ext cx="762000" cy="259045"/>
    <xdr:sp macro="" textlink="">
      <xdr:nvSpPr>
        <xdr:cNvPr id="260" name="テキスト ボックス 259"/>
        <xdr:cNvSpPr txBox="1"/>
      </xdr:nvSpPr>
      <xdr:spPr>
        <a:xfrm>
          <a:off x="14909800" y="1417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55880</xdr:rowOff>
    </xdr:from>
    <xdr:to>
      <xdr:col>21</xdr:col>
      <xdr:colOff>0</xdr:colOff>
      <xdr:row>89</xdr:row>
      <xdr:rowOff>13546</xdr:rowOff>
    </xdr:to>
    <xdr:cxnSp macro="">
      <xdr:nvCxnSpPr>
        <xdr:cNvPr id="261" name="直線コネクタ 260"/>
        <xdr:cNvCxnSpPr/>
      </xdr:nvCxnSpPr>
      <xdr:spPr>
        <a:xfrm flipV="1">
          <a:off x="13512800" y="14629130"/>
          <a:ext cx="889000" cy="64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171027</xdr:rowOff>
    </xdr:from>
    <xdr:to>
      <xdr:col>21</xdr:col>
      <xdr:colOff>50800</xdr:colOff>
      <xdr:row>84</xdr:row>
      <xdr:rowOff>101177</xdr:rowOff>
    </xdr:to>
    <xdr:sp macro="" textlink="">
      <xdr:nvSpPr>
        <xdr:cNvPr id="262" name="フローチャート : 判断 261"/>
        <xdr:cNvSpPr/>
      </xdr:nvSpPr>
      <xdr:spPr>
        <a:xfrm>
          <a:off x="14351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111354</xdr:rowOff>
    </xdr:from>
    <xdr:ext cx="762000" cy="259045"/>
    <xdr:sp macro="" textlink="">
      <xdr:nvSpPr>
        <xdr:cNvPr id="263" name="テキスト ボックス 262"/>
        <xdr:cNvSpPr txBox="1"/>
      </xdr:nvSpPr>
      <xdr:spPr>
        <a:xfrm>
          <a:off x="14020800" y="1417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120650</xdr:rowOff>
    </xdr:from>
    <xdr:to>
      <xdr:col>19</xdr:col>
      <xdr:colOff>533400</xdr:colOff>
      <xdr:row>88</xdr:row>
      <xdr:rowOff>50800</xdr:rowOff>
    </xdr:to>
    <xdr:sp macro="" textlink="">
      <xdr:nvSpPr>
        <xdr:cNvPr id="264" name="フローチャート : 判断 263"/>
        <xdr:cNvSpPr/>
      </xdr:nvSpPr>
      <xdr:spPr>
        <a:xfrm>
          <a:off x="13462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60977</xdr:rowOff>
    </xdr:from>
    <xdr:ext cx="762000" cy="259045"/>
    <xdr:sp macro="" textlink="">
      <xdr:nvSpPr>
        <xdr:cNvPr id="265" name="テキスト ボックス 264"/>
        <xdr:cNvSpPr txBox="1"/>
      </xdr:nvSpPr>
      <xdr:spPr>
        <a:xfrm>
          <a:off x="13131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88054</xdr:rowOff>
    </xdr:from>
    <xdr:to>
      <xdr:col>24</xdr:col>
      <xdr:colOff>609600</xdr:colOff>
      <xdr:row>85</xdr:row>
      <xdr:rowOff>18204</xdr:rowOff>
    </xdr:to>
    <xdr:sp macro="" textlink="">
      <xdr:nvSpPr>
        <xdr:cNvPr id="271" name="円/楕円 270"/>
        <xdr:cNvSpPr/>
      </xdr:nvSpPr>
      <xdr:spPr>
        <a:xfrm>
          <a:off x="16967200" y="1448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60131</xdr:rowOff>
    </xdr:from>
    <xdr:ext cx="762000" cy="259045"/>
    <xdr:sp macro="" textlink="">
      <xdr:nvSpPr>
        <xdr:cNvPr id="272" name="給与水準   （国との比較）該当値テキスト"/>
        <xdr:cNvSpPr txBox="1"/>
      </xdr:nvSpPr>
      <xdr:spPr>
        <a:xfrm>
          <a:off x="17106900" y="14461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99.2</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112184</xdr:rowOff>
    </xdr:from>
    <xdr:to>
      <xdr:col>23</xdr:col>
      <xdr:colOff>457200</xdr:colOff>
      <xdr:row>85</xdr:row>
      <xdr:rowOff>42334</xdr:rowOff>
    </xdr:to>
    <xdr:sp macro="" textlink="">
      <xdr:nvSpPr>
        <xdr:cNvPr id="273" name="円/楕円 272"/>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27111</xdr:rowOff>
    </xdr:from>
    <xdr:ext cx="736600" cy="259045"/>
    <xdr:sp macro="" textlink="">
      <xdr:nvSpPr>
        <xdr:cNvPr id="274" name="テキスト ボックス 273"/>
        <xdr:cNvSpPr txBox="1"/>
      </xdr:nvSpPr>
      <xdr:spPr>
        <a:xfrm>
          <a:off x="15798800" y="14600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152400</xdr:rowOff>
    </xdr:from>
    <xdr:to>
      <xdr:col>22</xdr:col>
      <xdr:colOff>254000</xdr:colOff>
      <xdr:row>85</xdr:row>
      <xdr:rowOff>82550</xdr:rowOff>
    </xdr:to>
    <xdr:sp macro="" textlink="">
      <xdr:nvSpPr>
        <xdr:cNvPr id="275" name="円/楕円 274"/>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67327</xdr:rowOff>
    </xdr:from>
    <xdr:ext cx="762000" cy="259045"/>
    <xdr:sp macro="" textlink="">
      <xdr:nvSpPr>
        <xdr:cNvPr id="276" name="テキスト ボックス 275"/>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5080</xdr:rowOff>
    </xdr:from>
    <xdr:to>
      <xdr:col>21</xdr:col>
      <xdr:colOff>50800</xdr:colOff>
      <xdr:row>85</xdr:row>
      <xdr:rowOff>106680</xdr:rowOff>
    </xdr:to>
    <xdr:sp macro="" textlink="">
      <xdr:nvSpPr>
        <xdr:cNvPr id="277" name="円/楕円 276"/>
        <xdr:cNvSpPr/>
      </xdr:nvSpPr>
      <xdr:spPr>
        <a:xfrm>
          <a:off x="143510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91457</xdr:rowOff>
    </xdr:from>
    <xdr:ext cx="762000" cy="259045"/>
    <xdr:sp macro="" textlink="">
      <xdr:nvSpPr>
        <xdr:cNvPr id="278" name="テキスト ボックス 277"/>
        <xdr:cNvSpPr txBox="1"/>
      </xdr:nvSpPr>
      <xdr:spPr>
        <a:xfrm>
          <a:off x="14020800" y="1466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134196</xdr:rowOff>
    </xdr:from>
    <xdr:to>
      <xdr:col>19</xdr:col>
      <xdr:colOff>533400</xdr:colOff>
      <xdr:row>89</xdr:row>
      <xdr:rowOff>64346</xdr:rowOff>
    </xdr:to>
    <xdr:sp macro="" textlink="">
      <xdr:nvSpPr>
        <xdr:cNvPr id="279" name="円/楕円 278"/>
        <xdr:cNvSpPr/>
      </xdr:nvSpPr>
      <xdr:spPr>
        <a:xfrm>
          <a:off x="13462000" y="1522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49123</xdr:rowOff>
    </xdr:from>
    <xdr:ext cx="762000" cy="259045"/>
    <xdr:sp macro="" textlink="">
      <xdr:nvSpPr>
        <xdr:cNvPr id="280" name="テキスト ボックス 279"/>
        <xdr:cNvSpPr txBox="1"/>
      </xdr:nvSpPr>
      <xdr:spPr>
        <a:xfrm>
          <a:off x="13131800" y="1530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[7.99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80/85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幼稚園、ごみ処理業務を直営で行うとともに、近隣２町の消防業務を受託していることから類似団体を上回る職員数となっている。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民間委託の導入等により、引き続き適正な定員管理に努める。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7" name="直線コネクタ 296"/>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298" name="テキスト ボックス 297"/>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299" name="直線コネクタ 298"/>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0" name="テキスト ボックス 299"/>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1" name="直線コネクタ 300"/>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2" name="テキスト ボックス 301"/>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3" name="直線コネクタ 302"/>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4" name="テキスト ボックス 303"/>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5" name="直線コネクタ 304"/>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6" name="テキスト ボックス 305"/>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2329</xdr:rowOff>
    </xdr:from>
    <xdr:to>
      <xdr:col>24</xdr:col>
      <xdr:colOff>558800</xdr:colOff>
      <xdr:row>67</xdr:row>
      <xdr:rowOff>25718</xdr:rowOff>
    </xdr:to>
    <xdr:cxnSp macro="">
      <xdr:nvCxnSpPr>
        <xdr:cNvPr id="310" name="直線コネクタ 309"/>
        <xdr:cNvCxnSpPr/>
      </xdr:nvCxnSpPr>
      <xdr:spPr>
        <a:xfrm flipV="1">
          <a:off x="17018000" y="9946429"/>
          <a:ext cx="0" cy="1566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169245</xdr:rowOff>
    </xdr:from>
    <xdr:ext cx="762000" cy="259045"/>
    <xdr:sp macro="" textlink="">
      <xdr:nvSpPr>
        <xdr:cNvPr id="311" name="定員管理の状況最小値テキスト"/>
        <xdr:cNvSpPr txBox="1"/>
      </xdr:nvSpPr>
      <xdr:spPr>
        <a:xfrm>
          <a:off x="17106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11.57</a:t>
          </a:r>
          <a:endParaRPr kumimoji="1" lang="ja-JP" altLang="en-US" sz="1000" b="1">
            <a:latin typeface="ＭＳ Ｐゴシック"/>
          </a:endParaRPr>
        </a:p>
      </xdr:txBody>
    </xdr:sp>
    <xdr:clientData/>
  </xdr:oneCellAnchor>
  <xdr:twoCellAnchor>
    <xdr:from>
      <xdr:col>24</xdr:col>
      <xdr:colOff>469900</xdr:colOff>
      <xdr:row>67</xdr:row>
      <xdr:rowOff>25718</xdr:rowOff>
    </xdr:from>
    <xdr:to>
      <xdr:col>24</xdr:col>
      <xdr:colOff>647700</xdr:colOff>
      <xdr:row>67</xdr:row>
      <xdr:rowOff>25718</xdr:rowOff>
    </xdr:to>
    <xdr:cxnSp macro="">
      <xdr:nvCxnSpPr>
        <xdr:cNvPr id="312" name="直線コネクタ 311"/>
        <xdr:cNvCxnSpPr/>
      </xdr:nvCxnSpPr>
      <xdr:spPr>
        <a:xfrm>
          <a:off x="16929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88706</xdr:rowOff>
    </xdr:from>
    <xdr:ext cx="762000" cy="259045"/>
    <xdr:sp macro="" textlink="">
      <xdr:nvSpPr>
        <xdr:cNvPr id="313" name="定員管理の状況最大値テキスト"/>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24</xdr:col>
      <xdr:colOff>469900</xdr:colOff>
      <xdr:row>58</xdr:row>
      <xdr:rowOff>2329</xdr:rowOff>
    </xdr:from>
    <xdr:to>
      <xdr:col>24</xdr:col>
      <xdr:colOff>647700</xdr:colOff>
      <xdr:row>58</xdr:row>
      <xdr:rowOff>2329</xdr:rowOff>
    </xdr:to>
    <xdr:cxnSp macro="">
      <xdr:nvCxnSpPr>
        <xdr:cNvPr id="314" name="直線コネクタ 313"/>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163089</xdr:rowOff>
    </xdr:from>
    <xdr:to>
      <xdr:col>24</xdr:col>
      <xdr:colOff>558800</xdr:colOff>
      <xdr:row>63</xdr:row>
      <xdr:rowOff>25823</xdr:rowOff>
    </xdr:to>
    <xdr:cxnSp macro="">
      <xdr:nvCxnSpPr>
        <xdr:cNvPr id="315" name="直線コネクタ 314"/>
        <xdr:cNvCxnSpPr/>
      </xdr:nvCxnSpPr>
      <xdr:spPr>
        <a:xfrm flipV="1">
          <a:off x="16179800" y="10792989"/>
          <a:ext cx="8382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119821</xdr:rowOff>
    </xdr:from>
    <xdr:ext cx="762000" cy="259045"/>
    <xdr:sp macro="" textlink="">
      <xdr:nvSpPr>
        <xdr:cNvPr id="316" name="定員管理の状況平均値テキスト"/>
        <xdr:cNvSpPr txBox="1"/>
      </xdr:nvSpPr>
      <xdr:spPr>
        <a:xfrm>
          <a:off x="17106900" y="10235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103294</xdr:rowOff>
    </xdr:from>
    <xdr:to>
      <xdr:col>24</xdr:col>
      <xdr:colOff>609600</xdr:colOff>
      <xdr:row>61</xdr:row>
      <xdr:rowOff>33444</xdr:rowOff>
    </xdr:to>
    <xdr:sp macro="" textlink="">
      <xdr:nvSpPr>
        <xdr:cNvPr id="317" name="フローチャート : 判断 316"/>
        <xdr:cNvSpPr/>
      </xdr:nvSpPr>
      <xdr:spPr>
        <a:xfrm>
          <a:off x="169672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169121</xdr:rowOff>
    </xdr:from>
    <xdr:to>
      <xdr:col>23</xdr:col>
      <xdr:colOff>406400</xdr:colOff>
      <xdr:row>63</xdr:row>
      <xdr:rowOff>25823</xdr:rowOff>
    </xdr:to>
    <xdr:cxnSp macro="">
      <xdr:nvCxnSpPr>
        <xdr:cNvPr id="318" name="直線コネクタ 317"/>
        <xdr:cNvCxnSpPr/>
      </xdr:nvCxnSpPr>
      <xdr:spPr>
        <a:xfrm>
          <a:off x="15290800" y="10799021"/>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79163</xdr:rowOff>
    </xdr:from>
    <xdr:to>
      <xdr:col>23</xdr:col>
      <xdr:colOff>457200</xdr:colOff>
      <xdr:row>61</xdr:row>
      <xdr:rowOff>9313</xdr:rowOff>
    </xdr:to>
    <xdr:sp macro="" textlink="">
      <xdr:nvSpPr>
        <xdr:cNvPr id="319" name="フローチャート : 判断 318"/>
        <xdr:cNvSpPr/>
      </xdr:nvSpPr>
      <xdr:spPr>
        <a:xfrm>
          <a:off x="16129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19490</xdr:rowOff>
    </xdr:from>
    <xdr:ext cx="736600" cy="259045"/>
    <xdr:sp macro="" textlink="">
      <xdr:nvSpPr>
        <xdr:cNvPr id="320" name="テキスト ボックス 319"/>
        <xdr:cNvSpPr txBox="1"/>
      </xdr:nvSpPr>
      <xdr:spPr>
        <a:xfrm>
          <a:off x="15798800" y="1013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167111</xdr:rowOff>
    </xdr:from>
    <xdr:to>
      <xdr:col>22</xdr:col>
      <xdr:colOff>203200</xdr:colOff>
      <xdr:row>62</xdr:row>
      <xdr:rowOff>169121</xdr:rowOff>
    </xdr:to>
    <xdr:cxnSp macro="">
      <xdr:nvCxnSpPr>
        <xdr:cNvPr id="321" name="直線コネクタ 320"/>
        <xdr:cNvCxnSpPr/>
      </xdr:nvCxnSpPr>
      <xdr:spPr>
        <a:xfrm>
          <a:off x="14401800" y="10797011"/>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110807</xdr:rowOff>
    </xdr:from>
    <xdr:to>
      <xdr:col>22</xdr:col>
      <xdr:colOff>254000</xdr:colOff>
      <xdr:row>62</xdr:row>
      <xdr:rowOff>40957</xdr:rowOff>
    </xdr:to>
    <xdr:sp macro="" textlink="">
      <xdr:nvSpPr>
        <xdr:cNvPr id="322" name="フローチャート : 判断 321"/>
        <xdr:cNvSpPr/>
      </xdr:nvSpPr>
      <xdr:spPr>
        <a:xfrm>
          <a:off x="15240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51134</xdr:rowOff>
    </xdr:from>
    <xdr:ext cx="762000" cy="259045"/>
    <xdr:sp macro="" textlink="">
      <xdr:nvSpPr>
        <xdr:cNvPr id="323" name="テキスト ボックス 322"/>
        <xdr:cNvSpPr txBox="1"/>
      </xdr:nvSpPr>
      <xdr:spPr>
        <a:xfrm>
          <a:off x="14909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167111</xdr:rowOff>
    </xdr:from>
    <xdr:to>
      <xdr:col>21</xdr:col>
      <xdr:colOff>0</xdr:colOff>
      <xdr:row>63</xdr:row>
      <xdr:rowOff>13758</xdr:rowOff>
    </xdr:to>
    <xdr:cxnSp macro="">
      <xdr:nvCxnSpPr>
        <xdr:cNvPr id="324" name="直線コネクタ 323"/>
        <xdr:cNvCxnSpPr/>
      </xdr:nvCxnSpPr>
      <xdr:spPr>
        <a:xfrm flipV="1">
          <a:off x="13512800" y="10797011"/>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118851</xdr:rowOff>
    </xdr:from>
    <xdr:to>
      <xdr:col>21</xdr:col>
      <xdr:colOff>50800</xdr:colOff>
      <xdr:row>62</xdr:row>
      <xdr:rowOff>49001</xdr:rowOff>
    </xdr:to>
    <xdr:sp macro="" textlink="">
      <xdr:nvSpPr>
        <xdr:cNvPr id="325" name="フローチャート : 判断 324"/>
        <xdr:cNvSpPr/>
      </xdr:nvSpPr>
      <xdr:spPr>
        <a:xfrm>
          <a:off x="14351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59178</xdr:rowOff>
    </xdr:from>
    <xdr:ext cx="762000" cy="259045"/>
    <xdr:sp macro="" textlink="">
      <xdr:nvSpPr>
        <xdr:cNvPr id="326" name="テキスト ボックス 325"/>
        <xdr:cNvSpPr txBox="1"/>
      </xdr:nvSpPr>
      <xdr:spPr>
        <a:xfrm>
          <a:off x="14020800" y="10346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134938</xdr:rowOff>
    </xdr:from>
    <xdr:to>
      <xdr:col>19</xdr:col>
      <xdr:colOff>533400</xdr:colOff>
      <xdr:row>62</xdr:row>
      <xdr:rowOff>65088</xdr:rowOff>
    </xdr:to>
    <xdr:sp macro="" textlink="">
      <xdr:nvSpPr>
        <xdr:cNvPr id="327" name="フローチャート : 判断 326"/>
        <xdr:cNvSpPr/>
      </xdr:nvSpPr>
      <xdr:spPr>
        <a:xfrm>
          <a:off x="13462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75265</xdr:rowOff>
    </xdr:from>
    <xdr:ext cx="762000" cy="259045"/>
    <xdr:sp macro="" textlink="">
      <xdr:nvSpPr>
        <xdr:cNvPr id="328" name="テキスト ボックス 327"/>
        <xdr:cNvSpPr txBox="1"/>
      </xdr:nvSpPr>
      <xdr:spPr>
        <a:xfrm>
          <a:off x="13131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112289</xdr:rowOff>
    </xdr:from>
    <xdr:to>
      <xdr:col>24</xdr:col>
      <xdr:colOff>609600</xdr:colOff>
      <xdr:row>63</xdr:row>
      <xdr:rowOff>42439</xdr:rowOff>
    </xdr:to>
    <xdr:sp macro="" textlink="">
      <xdr:nvSpPr>
        <xdr:cNvPr id="334" name="円/楕円 333"/>
        <xdr:cNvSpPr/>
      </xdr:nvSpPr>
      <xdr:spPr>
        <a:xfrm>
          <a:off x="16967200" y="1074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84366</xdr:rowOff>
    </xdr:from>
    <xdr:ext cx="762000" cy="259045"/>
    <xdr:sp macro="" textlink="">
      <xdr:nvSpPr>
        <xdr:cNvPr id="335" name="定員管理の状況該当値テキスト"/>
        <xdr:cNvSpPr txBox="1"/>
      </xdr:nvSpPr>
      <xdr:spPr>
        <a:xfrm>
          <a:off x="17106900" y="1071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7.99</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146473</xdr:rowOff>
    </xdr:from>
    <xdr:to>
      <xdr:col>23</xdr:col>
      <xdr:colOff>457200</xdr:colOff>
      <xdr:row>63</xdr:row>
      <xdr:rowOff>76623</xdr:rowOff>
    </xdr:to>
    <xdr:sp macro="" textlink="">
      <xdr:nvSpPr>
        <xdr:cNvPr id="336" name="円/楕円 335"/>
        <xdr:cNvSpPr/>
      </xdr:nvSpPr>
      <xdr:spPr>
        <a:xfrm>
          <a:off x="16129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61400</xdr:rowOff>
    </xdr:from>
    <xdr:ext cx="736600" cy="259045"/>
    <xdr:sp macro="" textlink="">
      <xdr:nvSpPr>
        <xdr:cNvPr id="337" name="テキスト ボックス 336"/>
        <xdr:cNvSpPr txBox="1"/>
      </xdr:nvSpPr>
      <xdr:spPr>
        <a:xfrm>
          <a:off x="15798800" y="1086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8.16</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118321</xdr:rowOff>
    </xdr:from>
    <xdr:to>
      <xdr:col>22</xdr:col>
      <xdr:colOff>254000</xdr:colOff>
      <xdr:row>63</xdr:row>
      <xdr:rowOff>48471</xdr:rowOff>
    </xdr:to>
    <xdr:sp macro="" textlink="">
      <xdr:nvSpPr>
        <xdr:cNvPr id="338" name="円/楕円 337"/>
        <xdr:cNvSpPr/>
      </xdr:nvSpPr>
      <xdr:spPr>
        <a:xfrm>
          <a:off x="152400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33248</xdr:rowOff>
    </xdr:from>
    <xdr:ext cx="762000" cy="259045"/>
    <xdr:sp macro="" textlink="">
      <xdr:nvSpPr>
        <xdr:cNvPr id="339" name="テキスト ボックス 338"/>
        <xdr:cNvSpPr txBox="1"/>
      </xdr:nvSpPr>
      <xdr:spPr>
        <a:xfrm>
          <a:off x="14909800" y="1083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8.02</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116311</xdr:rowOff>
    </xdr:from>
    <xdr:to>
      <xdr:col>21</xdr:col>
      <xdr:colOff>50800</xdr:colOff>
      <xdr:row>63</xdr:row>
      <xdr:rowOff>46461</xdr:rowOff>
    </xdr:to>
    <xdr:sp macro="" textlink="">
      <xdr:nvSpPr>
        <xdr:cNvPr id="340" name="円/楕円 339"/>
        <xdr:cNvSpPr/>
      </xdr:nvSpPr>
      <xdr:spPr>
        <a:xfrm>
          <a:off x="14351000" y="1074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31238</xdr:rowOff>
    </xdr:from>
    <xdr:ext cx="762000" cy="259045"/>
    <xdr:sp macro="" textlink="">
      <xdr:nvSpPr>
        <xdr:cNvPr id="341" name="テキスト ボックス 340"/>
        <xdr:cNvSpPr txBox="1"/>
      </xdr:nvSpPr>
      <xdr:spPr>
        <a:xfrm>
          <a:off x="14020800" y="1083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8.01</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134408</xdr:rowOff>
    </xdr:from>
    <xdr:to>
      <xdr:col>19</xdr:col>
      <xdr:colOff>533400</xdr:colOff>
      <xdr:row>63</xdr:row>
      <xdr:rowOff>64558</xdr:rowOff>
    </xdr:to>
    <xdr:sp macro="" textlink="">
      <xdr:nvSpPr>
        <xdr:cNvPr id="342" name="円/楕円 341"/>
        <xdr:cNvSpPr/>
      </xdr:nvSpPr>
      <xdr:spPr>
        <a:xfrm>
          <a:off x="13462000" y="1076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49335</xdr:rowOff>
    </xdr:from>
    <xdr:ext cx="762000" cy="259045"/>
    <xdr:sp macro="" textlink="">
      <xdr:nvSpPr>
        <xdr:cNvPr id="343" name="テキスト ボックス 342"/>
        <xdr:cNvSpPr txBox="1"/>
      </xdr:nvSpPr>
      <xdr:spPr>
        <a:xfrm>
          <a:off x="13131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従来から公債費の適正化に努めていることから、類似団体を下回っている。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今後も普通建設事業を計画的に実施し、適正規模の市債発行を行うことにより、公債費の抑制に努める。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0" name="直線コネクタ 359"/>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1" name="テキスト ボックス 360"/>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4" name="直線コネクタ 363"/>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5" name="テキスト ボックス 364"/>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46672</xdr:rowOff>
    </xdr:from>
    <xdr:to>
      <xdr:col>24</xdr:col>
      <xdr:colOff>558800</xdr:colOff>
      <xdr:row>43</xdr:row>
      <xdr:rowOff>155575</xdr:rowOff>
    </xdr:to>
    <xdr:cxnSp macro="">
      <xdr:nvCxnSpPr>
        <xdr:cNvPr id="368" name="直線コネクタ 367"/>
        <xdr:cNvCxnSpPr/>
      </xdr:nvCxnSpPr>
      <xdr:spPr>
        <a:xfrm flipV="1">
          <a:off x="17018000" y="6218872"/>
          <a:ext cx="0" cy="13090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127652</xdr:rowOff>
    </xdr:from>
    <xdr:ext cx="762000" cy="259045"/>
    <xdr:sp macro="" textlink="">
      <xdr:nvSpPr>
        <xdr:cNvPr id="369" name="公債費負担の状況最小値テキスト"/>
        <xdr:cNvSpPr txBox="1"/>
      </xdr:nvSpPr>
      <xdr:spPr>
        <a:xfrm>
          <a:off x="17106900" y="750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24</xdr:col>
      <xdr:colOff>469900</xdr:colOff>
      <xdr:row>43</xdr:row>
      <xdr:rowOff>155575</xdr:rowOff>
    </xdr:from>
    <xdr:to>
      <xdr:col>24</xdr:col>
      <xdr:colOff>647700</xdr:colOff>
      <xdr:row>43</xdr:row>
      <xdr:rowOff>155575</xdr:rowOff>
    </xdr:to>
    <xdr:cxnSp macro="">
      <xdr:nvCxnSpPr>
        <xdr:cNvPr id="370" name="直線コネクタ 369"/>
        <xdr:cNvCxnSpPr/>
      </xdr:nvCxnSpPr>
      <xdr:spPr>
        <a:xfrm>
          <a:off x="16929100" y="752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133049</xdr:rowOff>
    </xdr:from>
    <xdr:ext cx="762000" cy="259045"/>
    <xdr:sp macro="" textlink="">
      <xdr:nvSpPr>
        <xdr:cNvPr id="371" name="公債費負担の状況最大値テキスト"/>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46672</xdr:rowOff>
    </xdr:from>
    <xdr:to>
      <xdr:col>24</xdr:col>
      <xdr:colOff>647700</xdr:colOff>
      <xdr:row>36</xdr:row>
      <xdr:rowOff>46672</xdr:rowOff>
    </xdr:to>
    <xdr:cxnSp macro="">
      <xdr:nvCxnSpPr>
        <xdr:cNvPr id="372" name="直線コネクタ 371"/>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144145</xdr:rowOff>
    </xdr:from>
    <xdr:to>
      <xdr:col>24</xdr:col>
      <xdr:colOff>558800</xdr:colOff>
      <xdr:row>38</xdr:row>
      <xdr:rowOff>144145</xdr:rowOff>
    </xdr:to>
    <xdr:cxnSp macro="">
      <xdr:nvCxnSpPr>
        <xdr:cNvPr id="373" name="直線コネクタ 372"/>
        <xdr:cNvCxnSpPr/>
      </xdr:nvCxnSpPr>
      <xdr:spPr>
        <a:xfrm>
          <a:off x="16179800" y="66592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32720</xdr:rowOff>
    </xdr:from>
    <xdr:ext cx="762000" cy="259045"/>
    <xdr:sp macro="" textlink="">
      <xdr:nvSpPr>
        <xdr:cNvPr id="374" name="公債費負担の状況平均値テキスト"/>
        <xdr:cNvSpPr txBox="1"/>
      </xdr:nvSpPr>
      <xdr:spPr>
        <a:xfrm>
          <a:off x="17106900" y="6719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60643</xdr:rowOff>
    </xdr:from>
    <xdr:to>
      <xdr:col>24</xdr:col>
      <xdr:colOff>609600</xdr:colOff>
      <xdr:row>39</xdr:row>
      <xdr:rowOff>162243</xdr:rowOff>
    </xdr:to>
    <xdr:sp macro="" textlink="">
      <xdr:nvSpPr>
        <xdr:cNvPr id="375" name="フローチャート : 判断 374"/>
        <xdr:cNvSpPr/>
      </xdr:nvSpPr>
      <xdr:spPr>
        <a:xfrm>
          <a:off x="169672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144145</xdr:rowOff>
    </xdr:from>
    <xdr:to>
      <xdr:col>23</xdr:col>
      <xdr:colOff>406400</xdr:colOff>
      <xdr:row>38</xdr:row>
      <xdr:rowOff>162243</xdr:rowOff>
    </xdr:to>
    <xdr:cxnSp macro="">
      <xdr:nvCxnSpPr>
        <xdr:cNvPr id="376" name="直線コネクタ 375"/>
        <xdr:cNvCxnSpPr/>
      </xdr:nvCxnSpPr>
      <xdr:spPr>
        <a:xfrm flipV="1">
          <a:off x="15290800" y="6659245"/>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66675</xdr:rowOff>
    </xdr:from>
    <xdr:to>
      <xdr:col>23</xdr:col>
      <xdr:colOff>457200</xdr:colOff>
      <xdr:row>39</xdr:row>
      <xdr:rowOff>168275</xdr:rowOff>
    </xdr:to>
    <xdr:sp macro="" textlink="">
      <xdr:nvSpPr>
        <xdr:cNvPr id="377" name="フローチャート : 判断 376"/>
        <xdr:cNvSpPr/>
      </xdr:nvSpPr>
      <xdr:spPr>
        <a:xfrm>
          <a:off x="16129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153052</xdr:rowOff>
    </xdr:from>
    <xdr:ext cx="736600" cy="259045"/>
    <xdr:sp macro="" textlink="">
      <xdr:nvSpPr>
        <xdr:cNvPr id="378" name="テキスト ボックス 377"/>
        <xdr:cNvSpPr txBox="1"/>
      </xdr:nvSpPr>
      <xdr:spPr>
        <a:xfrm>
          <a:off x="15798800" y="683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162243</xdr:rowOff>
    </xdr:from>
    <xdr:to>
      <xdr:col>22</xdr:col>
      <xdr:colOff>203200</xdr:colOff>
      <xdr:row>39</xdr:row>
      <xdr:rowOff>26988</xdr:rowOff>
    </xdr:to>
    <xdr:cxnSp macro="">
      <xdr:nvCxnSpPr>
        <xdr:cNvPr id="379" name="直線コネクタ 378"/>
        <xdr:cNvCxnSpPr/>
      </xdr:nvCxnSpPr>
      <xdr:spPr>
        <a:xfrm flipV="1">
          <a:off x="14401800" y="6677343"/>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3810</xdr:rowOff>
    </xdr:from>
    <xdr:to>
      <xdr:col>22</xdr:col>
      <xdr:colOff>254000</xdr:colOff>
      <xdr:row>40</xdr:row>
      <xdr:rowOff>105410</xdr:rowOff>
    </xdr:to>
    <xdr:sp macro="" textlink="">
      <xdr:nvSpPr>
        <xdr:cNvPr id="380" name="フローチャート : 判断 379"/>
        <xdr:cNvSpPr/>
      </xdr:nvSpPr>
      <xdr:spPr>
        <a:xfrm>
          <a:off x="15240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90187</xdr:rowOff>
    </xdr:from>
    <xdr:ext cx="762000" cy="259045"/>
    <xdr:sp macro="" textlink="">
      <xdr:nvSpPr>
        <xdr:cNvPr id="381" name="テキスト ボックス 380"/>
        <xdr:cNvSpPr txBox="1"/>
      </xdr:nvSpPr>
      <xdr:spPr>
        <a:xfrm>
          <a:off x="14909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26988</xdr:rowOff>
    </xdr:from>
    <xdr:to>
      <xdr:col>21</xdr:col>
      <xdr:colOff>0</xdr:colOff>
      <xdr:row>39</xdr:row>
      <xdr:rowOff>81280</xdr:rowOff>
    </xdr:to>
    <xdr:cxnSp macro="">
      <xdr:nvCxnSpPr>
        <xdr:cNvPr id="382" name="直線コネクタ 381"/>
        <xdr:cNvCxnSpPr/>
      </xdr:nvCxnSpPr>
      <xdr:spPr>
        <a:xfrm flipV="1">
          <a:off x="13512800" y="6713538"/>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52070</xdr:rowOff>
    </xdr:from>
    <xdr:to>
      <xdr:col>21</xdr:col>
      <xdr:colOff>50800</xdr:colOff>
      <xdr:row>40</xdr:row>
      <xdr:rowOff>153670</xdr:rowOff>
    </xdr:to>
    <xdr:sp macro="" textlink="">
      <xdr:nvSpPr>
        <xdr:cNvPr id="383" name="フローチャート : 判断 382"/>
        <xdr:cNvSpPr/>
      </xdr:nvSpPr>
      <xdr:spPr>
        <a:xfrm>
          <a:off x="14351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138447</xdr:rowOff>
    </xdr:from>
    <xdr:ext cx="762000" cy="259045"/>
    <xdr:sp macro="" textlink="">
      <xdr:nvSpPr>
        <xdr:cNvPr id="384" name="テキスト ボックス 383"/>
        <xdr:cNvSpPr txBox="1"/>
      </xdr:nvSpPr>
      <xdr:spPr>
        <a:xfrm>
          <a:off x="14020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94297</xdr:rowOff>
    </xdr:from>
    <xdr:to>
      <xdr:col>19</xdr:col>
      <xdr:colOff>533400</xdr:colOff>
      <xdr:row>41</xdr:row>
      <xdr:rowOff>24447</xdr:rowOff>
    </xdr:to>
    <xdr:sp macro="" textlink="">
      <xdr:nvSpPr>
        <xdr:cNvPr id="385" name="フローチャート : 判断 384"/>
        <xdr:cNvSpPr/>
      </xdr:nvSpPr>
      <xdr:spPr>
        <a:xfrm>
          <a:off x="13462000" y="695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9224</xdr:rowOff>
    </xdr:from>
    <xdr:ext cx="762000" cy="259045"/>
    <xdr:sp macro="" textlink="">
      <xdr:nvSpPr>
        <xdr:cNvPr id="386" name="テキスト ボックス 385"/>
        <xdr:cNvSpPr txBox="1"/>
      </xdr:nvSpPr>
      <xdr:spPr>
        <a:xfrm>
          <a:off x="13131800" y="703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93345</xdr:rowOff>
    </xdr:from>
    <xdr:to>
      <xdr:col>24</xdr:col>
      <xdr:colOff>609600</xdr:colOff>
      <xdr:row>39</xdr:row>
      <xdr:rowOff>23495</xdr:rowOff>
    </xdr:to>
    <xdr:sp macro="" textlink="">
      <xdr:nvSpPr>
        <xdr:cNvPr id="392" name="円/楕円 391"/>
        <xdr:cNvSpPr/>
      </xdr:nvSpPr>
      <xdr:spPr>
        <a:xfrm>
          <a:off x="16967200" y="660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109872</xdr:rowOff>
    </xdr:from>
    <xdr:ext cx="762000" cy="259045"/>
    <xdr:sp macro="" textlink="">
      <xdr:nvSpPr>
        <xdr:cNvPr id="393" name="公債費負担の状況該当値テキスト"/>
        <xdr:cNvSpPr txBox="1"/>
      </xdr:nvSpPr>
      <xdr:spPr>
        <a:xfrm>
          <a:off x="17106900" y="645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93345</xdr:rowOff>
    </xdr:from>
    <xdr:to>
      <xdr:col>23</xdr:col>
      <xdr:colOff>457200</xdr:colOff>
      <xdr:row>39</xdr:row>
      <xdr:rowOff>23495</xdr:rowOff>
    </xdr:to>
    <xdr:sp macro="" textlink="">
      <xdr:nvSpPr>
        <xdr:cNvPr id="394" name="円/楕円 393"/>
        <xdr:cNvSpPr/>
      </xdr:nvSpPr>
      <xdr:spPr>
        <a:xfrm>
          <a:off x="16129000" y="660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33672</xdr:rowOff>
    </xdr:from>
    <xdr:ext cx="736600" cy="259045"/>
    <xdr:sp macro="" textlink="">
      <xdr:nvSpPr>
        <xdr:cNvPr id="395" name="テキスト ボックス 394"/>
        <xdr:cNvSpPr txBox="1"/>
      </xdr:nvSpPr>
      <xdr:spPr>
        <a:xfrm>
          <a:off x="15798800" y="6377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111443</xdr:rowOff>
    </xdr:from>
    <xdr:to>
      <xdr:col>22</xdr:col>
      <xdr:colOff>254000</xdr:colOff>
      <xdr:row>39</xdr:row>
      <xdr:rowOff>41593</xdr:rowOff>
    </xdr:to>
    <xdr:sp macro="" textlink="">
      <xdr:nvSpPr>
        <xdr:cNvPr id="396" name="円/楕円 395"/>
        <xdr:cNvSpPr/>
      </xdr:nvSpPr>
      <xdr:spPr>
        <a:xfrm>
          <a:off x="15240000" y="662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51769</xdr:rowOff>
    </xdr:from>
    <xdr:ext cx="762000" cy="259045"/>
    <xdr:sp macro="" textlink="">
      <xdr:nvSpPr>
        <xdr:cNvPr id="397" name="テキスト ボックス 396"/>
        <xdr:cNvSpPr txBox="1"/>
      </xdr:nvSpPr>
      <xdr:spPr>
        <a:xfrm>
          <a:off x="14909800" y="6395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147638</xdr:rowOff>
    </xdr:from>
    <xdr:to>
      <xdr:col>21</xdr:col>
      <xdr:colOff>50800</xdr:colOff>
      <xdr:row>39</xdr:row>
      <xdr:rowOff>77788</xdr:rowOff>
    </xdr:to>
    <xdr:sp macro="" textlink="">
      <xdr:nvSpPr>
        <xdr:cNvPr id="398" name="円/楕円 397"/>
        <xdr:cNvSpPr/>
      </xdr:nvSpPr>
      <xdr:spPr>
        <a:xfrm>
          <a:off x="14351000" y="666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87965</xdr:rowOff>
    </xdr:from>
    <xdr:ext cx="762000" cy="259045"/>
    <xdr:sp macro="" textlink="">
      <xdr:nvSpPr>
        <xdr:cNvPr id="399" name="テキスト ボックス 398"/>
        <xdr:cNvSpPr txBox="1"/>
      </xdr:nvSpPr>
      <xdr:spPr>
        <a:xfrm>
          <a:off x="14020800" y="643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30480</xdr:rowOff>
    </xdr:from>
    <xdr:to>
      <xdr:col>19</xdr:col>
      <xdr:colOff>533400</xdr:colOff>
      <xdr:row>39</xdr:row>
      <xdr:rowOff>132080</xdr:rowOff>
    </xdr:to>
    <xdr:sp macro="" textlink="">
      <xdr:nvSpPr>
        <xdr:cNvPr id="400" name="円/楕円 399"/>
        <xdr:cNvSpPr/>
      </xdr:nvSpPr>
      <xdr:spPr>
        <a:xfrm>
          <a:off x="13462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142257</xdr:rowOff>
    </xdr:from>
    <xdr:ext cx="762000" cy="259045"/>
    <xdr:sp macro="" textlink="">
      <xdr:nvSpPr>
        <xdr:cNvPr id="401" name="テキスト ボックス 400"/>
        <xdr:cNvSpPr txBox="1"/>
      </xdr:nvSpPr>
      <xdr:spPr>
        <a:xfrm>
          <a:off x="13131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将来支払う負担等に対して、将来受け取る財源等が上回っているため、将来負担比率は算定されていない。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今後も市債残高</a:t>
          </a:r>
          <a:r>
            <a:rPr kumimoji="1" lang="ja-JP" altLang="en-US" sz="1100" b="0" i="0" baseline="0">
              <a:solidFill>
                <a:schemeClr val="dk1"/>
              </a:solidFill>
              <a:effectLst/>
              <a:latin typeface="+mn-lt"/>
              <a:ea typeface="+mn-ea"/>
              <a:cs typeface="+mn-cs"/>
            </a:rPr>
            <a:t>や</a:t>
          </a:r>
          <a:r>
            <a:rPr kumimoji="1" lang="ja-JP" altLang="ja-JP" sz="1100" b="0" i="0" baseline="0">
              <a:solidFill>
                <a:schemeClr val="dk1"/>
              </a:solidFill>
              <a:effectLst/>
              <a:latin typeface="+mn-lt"/>
              <a:ea typeface="+mn-ea"/>
              <a:cs typeface="+mn-cs"/>
            </a:rPr>
            <a:t>債務負担行為の適正化に努める。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34502</xdr:rowOff>
    </xdr:to>
    <xdr:cxnSp macro="">
      <xdr:nvCxnSpPr>
        <xdr:cNvPr id="430" name="直線コネクタ 429"/>
        <xdr:cNvCxnSpPr/>
      </xdr:nvCxnSpPr>
      <xdr:spPr>
        <a:xfrm flipV="1">
          <a:off x="17018000" y="2370667"/>
          <a:ext cx="0" cy="1435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6579</xdr:rowOff>
    </xdr:from>
    <xdr:ext cx="762000" cy="259045"/>
    <xdr:sp macro="" textlink="">
      <xdr:nvSpPr>
        <xdr:cNvPr id="431" name="将来負担の状況最小値テキスト"/>
        <xdr:cNvSpPr txBox="1"/>
      </xdr:nvSpPr>
      <xdr:spPr>
        <a:xfrm>
          <a:off x="17106900" y="3778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178.5</a:t>
          </a:r>
          <a:endParaRPr kumimoji="1" lang="ja-JP" altLang="en-US" sz="1000" b="1">
            <a:latin typeface="ＭＳ Ｐゴシック"/>
          </a:endParaRPr>
        </a:p>
      </xdr:txBody>
    </xdr:sp>
    <xdr:clientData/>
  </xdr:oneCellAnchor>
  <xdr:twoCellAnchor>
    <xdr:from>
      <xdr:col>24</xdr:col>
      <xdr:colOff>469900</xdr:colOff>
      <xdr:row>22</xdr:row>
      <xdr:rowOff>34502</xdr:rowOff>
    </xdr:from>
    <xdr:to>
      <xdr:col>24</xdr:col>
      <xdr:colOff>647700</xdr:colOff>
      <xdr:row>22</xdr:row>
      <xdr:rowOff>34502</xdr:rowOff>
    </xdr:to>
    <xdr:cxnSp macro="">
      <xdr:nvCxnSpPr>
        <xdr:cNvPr id="432" name="直線コネクタ 431"/>
        <xdr:cNvCxnSpPr/>
      </xdr:nvCxnSpPr>
      <xdr:spPr>
        <a:xfrm>
          <a:off x="16929100" y="380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4123</xdr:rowOff>
    </xdr:from>
    <xdr:ext cx="762000" cy="259045"/>
    <xdr:sp macro="" textlink="">
      <xdr:nvSpPr>
        <xdr:cNvPr id="435" name="将来負担の状況平均値テキスト"/>
        <xdr:cNvSpPr txBox="1"/>
      </xdr:nvSpPr>
      <xdr:spPr>
        <a:xfrm>
          <a:off x="17106900" y="25758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35.3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32046</xdr:rowOff>
    </xdr:from>
    <xdr:to>
      <xdr:col>24</xdr:col>
      <xdr:colOff>609600</xdr:colOff>
      <xdr:row>15</xdr:row>
      <xdr:rowOff>133646</xdr:rowOff>
    </xdr:to>
    <xdr:sp macro="" textlink="">
      <xdr:nvSpPr>
        <xdr:cNvPr id="436" name="フローチャート : 判断 435"/>
        <xdr:cNvSpPr/>
      </xdr:nvSpPr>
      <xdr:spPr>
        <a:xfrm>
          <a:off x="169672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18373</xdr:rowOff>
    </xdr:from>
    <xdr:to>
      <xdr:col>23</xdr:col>
      <xdr:colOff>457200</xdr:colOff>
      <xdr:row>15</xdr:row>
      <xdr:rowOff>119973</xdr:rowOff>
    </xdr:to>
    <xdr:sp macro="" textlink="">
      <xdr:nvSpPr>
        <xdr:cNvPr id="437" name="フローチャート : 判断 436"/>
        <xdr:cNvSpPr/>
      </xdr:nvSpPr>
      <xdr:spPr>
        <a:xfrm>
          <a:off x="161290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130150</xdr:rowOff>
    </xdr:from>
    <xdr:ext cx="736600" cy="259045"/>
    <xdr:sp macro="" textlink="">
      <xdr:nvSpPr>
        <xdr:cNvPr id="438" name="テキスト ボックス 437"/>
        <xdr:cNvSpPr txBox="1"/>
      </xdr:nvSpPr>
      <xdr:spPr>
        <a:xfrm>
          <a:off x="15798800" y="2359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33.6</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117306</xdr:rowOff>
    </xdr:from>
    <xdr:to>
      <xdr:col>22</xdr:col>
      <xdr:colOff>254000</xdr:colOff>
      <xdr:row>16</xdr:row>
      <xdr:rowOff>47456</xdr:rowOff>
    </xdr:to>
    <xdr:sp macro="" textlink="">
      <xdr:nvSpPr>
        <xdr:cNvPr id="439" name="フローチャート : 判断 438"/>
        <xdr:cNvSpPr/>
      </xdr:nvSpPr>
      <xdr:spPr>
        <a:xfrm>
          <a:off x="15240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57633</xdr:rowOff>
    </xdr:from>
    <xdr:ext cx="762000" cy="259045"/>
    <xdr:sp macro="" textlink="">
      <xdr:nvSpPr>
        <xdr:cNvPr id="440" name="テキスト ボックス 439"/>
        <xdr:cNvSpPr txBox="1"/>
      </xdr:nvSpPr>
      <xdr:spPr>
        <a:xfrm>
          <a:off x="14909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152696</xdr:rowOff>
    </xdr:from>
    <xdr:to>
      <xdr:col>21</xdr:col>
      <xdr:colOff>50800</xdr:colOff>
      <xdr:row>16</xdr:row>
      <xdr:rowOff>82846</xdr:rowOff>
    </xdr:to>
    <xdr:sp macro="" textlink="">
      <xdr:nvSpPr>
        <xdr:cNvPr id="441" name="フローチャート : 判断 440"/>
        <xdr:cNvSpPr/>
      </xdr:nvSpPr>
      <xdr:spPr>
        <a:xfrm>
          <a:off x="14351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93023</xdr:rowOff>
    </xdr:from>
    <xdr:ext cx="762000" cy="259045"/>
    <xdr:sp macro="" textlink="">
      <xdr:nvSpPr>
        <xdr:cNvPr id="442" name="テキスト ボックス 441"/>
        <xdr:cNvSpPr txBox="1"/>
      </xdr:nvSpPr>
      <xdr:spPr>
        <a:xfrm>
          <a:off x="14020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44789</xdr:rowOff>
    </xdr:from>
    <xdr:to>
      <xdr:col>19</xdr:col>
      <xdr:colOff>533400</xdr:colOff>
      <xdr:row>16</xdr:row>
      <xdr:rowOff>146389</xdr:rowOff>
    </xdr:to>
    <xdr:sp macro="" textlink="">
      <xdr:nvSpPr>
        <xdr:cNvPr id="443" name="フローチャート : 判断 442"/>
        <xdr:cNvSpPr/>
      </xdr:nvSpPr>
      <xdr:spPr>
        <a:xfrm>
          <a:off x="13462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156566</xdr:rowOff>
    </xdr:from>
    <xdr:ext cx="762000" cy="259045"/>
    <xdr:sp macro="" textlink="">
      <xdr:nvSpPr>
        <xdr:cNvPr id="444" name="テキスト ボックス 443"/>
        <xdr:cNvSpPr txBox="1"/>
      </xdr:nvSpPr>
      <xdr:spPr>
        <a:xfrm>
          <a:off x="13131800" y="255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京都府京田辺市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68,201
67,392
42.92
24,362,593
23,863,865
218,650
14,460,217
20,603,474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4.6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民間委託や各種手当ての見直し等を行っているものの、幼稚園や保育所、ごみ処理業務等を直営としているため、類似団体と比較すると依然高い水準にある。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今後も引き続き、職員数削減、民間委託の推進等により、人件費の削減に努める。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102507</xdr:rowOff>
    </xdr:from>
    <xdr:to>
      <xdr:col>7</xdr:col>
      <xdr:colOff>15875</xdr:colOff>
      <xdr:row>41</xdr:row>
      <xdr:rowOff>4535</xdr:rowOff>
    </xdr:to>
    <xdr:cxnSp macro="">
      <xdr:nvCxnSpPr>
        <xdr:cNvPr id="63" name="直線コネクタ 62"/>
        <xdr:cNvCxnSpPr/>
      </xdr:nvCxnSpPr>
      <xdr:spPr>
        <a:xfrm flipV="1">
          <a:off x="4826000" y="5760357"/>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148062</xdr:rowOff>
    </xdr:from>
    <xdr:ext cx="762000" cy="259045"/>
    <xdr:sp macro="" textlink="">
      <xdr:nvSpPr>
        <xdr:cNvPr id="64" name="人件費最小値テキスト"/>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37.0</a:t>
          </a:r>
          <a:endParaRPr kumimoji="1" lang="ja-JP" altLang="en-US" sz="1000" b="1">
            <a:latin typeface="ＭＳ Ｐゴシック"/>
          </a:endParaRPr>
        </a:p>
      </xdr:txBody>
    </xdr:sp>
    <xdr:clientData/>
  </xdr:oneCellAnchor>
  <xdr:twoCellAnchor>
    <xdr:from>
      <xdr:col>6</xdr:col>
      <xdr:colOff>612775</xdr:colOff>
      <xdr:row>41</xdr:row>
      <xdr:rowOff>4535</xdr:rowOff>
    </xdr:from>
    <xdr:to>
      <xdr:col>7</xdr:col>
      <xdr:colOff>104775</xdr:colOff>
      <xdr:row>41</xdr:row>
      <xdr:rowOff>4535</xdr:rowOff>
    </xdr:to>
    <xdr:cxnSp macro="">
      <xdr:nvCxnSpPr>
        <xdr:cNvPr id="65" name="直線コネクタ 64"/>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17434</xdr:rowOff>
    </xdr:from>
    <xdr:ext cx="762000" cy="259045"/>
    <xdr:sp macro="" textlink="">
      <xdr:nvSpPr>
        <xdr:cNvPr id="66" name="人件費最大値テキスト"/>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17.5</a:t>
          </a:r>
          <a:endParaRPr kumimoji="1" lang="ja-JP" altLang="en-US" sz="1000" b="1">
            <a:latin typeface="ＭＳ Ｐゴシック"/>
          </a:endParaRPr>
        </a:p>
      </xdr:txBody>
    </xdr:sp>
    <xdr:clientData/>
  </xdr:oneCellAnchor>
  <xdr:twoCellAnchor>
    <xdr:from>
      <xdr:col>6</xdr:col>
      <xdr:colOff>612775</xdr:colOff>
      <xdr:row>33</xdr:row>
      <xdr:rowOff>102507</xdr:rowOff>
    </xdr:from>
    <xdr:to>
      <xdr:col>7</xdr:col>
      <xdr:colOff>104775</xdr:colOff>
      <xdr:row>33</xdr:row>
      <xdr:rowOff>102507</xdr:rowOff>
    </xdr:to>
    <xdr:cxnSp macro="">
      <xdr:nvCxnSpPr>
        <xdr:cNvPr id="67" name="直線コネクタ 66"/>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100874</xdr:rowOff>
    </xdr:from>
    <xdr:to>
      <xdr:col>7</xdr:col>
      <xdr:colOff>15875</xdr:colOff>
      <xdr:row>39</xdr:row>
      <xdr:rowOff>20865</xdr:rowOff>
    </xdr:to>
    <xdr:cxnSp macro="">
      <xdr:nvCxnSpPr>
        <xdr:cNvPr id="68" name="直線コネクタ 67"/>
        <xdr:cNvCxnSpPr/>
      </xdr:nvCxnSpPr>
      <xdr:spPr>
        <a:xfrm>
          <a:off x="3987800" y="6615974"/>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162940</xdr:rowOff>
    </xdr:from>
    <xdr:ext cx="762000" cy="259045"/>
    <xdr:sp macro="" textlink="">
      <xdr:nvSpPr>
        <xdr:cNvPr id="69" name="人件費平均値テキスト"/>
        <xdr:cNvSpPr txBox="1"/>
      </xdr:nvSpPr>
      <xdr:spPr>
        <a:xfrm>
          <a:off x="4914900" y="599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146413</xdr:rowOff>
    </xdr:from>
    <xdr:to>
      <xdr:col>7</xdr:col>
      <xdr:colOff>66675</xdr:colOff>
      <xdr:row>36</xdr:row>
      <xdr:rowOff>76563</xdr:rowOff>
    </xdr:to>
    <xdr:sp macro="" textlink="">
      <xdr:nvSpPr>
        <xdr:cNvPr id="70" name="フローチャート : 判断 69"/>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100874</xdr:rowOff>
    </xdr:from>
    <xdr:to>
      <xdr:col>5</xdr:col>
      <xdr:colOff>549275</xdr:colOff>
      <xdr:row>38</xdr:row>
      <xdr:rowOff>140063</xdr:rowOff>
    </xdr:to>
    <xdr:cxnSp macro="">
      <xdr:nvCxnSpPr>
        <xdr:cNvPr id="71" name="直線コネクタ 70"/>
        <xdr:cNvCxnSpPr/>
      </xdr:nvCxnSpPr>
      <xdr:spPr>
        <a:xfrm flipV="1">
          <a:off x="3098800" y="661597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2" name="フローチャート : 判断 71"/>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73677</xdr:rowOff>
    </xdr:from>
    <xdr:ext cx="736600" cy="259045"/>
    <xdr:sp macro="" textlink="">
      <xdr:nvSpPr>
        <xdr:cNvPr id="73" name="テキスト ボックス 72"/>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55154</xdr:rowOff>
    </xdr:from>
    <xdr:to>
      <xdr:col>4</xdr:col>
      <xdr:colOff>346075</xdr:colOff>
      <xdr:row>38</xdr:row>
      <xdr:rowOff>140063</xdr:rowOff>
    </xdr:to>
    <xdr:cxnSp macro="">
      <xdr:nvCxnSpPr>
        <xdr:cNvPr id="74" name="直線コネクタ 73"/>
        <xdr:cNvCxnSpPr/>
      </xdr:nvCxnSpPr>
      <xdr:spPr>
        <a:xfrm>
          <a:off x="2209800" y="6570254"/>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146413</xdr:rowOff>
    </xdr:from>
    <xdr:to>
      <xdr:col>4</xdr:col>
      <xdr:colOff>396875</xdr:colOff>
      <xdr:row>36</xdr:row>
      <xdr:rowOff>76563</xdr:rowOff>
    </xdr:to>
    <xdr:sp macro="" textlink="">
      <xdr:nvSpPr>
        <xdr:cNvPr id="75" name="フローチャート : 判断 74"/>
        <xdr:cNvSpPr/>
      </xdr:nvSpPr>
      <xdr:spPr>
        <a:xfrm>
          <a:off x="3048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86740</xdr:rowOff>
    </xdr:from>
    <xdr:ext cx="762000" cy="259045"/>
    <xdr:sp macro="" textlink="">
      <xdr:nvSpPr>
        <xdr:cNvPr id="76" name="テキスト ボックス 75"/>
        <xdr:cNvSpPr txBox="1"/>
      </xdr:nvSpPr>
      <xdr:spPr>
        <a:xfrm>
          <a:off x="2717800" y="5916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55154</xdr:rowOff>
    </xdr:from>
    <xdr:to>
      <xdr:col>3</xdr:col>
      <xdr:colOff>142875</xdr:colOff>
      <xdr:row>38</xdr:row>
      <xdr:rowOff>153126</xdr:rowOff>
    </xdr:to>
    <xdr:cxnSp macro="">
      <xdr:nvCxnSpPr>
        <xdr:cNvPr id="77" name="直線コネクタ 76"/>
        <xdr:cNvCxnSpPr/>
      </xdr:nvCxnSpPr>
      <xdr:spPr>
        <a:xfrm flipV="1">
          <a:off x="1320800" y="657025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139881</xdr:rowOff>
    </xdr:from>
    <xdr:to>
      <xdr:col>3</xdr:col>
      <xdr:colOff>193675</xdr:colOff>
      <xdr:row>36</xdr:row>
      <xdr:rowOff>70031</xdr:rowOff>
    </xdr:to>
    <xdr:sp macro="" textlink="">
      <xdr:nvSpPr>
        <xdr:cNvPr id="78" name="フローチャート : 判断 77"/>
        <xdr:cNvSpPr/>
      </xdr:nvSpPr>
      <xdr:spPr>
        <a:xfrm>
          <a:off x="2159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80208</xdr:rowOff>
    </xdr:from>
    <xdr:ext cx="762000" cy="259045"/>
    <xdr:sp macro="" textlink="">
      <xdr:nvSpPr>
        <xdr:cNvPr id="79" name="テキスト ボックス 78"/>
        <xdr:cNvSpPr txBox="1"/>
      </xdr:nvSpPr>
      <xdr:spPr>
        <a:xfrm>
          <a:off x="1828800" y="5909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27214</xdr:rowOff>
    </xdr:from>
    <xdr:to>
      <xdr:col>1</xdr:col>
      <xdr:colOff>676275</xdr:colOff>
      <xdr:row>36</xdr:row>
      <xdr:rowOff>128814</xdr:rowOff>
    </xdr:to>
    <xdr:sp macro="" textlink="">
      <xdr:nvSpPr>
        <xdr:cNvPr id="80" name="フローチャート : 判断 79"/>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138991</xdr:rowOff>
    </xdr:from>
    <xdr:ext cx="762000" cy="259045"/>
    <xdr:sp macro="" textlink="">
      <xdr:nvSpPr>
        <xdr:cNvPr id="81" name="テキスト ボックス 80"/>
        <xdr:cNvSpPr txBox="1"/>
      </xdr:nvSpPr>
      <xdr:spPr>
        <a:xfrm>
          <a:off x="939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141515</xdr:rowOff>
    </xdr:from>
    <xdr:to>
      <xdr:col>7</xdr:col>
      <xdr:colOff>66675</xdr:colOff>
      <xdr:row>39</xdr:row>
      <xdr:rowOff>71665</xdr:rowOff>
    </xdr:to>
    <xdr:sp macro="" textlink="">
      <xdr:nvSpPr>
        <xdr:cNvPr id="87" name="円/楕円 86"/>
        <xdr:cNvSpPr/>
      </xdr:nvSpPr>
      <xdr:spPr>
        <a:xfrm>
          <a:off x="4775200" y="665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113592</xdr:rowOff>
    </xdr:from>
    <xdr:ext cx="762000" cy="259045"/>
    <xdr:sp macro="" textlink="">
      <xdr:nvSpPr>
        <xdr:cNvPr id="88" name="人件費該当値テキスト"/>
        <xdr:cNvSpPr txBox="1"/>
      </xdr:nvSpPr>
      <xdr:spPr>
        <a:xfrm>
          <a:off x="4914900" y="662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32.0</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50074</xdr:rowOff>
    </xdr:from>
    <xdr:to>
      <xdr:col>5</xdr:col>
      <xdr:colOff>600075</xdr:colOff>
      <xdr:row>38</xdr:row>
      <xdr:rowOff>151674</xdr:rowOff>
    </xdr:to>
    <xdr:sp macro="" textlink="">
      <xdr:nvSpPr>
        <xdr:cNvPr id="89" name="円/楕円 88"/>
        <xdr:cNvSpPr/>
      </xdr:nvSpPr>
      <xdr:spPr>
        <a:xfrm>
          <a:off x="3937000" y="656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136451</xdr:rowOff>
    </xdr:from>
    <xdr:ext cx="736600" cy="259045"/>
    <xdr:sp macro="" textlink="">
      <xdr:nvSpPr>
        <xdr:cNvPr id="90" name="テキスト ボックス 89"/>
        <xdr:cNvSpPr txBox="1"/>
      </xdr:nvSpPr>
      <xdr:spPr>
        <a:xfrm>
          <a:off x="3606800" y="6651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30.6</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89263</xdr:rowOff>
    </xdr:from>
    <xdr:to>
      <xdr:col>4</xdr:col>
      <xdr:colOff>396875</xdr:colOff>
      <xdr:row>39</xdr:row>
      <xdr:rowOff>19413</xdr:rowOff>
    </xdr:to>
    <xdr:sp macro="" textlink="">
      <xdr:nvSpPr>
        <xdr:cNvPr id="91" name="円/楕円 90"/>
        <xdr:cNvSpPr/>
      </xdr:nvSpPr>
      <xdr:spPr>
        <a:xfrm>
          <a:off x="3048000" y="660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4190</xdr:rowOff>
    </xdr:from>
    <xdr:ext cx="762000" cy="259045"/>
    <xdr:sp macro="" textlink="">
      <xdr:nvSpPr>
        <xdr:cNvPr id="92" name="テキスト ボックス 91"/>
        <xdr:cNvSpPr txBox="1"/>
      </xdr:nvSpPr>
      <xdr:spPr>
        <a:xfrm>
          <a:off x="2717800" y="669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31.2</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4354</xdr:rowOff>
    </xdr:from>
    <xdr:to>
      <xdr:col>3</xdr:col>
      <xdr:colOff>193675</xdr:colOff>
      <xdr:row>38</xdr:row>
      <xdr:rowOff>105954</xdr:rowOff>
    </xdr:to>
    <xdr:sp macro="" textlink="">
      <xdr:nvSpPr>
        <xdr:cNvPr id="93" name="円/楕円 92"/>
        <xdr:cNvSpPr/>
      </xdr:nvSpPr>
      <xdr:spPr>
        <a:xfrm>
          <a:off x="2159000" y="651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90731</xdr:rowOff>
    </xdr:from>
    <xdr:ext cx="762000" cy="259045"/>
    <xdr:sp macro="" textlink="">
      <xdr:nvSpPr>
        <xdr:cNvPr id="94" name="テキスト ボックス 93"/>
        <xdr:cNvSpPr txBox="1"/>
      </xdr:nvSpPr>
      <xdr:spPr>
        <a:xfrm>
          <a:off x="1828800" y="6605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29.9</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102326</xdr:rowOff>
    </xdr:from>
    <xdr:to>
      <xdr:col>1</xdr:col>
      <xdr:colOff>676275</xdr:colOff>
      <xdr:row>39</xdr:row>
      <xdr:rowOff>32476</xdr:rowOff>
    </xdr:to>
    <xdr:sp macro="" textlink="">
      <xdr:nvSpPr>
        <xdr:cNvPr id="95" name="円/楕円 94"/>
        <xdr:cNvSpPr/>
      </xdr:nvSpPr>
      <xdr:spPr>
        <a:xfrm>
          <a:off x="1270000" y="661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17253</xdr:rowOff>
    </xdr:from>
    <xdr:ext cx="762000" cy="259045"/>
    <xdr:sp macro="" textlink="">
      <xdr:nvSpPr>
        <xdr:cNvPr id="96" name="テキスト ボックス 95"/>
        <xdr:cNvSpPr txBox="1"/>
      </xdr:nvSpPr>
      <xdr:spPr>
        <a:xfrm>
          <a:off x="939800" y="6703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歳出</a:t>
          </a:r>
          <a:r>
            <a:rPr kumimoji="1" lang="ja-JP" altLang="ja-JP" sz="1100" b="0" i="0" baseline="0">
              <a:solidFill>
                <a:schemeClr val="dk1"/>
              </a:solidFill>
              <a:effectLst/>
              <a:latin typeface="+mn-lt"/>
              <a:ea typeface="+mn-ea"/>
              <a:cs typeface="+mn-cs"/>
            </a:rPr>
            <a:t>の増加</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により前年度比</a:t>
          </a:r>
          <a:r>
            <a:rPr kumimoji="1" lang="ja-JP" altLang="en-US" sz="1100" b="0" i="0" baseline="0">
              <a:solidFill>
                <a:schemeClr val="dk1"/>
              </a:solidFill>
              <a:effectLst/>
              <a:latin typeface="+mn-lt"/>
              <a:ea typeface="+mn-ea"/>
              <a:cs typeface="+mn-cs"/>
            </a:rPr>
            <a:t>１．２</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悪化し、類似</a:t>
          </a:r>
          <a:r>
            <a:rPr kumimoji="1" lang="ja-JP" altLang="ja-JP" sz="1100" b="0" i="0" baseline="0">
              <a:solidFill>
                <a:schemeClr val="dk1"/>
              </a:solidFill>
              <a:effectLst/>
              <a:latin typeface="+mn-lt"/>
              <a:ea typeface="+mn-ea"/>
              <a:cs typeface="+mn-cs"/>
            </a:rPr>
            <a:t>団体と比較すると高い水準にある</a:t>
          </a:r>
          <a:r>
            <a:rPr kumimoji="1" lang="ja-JP" altLang="en-US"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情報セキュリティ対策等により物件費の支出は増加しており、行政改革による事務事業の効率化・適正化により経常経費削減を進める。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122428</xdr:rowOff>
    </xdr:from>
    <xdr:to>
      <xdr:col>24</xdr:col>
      <xdr:colOff>31750</xdr:colOff>
      <xdr:row>21</xdr:row>
      <xdr:rowOff>143002</xdr:rowOff>
    </xdr:to>
    <xdr:cxnSp macro="">
      <xdr:nvCxnSpPr>
        <xdr:cNvPr id="122" name="直線コネクタ 121"/>
        <xdr:cNvCxnSpPr/>
      </xdr:nvCxnSpPr>
      <xdr:spPr>
        <a:xfrm flipV="1">
          <a:off x="16510000" y="2179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115079</xdr:rowOff>
    </xdr:from>
    <xdr:ext cx="762000" cy="259045"/>
    <xdr:sp macro="" textlink="">
      <xdr:nvSpPr>
        <xdr:cNvPr id="123" name="物件費最小値テキスト"/>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23</xdr:col>
      <xdr:colOff>628650</xdr:colOff>
      <xdr:row>21</xdr:row>
      <xdr:rowOff>143002</xdr:rowOff>
    </xdr:from>
    <xdr:to>
      <xdr:col>24</xdr:col>
      <xdr:colOff>120650</xdr:colOff>
      <xdr:row>21</xdr:row>
      <xdr:rowOff>143002</xdr:rowOff>
    </xdr:to>
    <xdr:cxnSp macro="">
      <xdr:nvCxnSpPr>
        <xdr:cNvPr id="124" name="直線コネクタ 123"/>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37355</xdr:rowOff>
    </xdr:from>
    <xdr:ext cx="762000" cy="259045"/>
    <xdr:sp macro="" textlink="">
      <xdr:nvSpPr>
        <xdr:cNvPr id="125" name="物件費最大値テキスト"/>
        <xdr:cNvSpPr txBox="1"/>
      </xdr:nvSpPr>
      <xdr:spPr>
        <a:xfrm>
          <a:off x="16598900" y="192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23</xdr:col>
      <xdr:colOff>628650</xdr:colOff>
      <xdr:row>12</xdr:row>
      <xdr:rowOff>122428</xdr:rowOff>
    </xdr:from>
    <xdr:to>
      <xdr:col>24</xdr:col>
      <xdr:colOff>120650</xdr:colOff>
      <xdr:row>12</xdr:row>
      <xdr:rowOff>122428</xdr:rowOff>
    </xdr:to>
    <xdr:cxnSp macro="">
      <xdr:nvCxnSpPr>
        <xdr:cNvPr id="126" name="直線コネクタ 125"/>
        <xdr:cNvCxnSpPr/>
      </xdr:nvCxnSpPr>
      <xdr:spPr>
        <a:xfrm>
          <a:off x="16421100" y="21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30988</xdr:rowOff>
    </xdr:from>
    <xdr:to>
      <xdr:col>24</xdr:col>
      <xdr:colOff>31750</xdr:colOff>
      <xdr:row>16</xdr:row>
      <xdr:rowOff>140716</xdr:rowOff>
    </xdr:to>
    <xdr:cxnSp macro="">
      <xdr:nvCxnSpPr>
        <xdr:cNvPr id="127" name="直線コネクタ 126"/>
        <xdr:cNvCxnSpPr/>
      </xdr:nvCxnSpPr>
      <xdr:spPr>
        <a:xfrm>
          <a:off x="15671800" y="2774188"/>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51579</xdr:rowOff>
    </xdr:from>
    <xdr:ext cx="762000" cy="259045"/>
    <xdr:sp macro="" textlink="">
      <xdr:nvSpPr>
        <xdr:cNvPr id="128" name="物件費平均値テキスト"/>
        <xdr:cNvSpPr txBox="1"/>
      </xdr:nvSpPr>
      <xdr:spPr>
        <a:xfrm>
          <a:off x="16598900" y="2623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35052</xdr:rowOff>
    </xdr:from>
    <xdr:to>
      <xdr:col>24</xdr:col>
      <xdr:colOff>82550</xdr:colOff>
      <xdr:row>16</xdr:row>
      <xdr:rowOff>136652</xdr:rowOff>
    </xdr:to>
    <xdr:sp macro="" textlink="">
      <xdr:nvSpPr>
        <xdr:cNvPr id="129" name="フローチャート : 判断 128"/>
        <xdr:cNvSpPr/>
      </xdr:nvSpPr>
      <xdr:spPr>
        <a:xfrm>
          <a:off x="164592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30988</xdr:rowOff>
    </xdr:from>
    <xdr:to>
      <xdr:col>22</xdr:col>
      <xdr:colOff>565150</xdr:colOff>
      <xdr:row>16</xdr:row>
      <xdr:rowOff>104140</xdr:rowOff>
    </xdr:to>
    <xdr:cxnSp macro="">
      <xdr:nvCxnSpPr>
        <xdr:cNvPr id="130" name="直線コネクタ 129"/>
        <xdr:cNvCxnSpPr/>
      </xdr:nvCxnSpPr>
      <xdr:spPr>
        <a:xfrm flipV="1">
          <a:off x="14782800" y="277418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151638</xdr:rowOff>
    </xdr:from>
    <xdr:to>
      <xdr:col>22</xdr:col>
      <xdr:colOff>615950</xdr:colOff>
      <xdr:row>16</xdr:row>
      <xdr:rowOff>81788</xdr:rowOff>
    </xdr:to>
    <xdr:sp macro="" textlink="">
      <xdr:nvSpPr>
        <xdr:cNvPr id="131" name="フローチャート : 判断 130"/>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91965</xdr:rowOff>
    </xdr:from>
    <xdr:ext cx="736600" cy="259045"/>
    <xdr:sp macro="" textlink="">
      <xdr:nvSpPr>
        <xdr:cNvPr id="132" name="テキスト ボックス 131"/>
        <xdr:cNvSpPr txBox="1"/>
      </xdr:nvSpPr>
      <xdr:spPr>
        <a:xfrm>
          <a:off x="15290800" y="249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67564</xdr:rowOff>
    </xdr:from>
    <xdr:to>
      <xdr:col>21</xdr:col>
      <xdr:colOff>361950</xdr:colOff>
      <xdr:row>16</xdr:row>
      <xdr:rowOff>104140</xdr:rowOff>
    </xdr:to>
    <xdr:cxnSp macro="">
      <xdr:nvCxnSpPr>
        <xdr:cNvPr id="133" name="直線コネクタ 132"/>
        <xdr:cNvCxnSpPr/>
      </xdr:nvCxnSpPr>
      <xdr:spPr>
        <a:xfrm>
          <a:off x="13893800" y="28107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96774</xdr:rowOff>
    </xdr:from>
    <xdr:to>
      <xdr:col>21</xdr:col>
      <xdr:colOff>412750</xdr:colOff>
      <xdr:row>16</xdr:row>
      <xdr:rowOff>26924</xdr:rowOff>
    </xdr:to>
    <xdr:sp macro="" textlink="">
      <xdr:nvSpPr>
        <xdr:cNvPr id="134" name="フローチャート : 判断 133"/>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37101</xdr:rowOff>
    </xdr:from>
    <xdr:ext cx="762000" cy="259045"/>
    <xdr:sp macro="" textlink="">
      <xdr:nvSpPr>
        <xdr:cNvPr id="135" name="テキスト ボックス 134"/>
        <xdr:cNvSpPr txBox="1"/>
      </xdr:nvSpPr>
      <xdr:spPr>
        <a:xfrm>
          <a:off x="14401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129286</xdr:rowOff>
    </xdr:from>
    <xdr:to>
      <xdr:col>20</xdr:col>
      <xdr:colOff>158750</xdr:colOff>
      <xdr:row>16</xdr:row>
      <xdr:rowOff>67564</xdr:rowOff>
    </xdr:to>
    <xdr:cxnSp macro="">
      <xdr:nvCxnSpPr>
        <xdr:cNvPr id="136" name="直線コネクタ 135"/>
        <xdr:cNvCxnSpPr/>
      </xdr:nvCxnSpPr>
      <xdr:spPr>
        <a:xfrm>
          <a:off x="13004800" y="270103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32766</xdr:rowOff>
    </xdr:from>
    <xdr:to>
      <xdr:col>20</xdr:col>
      <xdr:colOff>209550</xdr:colOff>
      <xdr:row>15</xdr:row>
      <xdr:rowOff>134366</xdr:rowOff>
    </xdr:to>
    <xdr:sp macro="" textlink="">
      <xdr:nvSpPr>
        <xdr:cNvPr id="137" name="フローチャート : 判断 136"/>
        <xdr:cNvSpPr/>
      </xdr:nvSpPr>
      <xdr:spPr>
        <a:xfrm>
          <a:off x="13843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144543</xdr:rowOff>
    </xdr:from>
    <xdr:ext cx="762000" cy="259045"/>
    <xdr:sp macro="" textlink="">
      <xdr:nvSpPr>
        <xdr:cNvPr id="138" name="テキスト ボックス 137"/>
        <xdr:cNvSpPr txBox="1"/>
      </xdr:nvSpPr>
      <xdr:spPr>
        <a:xfrm>
          <a:off x="13512800" y="237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167640</xdr:rowOff>
    </xdr:from>
    <xdr:to>
      <xdr:col>19</xdr:col>
      <xdr:colOff>6350</xdr:colOff>
      <xdr:row>15</xdr:row>
      <xdr:rowOff>97790</xdr:rowOff>
    </xdr:to>
    <xdr:sp macro="" textlink="">
      <xdr:nvSpPr>
        <xdr:cNvPr id="139" name="フローチャート : 判断 138"/>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107967</xdr:rowOff>
    </xdr:from>
    <xdr:ext cx="762000" cy="259045"/>
    <xdr:sp macro="" textlink="">
      <xdr:nvSpPr>
        <xdr:cNvPr id="140" name="テキスト ボックス 139"/>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89916</xdr:rowOff>
    </xdr:from>
    <xdr:to>
      <xdr:col>24</xdr:col>
      <xdr:colOff>82550</xdr:colOff>
      <xdr:row>17</xdr:row>
      <xdr:rowOff>20066</xdr:rowOff>
    </xdr:to>
    <xdr:sp macro="" textlink="">
      <xdr:nvSpPr>
        <xdr:cNvPr id="146" name="円/楕円 145"/>
        <xdr:cNvSpPr/>
      </xdr:nvSpPr>
      <xdr:spPr>
        <a:xfrm>
          <a:off x="164592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61993</xdr:rowOff>
    </xdr:from>
    <xdr:ext cx="762000" cy="259045"/>
    <xdr:sp macro="" textlink="">
      <xdr:nvSpPr>
        <xdr:cNvPr id="147" name="物件費該当値テキスト"/>
        <xdr:cNvSpPr txBox="1"/>
      </xdr:nvSpPr>
      <xdr:spPr>
        <a:xfrm>
          <a:off x="16598900" y="280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151638</xdr:rowOff>
    </xdr:from>
    <xdr:to>
      <xdr:col>22</xdr:col>
      <xdr:colOff>615950</xdr:colOff>
      <xdr:row>16</xdr:row>
      <xdr:rowOff>81788</xdr:rowOff>
    </xdr:to>
    <xdr:sp macro="" textlink="">
      <xdr:nvSpPr>
        <xdr:cNvPr id="148" name="円/楕円 147"/>
        <xdr:cNvSpPr/>
      </xdr:nvSpPr>
      <xdr:spPr>
        <a:xfrm>
          <a:off x="15621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66565</xdr:rowOff>
    </xdr:from>
    <xdr:ext cx="736600" cy="259045"/>
    <xdr:sp macro="" textlink="">
      <xdr:nvSpPr>
        <xdr:cNvPr id="149" name="テキスト ボックス 148"/>
        <xdr:cNvSpPr txBox="1"/>
      </xdr:nvSpPr>
      <xdr:spPr>
        <a:xfrm>
          <a:off x="15290800" y="2809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53340</xdr:rowOff>
    </xdr:from>
    <xdr:to>
      <xdr:col>21</xdr:col>
      <xdr:colOff>412750</xdr:colOff>
      <xdr:row>16</xdr:row>
      <xdr:rowOff>154940</xdr:rowOff>
    </xdr:to>
    <xdr:sp macro="" textlink="">
      <xdr:nvSpPr>
        <xdr:cNvPr id="150" name="円/楕円 149"/>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139717</xdr:rowOff>
    </xdr:from>
    <xdr:ext cx="762000" cy="259045"/>
    <xdr:sp macro="" textlink="">
      <xdr:nvSpPr>
        <xdr:cNvPr id="151" name="テキスト ボックス 150"/>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16764</xdr:rowOff>
    </xdr:from>
    <xdr:to>
      <xdr:col>20</xdr:col>
      <xdr:colOff>209550</xdr:colOff>
      <xdr:row>16</xdr:row>
      <xdr:rowOff>118364</xdr:rowOff>
    </xdr:to>
    <xdr:sp macro="" textlink="">
      <xdr:nvSpPr>
        <xdr:cNvPr id="152" name="円/楕円 151"/>
        <xdr:cNvSpPr/>
      </xdr:nvSpPr>
      <xdr:spPr>
        <a:xfrm>
          <a:off x="138430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103141</xdr:rowOff>
    </xdr:from>
    <xdr:ext cx="762000" cy="259045"/>
    <xdr:sp macro="" textlink="">
      <xdr:nvSpPr>
        <xdr:cNvPr id="153" name="テキスト ボックス 152"/>
        <xdr:cNvSpPr txBox="1"/>
      </xdr:nvSpPr>
      <xdr:spPr>
        <a:xfrm>
          <a:off x="13512800" y="2846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78486</xdr:rowOff>
    </xdr:from>
    <xdr:to>
      <xdr:col>19</xdr:col>
      <xdr:colOff>6350</xdr:colOff>
      <xdr:row>16</xdr:row>
      <xdr:rowOff>8636</xdr:rowOff>
    </xdr:to>
    <xdr:sp macro="" textlink="">
      <xdr:nvSpPr>
        <xdr:cNvPr id="154" name="円/楕円 153"/>
        <xdr:cNvSpPr/>
      </xdr:nvSpPr>
      <xdr:spPr>
        <a:xfrm>
          <a:off x="129540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164863</xdr:rowOff>
    </xdr:from>
    <xdr:ext cx="762000" cy="259045"/>
    <xdr:sp macro="" textlink="">
      <xdr:nvSpPr>
        <xdr:cNvPr id="155" name="テキスト ボックス 154"/>
        <xdr:cNvSpPr txBox="1"/>
      </xdr:nvSpPr>
      <xdr:spPr>
        <a:xfrm>
          <a:off x="12623800" y="2736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67/85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障害者自立支援給付費や</a:t>
          </a:r>
          <a:r>
            <a:rPr kumimoji="1" lang="ja-JP" altLang="en-US" sz="1100" b="0" i="0" baseline="0">
              <a:solidFill>
                <a:schemeClr val="dk1"/>
              </a:solidFill>
              <a:effectLst/>
              <a:latin typeface="+mn-lt"/>
              <a:ea typeface="+mn-ea"/>
              <a:cs typeface="+mn-cs"/>
            </a:rPr>
            <a:t>障害児通所給付費</a:t>
          </a:r>
          <a:r>
            <a:rPr kumimoji="1" lang="ja-JP" altLang="ja-JP" sz="1100" b="0" i="0" baseline="0">
              <a:solidFill>
                <a:schemeClr val="dk1"/>
              </a:solidFill>
              <a:effectLst/>
              <a:latin typeface="+mn-lt"/>
              <a:ea typeface="+mn-ea"/>
              <a:cs typeface="+mn-cs"/>
            </a:rPr>
            <a:t>の増加等により類似団体を上回る比率となっている。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今後も引き続き</a:t>
          </a:r>
          <a:r>
            <a:rPr kumimoji="1" lang="ja-JP" altLang="ja-JP" sz="1100" b="0" i="0" baseline="0">
              <a:solidFill>
                <a:schemeClr val="dk1"/>
              </a:solidFill>
              <a:effectLst/>
              <a:latin typeface="+mn-lt"/>
              <a:ea typeface="+mn-ea"/>
              <a:cs typeface="+mn-cs"/>
            </a:rPr>
            <a:t>高齢化や子育て支援策の拡充</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により扶助費の伸びが予想されることから、制度見直し等により財源の有効利用を図る。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15422</xdr:rowOff>
    </xdr:from>
    <xdr:to>
      <xdr:col>7</xdr:col>
      <xdr:colOff>15875</xdr:colOff>
      <xdr:row>61</xdr:row>
      <xdr:rowOff>80735</xdr:rowOff>
    </xdr:to>
    <xdr:cxnSp macro="">
      <xdr:nvCxnSpPr>
        <xdr:cNvPr id="185" name="直線コネクタ 184"/>
        <xdr:cNvCxnSpPr/>
      </xdr:nvCxnSpPr>
      <xdr:spPr>
        <a:xfrm flipV="1">
          <a:off x="4826000" y="9102272"/>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52812</xdr:rowOff>
    </xdr:from>
    <xdr:ext cx="762000" cy="259045"/>
    <xdr:sp macro="" textlink="">
      <xdr:nvSpPr>
        <xdr:cNvPr id="186" name="扶助費最小値テキスト"/>
        <xdr:cNvSpPr txBox="1"/>
      </xdr:nvSpPr>
      <xdr:spPr>
        <a:xfrm>
          <a:off x="4914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6</xdr:col>
      <xdr:colOff>612775</xdr:colOff>
      <xdr:row>61</xdr:row>
      <xdr:rowOff>80735</xdr:rowOff>
    </xdr:from>
    <xdr:to>
      <xdr:col>7</xdr:col>
      <xdr:colOff>104775</xdr:colOff>
      <xdr:row>61</xdr:row>
      <xdr:rowOff>80735</xdr:rowOff>
    </xdr:to>
    <xdr:cxnSp macro="">
      <xdr:nvCxnSpPr>
        <xdr:cNvPr id="187" name="直線コネクタ 186"/>
        <xdr:cNvCxnSpPr/>
      </xdr:nvCxnSpPr>
      <xdr:spPr>
        <a:xfrm>
          <a:off x="4737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101799</xdr:rowOff>
    </xdr:from>
    <xdr:ext cx="762000" cy="259045"/>
    <xdr:sp macro="" textlink="">
      <xdr:nvSpPr>
        <xdr:cNvPr id="188" name="扶助費最大値テキスト"/>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6</xdr:col>
      <xdr:colOff>612775</xdr:colOff>
      <xdr:row>53</xdr:row>
      <xdr:rowOff>15422</xdr:rowOff>
    </xdr:from>
    <xdr:to>
      <xdr:col>7</xdr:col>
      <xdr:colOff>104775</xdr:colOff>
      <xdr:row>53</xdr:row>
      <xdr:rowOff>15422</xdr:rowOff>
    </xdr:to>
    <xdr:cxnSp macro="">
      <xdr:nvCxnSpPr>
        <xdr:cNvPr id="189" name="直線コネクタ 188"/>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165100</xdr:rowOff>
    </xdr:from>
    <xdr:to>
      <xdr:col>7</xdr:col>
      <xdr:colOff>15875</xdr:colOff>
      <xdr:row>57</xdr:row>
      <xdr:rowOff>102507</xdr:rowOff>
    </xdr:to>
    <xdr:cxnSp macro="">
      <xdr:nvCxnSpPr>
        <xdr:cNvPr id="190" name="直線コネクタ 189"/>
        <xdr:cNvCxnSpPr/>
      </xdr:nvCxnSpPr>
      <xdr:spPr>
        <a:xfrm>
          <a:off x="3987800" y="9766300"/>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43742</xdr:rowOff>
    </xdr:from>
    <xdr:ext cx="762000" cy="259045"/>
    <xdr:sp macro="" textlink="">
      <xdr:nvSpPr>
        <xdr:cNvPr id="191" name="扶助費平均値テキスト"/>
        <xdr:cNvSpPr txBox="1"/>
      </xdr:nvSpPr>
      <xdr:spPr>
        <a:xfrm>
          <a:off x="4914900" y="9473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192" name="フローチャート : 判断 191"/>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165100</xdr:rowOff>
    </xdr:from>
    <xdr:to>
      <xdr:col>5</xdr:col>
      <xdr:colOff>549275</xdr:colOff>
      <xdr:row>56</xdr:row>
      <xdr:rowOff>165100</xdr:rowOff>
    </xdr:to>
    <xdr:cxnSp macro="">
      <xdr:nvCxnSpPr>
        <xdr:cNvPr id="193" name="直線コネクタ 192"/>
        <xdr:cNvCxnSpPr/>
      </xdr:nvCxnSpPr>
      <xdr:spPr>
        <a:xfrm>
          <a:off x="3098800" y="976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5443</xdr:rowOff>
    </xdr:from>
    <xdr:to>
      <xdr:col>5</xdr:col>
      <xdr:colOff>600075</xdr:colOff>
      <xdr:row>56</xdr:row>
      <xdr:rowOff>107043</xdr:rowOff>
    </xdr:to>
    <xdr:sp macro="" textlink="">
      <xdr:nvSpPr>
        <xdr:cNvPr id="194" name="フローチャート : 判断 193"/>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117220</xdr:rowOff>
    </xdr:from>
    <xdr:ext cx="736600" cy="259045"/>
    <xdr:sp macro="" textlink="">
      <xdr:nvSpPr>
        <xdr:cNvPr id="195" name="テキスト ボックス 194"/>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67128</xdr:rowOff>
    </xdr:from>
    <xdr:to>
      <xdr:col>4</xdr:col>
      <xdr:colOff>346075</xdr:colOff>
      <xdr:row>56</xdr:row>
      <xdr:rowOff>165100</xdr:rowOff>
    </xdr:to>
    <xdr:cxnSp macro="">
      <xdr:nvCxnSpPr>
        <xdr:cNvPr id="196" name="直線コネクタ 195"/>
        <xdr:cNvCxnSpPr/>
      </xdr:nvCxnSpPr>
      <xdr:spPr>
        <a:xfrm>
          <a:off x="2209800" y="96683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163285</xdr:rowOff>
    </xdr:from>
    <xdr:to>
      <xdr:col>4</xdr:col>
      <xdr:colOff>396875</xdr:colOff>
      <xdr:row>55</xdr:row>
      <xdr:rowOff>93435</xdr:rowOff>
    </xdr:to>
    <xdr:sp macro="" textlink="">
      <xdr:nvSpPr>
        <xdr:cNvPr id="197" name="フローチャート : 判断 196"/>
        <xdr:cNvSpPr/>
      </xdr:nvSpPr>
      <xdr:spPr>
        <a:xfrm>
          <a:off x="3048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103612</xdr:rowOff>
    </xdr:from>
    <xdr:ext cx="762000" cy="259045"/>
    <xdr:sp macro="" textlink="">
      <xdr:nvSpPr>
        <xdr:cNvPr id="198" name="テキスト ボックス 197"/>
        <xdr:cNvSpPr txBox="1"/>
      </xdr:nvSpPr>
      <xdr:spPr>
        <a:xfrm>
          <a:off x="2717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67128</xdr:rowOff>
    </xdr:from>
    <xdr:to>
      <xdr:col>3</xdr:col>
      <xdr:colOff>142875</xdr:colOff>
      <xdr:row>56</xdr:row>
      <xdr:rowOff>110672</xdr:rowOff>
    </xdr:to>
    <xdr:cxnSp macro="">
      <xdr:nvCxnSpPr>
        <xdr:cNvPr id="199" name="直線コネクタ 198"/>
        <xdr:cNvCxnSpPr/>
      </xdr:nvCxnSpPr>
      <xdr:spPr>
        <a:xfrm flipV="1">
          <a:off x="1320800" y="96683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119743</xdr:rowOff>
    </xdr:from>
    <xdr:to>
      <xdr:col>3</xdr:col>
      <xdr:colOff>193675</xdr:colOff>
      <xdr:row>55</xdr:row>
      <xdr:rowOff>49893</xdr:rowOff>
    </xdr:to>
    <xdr:sp macro="" textlink="">
      <xdr:nvSpPr>
        <xdr:cNvPr id="200" name="フローチャート : 判断 199"/>
        <xdr:cNvSpPr/>
      </xdr:nvSpPr>
      <xdr:spPr>
        <a:xfrm>
          <a:off x="2159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60070</xdr:rowOff>
    </xdr:from>
    <xdr:ext cx="762000" cy="259045"/>
    <xdr:sp macro="" textlink="">
      <xdr:nvSpPr>
        <xdr:cNvPr id="201" name="テキスト ボックス 200"/>
        <xdr:cNvSpPr txBox="1"/>
      </xdr:nvSpPr>
      <xdr:spPr>
        <a:xfrm>
          <a:off x="1828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97972</xdr:rowOff>
    </xdr:from>
    <xdr:to>
      <xdr:col>1</xdr:col>
      <xdr:colOff>676275</xdr:colOff>
      <xdr:row>55</xdr:row>
      <xdr:rowOff>28122</xdr:rowOff>
    </xdr:to>
    <xdr:sp macro="" textlink="">
      <xdr:nvSpPr>
        <xdr:cNvPr id="202" name="フローチャート : 判断 201"/>
        <xdr:cNvSpPr/>
      </xdr:nvSpPr>
      <xdr:spPr>
        <a:xfrm>
          <a:off x="1270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38299</xdr:rowOff>
    </xdr:from>
    <xdr:ext cx="762000" cy="259045"/>
    <xdr:sp macro="" textlink="">
      <xdr:nvSpPr>
        <xdr:cNvPr id="203" name="テキスト ボックス 202"/>
        <xdr:cNvSpPr txBox="1"/>
      </xdr:nvSpPr>
      <xdr:spPr>
        <a:xfrm>
          <a:off x="939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57</xdr:row>
      <xdr:rowOff>51707</xdr:rowOff>
    </xdr:from>
    <xdr:to>
      <xdr:col>7</xdr:col>
      <xdr:colOff>66675</xdr:colOff>
      <xdr:row>57</xdr:row>
      <xdr:rowOff>153307</xdr:rowOff>
    </xdr:to>
    <xdr:sp macro="" textlink="">
      <xdr:nvSpPr>
        <xdr:cNvPr id="209" name="円/楕円 208"/>
        <xdr:cNvSpPr/>
      </xdr:nvSpPr>
      <xdr:spPr>
        <a:xfrm>
          <a:off x="4775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23784</xdr:rowOff>
    </xdr:from>
    <xdr:ext cx="762000" cy="259045"/>
    <xdr:sp macro="" textlink="">
      <xdr:nvSpPr>
        <xdr:cNvPr id="210" name="扶助費該当値テキスト"/>
        <xdr:cNvSpPr txBox="1"/>
      </xdr:nvSpPr>
      <xdr:spPr>
        <a:xfrm>
          <a:off x="49149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114300</xdr:rowOff>
    </xdr:from>
    <xdr:to>
      <xdr:col>5</xdr:col>
      <xdr:colOff>600075</xdr:colOff>
      <xdr:row>57</xdr:row>
      <xdr:rowOff>44450</xdr:rowOff>
    </xdr:to>
    <xdr:sp macro="" textlink="">
      <xdr:nvSpPr>
        <xdr:cNvPr id="211" name="円/楕円 210"/>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29227</xdr:rowOff>
    </xdr:from>
    <xdr:ext cx="736600" cy="259045"/>
    <xdr:sp macro="" textlink="">
      <xdr:nvSpPr>
        <xdr:cNvPr id="212" name="テキスト ボックス 211"/>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114300</xdr:rowOff>
    </xdr:from>
    <xdr:to>
      <xdr:col>4</xdr:col>
      <xdr:colOff>396875</xdr:colOff>
      <xdr:row>57</xdr:row>
      <xdr:rowOff>44450</xdr:rowOff>
    </xdr:to>
    <xdr:sp macro="" textlink="">
      <xdr:nvSpPr>
        <xdr:cNvPr id="213" name="円/楕円 212"/>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29227</xdr:rowOff>
    </xdr:from>
    <xdr:ext cx="762000" cy="259045"/>
    <xdr:sp macro="" textlink="">
      <xdr:nvSpPr>
        <xdr:cNvPr id="214" name="テキスト ボックス 213"/>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16328</xdr:rowOff>
    </xdr:from>
    <xdr:to>
      <xdr:col>3</xdr:col>
      <xdr:colOff>193675</xdr:colOff>
      <xdr:row>56</xdr:row>
      <xdr:rowOff>117928</xdr:rowOff>
    </xdr:to>
    <xdr:sp macro="" textlink="">
      <xdr:nvSpPr>
        <xdr:cNvPr id="215" name="円/楕円 214"/>
        <xdr:cNvSpPr/>
      </xdr:nvSpPr>
      <xdr:spPr>
        <a:xfrm>
          <a:off x="2159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102705</xdr:rowOff>
    </xdr:from>
    <xdr:ext cx="762000" cy="259045"/>
    <xdr:sp macro="" textlink="">
      <xdr:nvSpPr>
        <xdr:cNvPr id="216" name="テキスト ボックス 215"/>
        <xdr:cNvSpPr txBox="1"/>
      </xdr:nvSpPr>
      <xdr:spPr>
        <a:xfrm>
          <a:off x="1828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59872</xdr:rowOff>
    </xdr:from>
    <xdr:to>
      <xdr:col>1</xdr:col>
      <xdr:colOff>676275</xdr:colOff>
      <xdr:row>56</xdr:row>
      <xdr:rowOff>161472</xdr:rowOff>
    </xdr:to>
    <xdr:sp macro="" textlink="">
      <xdr:nvSpPr>
        <xdr:cNvPr id="217" name="円/楕円 216"/>
        <xdr:cNvSpPr/>
      </xdr:nvSpPr>
      <xdr:spPr>
        <a:xfrm>
          <a:off x="1270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146249</xdr:rowOff>
    </xdr:from>
    <xdr:ext cx="762000" cy="259045"/>
    <xdr:sp macro="" textlink="">
      <xdr:nvSpPr>
        <xdr:cNvPr id="218" name="テキスト ボックス 217"/>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国民健康保険特別会計への繰出金</a:t>
          </a:r>
          <a:r>
            <a:rPr kumimoji="1" lang="ja-JP" altLang="en-US" sz="1100" b="0" i="0" baseline="0">
              <a:solidFill>
                <a:schemeClr val="dk1"/>
              </a:solidFill>
              <a:effectLst/>
              <a:latin typeface="+mn-lt"/>
              <a:ea typeface="+mn-ea"/>
              <a:cs typeface="+mn-cs"/>
            </a:rPr>
            <a:t>の減等により、前年度と比較して０．２ポイント改善したが、類似団体と比較すると依然として高い水準にある</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今後は、特別会計における独立採算の原則により、収入確保と経費削減を進め</a:t>
          </a:r>
          <a:r>
            <a:rPr kumimoji="1" lang="ja-JP" altLang="en-US" sz="1100" b="0" i="0" baseline="0">
              <a:solidFill>
                <a:schemeClr val="dk1"/>
              </a:solidFill>
              <a:effectLst/>
              <a:latin typeface="+mn-lt"/>
              <a:ea typeface="+mn-ea"/>
              <a:cs typeface="+mn-cs"/>
            </a:rPr>
            <a:t>るとともに</a:t>
          </a:r>
          <a:r>
            <a:rPr kumimoji="1" lang="ja-JP" altLang="ja-JP" sz="1100" b="0" i="0" baseline="0">
              <a:solidFill>
                <a:schemeClr val="dk1"/>
              </a:solidFill>
              <a:effectLst/>
              <a:latin typeface="+mn-lt"/>
              <a:ea typeface="+mn-ea"/>
              <a:cs typeface="+mn-cs"/>
            </a:rPr>
            <a:t>、下水道事業等の公営企業法適用化</a:t>
          </a:r>
          <a:r>
            <a:rPr kumimoji="1" lang="ja-JP" altLang="en-US" sz="1100" b="0" i="0" baseline="0">
              <a:solidFill>
                <a:schemeClr val="dk1"/>
              </a:solidFill>
              <a:effectLst/>
              <a:latin typeface="+mn-lt"/>
              <a:ea typeface="+mn-ea"/>
              <a:cs typeface="+mn-cs"/>
            </a:rPr>
            <a:t>による</a:t>
          </a:r>
          <a:r>
            <a:rPr kumimoji="1" lang="ja-JP" altLang="ja-JP" sz="1100" b="0" i="0" baseline="0">
              <a:solidFill>
                <a:schemeClr val="dk1"/>
              </a:solidFill>
              <a:effectLst/>
              <a:latin typeface="+mn-lt"/>
              <a:ea typeface="+mn-ea"/>
              <a:cs typeface="+mn-cs"/>
            </a:rPr>
            <a:t>繰出金の適正化を図る。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27940</xdr:rowOff>
    </xdr:from>
    <xdr:to>
      <xdr:col>24</xdr:col>
      <xdr:colOff>31750</xdr:colOff>
      <xdr:row>62</xdr:row>
      <xdr:rowOff>20320</xdr:rowOff>
    </xdr:to>
    <xdr:cxnSp macro="">
      <xdr:nvCxnSpPr>
        <xdr:cNvPr id="246" name="直線コネクタ 245"/>
        <xdr:cNvCxnSpPr/>
      </xdr:nvCxnSpPr>
      <xdr:spPr>
        <a:xfrm flipV="1">
          <a:off x="16510000" y="92862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163847</xdr:rowOff>
    </xdr:from>
    <xdr:ext cx="762000" cy="259045"/>
    <xdr:sp macro="" textlink="">
      <xdr:nvSpPr>
        <xdr:cNvPr id="247" name="その他最小値テキスト"/>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62</xdr:row>
      <xdr:rowOff>20320</xdr:rowOff>
    </xdr:from>
    <xdr:to>
      <xdr:col>24</xdr:col>
      <xdr:colOff>120650</xdr:colOff>
      <xdr:row>62</xdr:row>
      <xdr:rowOff>20320</xdr:rowOff>
    </xdr:to>
    <xdr:cxnSp macro="">
      <xdr:nvCxnSpPr>
        <xdr:cNvPr id="248" name="直線コネクタ 247"/>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114317</xdr:rowOff>
    </xdr:from>
    <xdr:ext cx="762000" cy="259045"/>
    <xdr:sp macro="" textlink="">
      <xdr:nvSpPr>
        <xdr:cNvPr id="249" name="その他最大値テキスト"/>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23</xdr:col>
      <xdr:colOff>628650</xdr:colOff>
      <xdr:row>54</xdr:row>
      <xdr:rowOff>27940</xdr:rowOff>
    </xdr:from>
    <xdr:to>
      <xdr:col>24</xdr:col>
      <xdr:colOff>120650</xdr:colOff>
      <xdr:row>54</xdr:row>
      <xdr:rowOff>27940</xdr:rowOff>
    </xdr:to>
    <xdr:cxnSp macro="">
      <xdr:nvCxnSpPr>
        <xdr:cNvPr id="250" name="直線コネクタ 249"/>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119380</xdr:rowOff>
    </xdr:from>
    <xdr:to>
      <xdr:col>24</xdr:col>
      <xdr:colOff>31750</xdr:colOff>
      <xdr:row>56</xdr:row>
      <xdr:rowOff>165100</xdr:rowOff>
    </xdr:to>
    <xdr:cxnSp macro="">
      <xdr:nvCxnSpPr>
        <xdr:cNvPr id="251" name="直線コネクタ 250"/>
        <xdr:cNvCxnSpPr/>
      </xdr:nvCxnSpPr>
      <xdr:spPr>
        <a:xfrm>
          <a:off x="15671800" y="97205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93997</xdr:rowOff>
    </xdr:from>
    <xdr:ext cx="762000" cy="259045"/>
    <xdr:sp macro="" textlink="">
      <xdr:nvSpPr>
        <xdr:cNvPr id="252"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53" name="フローチャート : 判断 252"/>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81280</xdr:rowOff>
    </xdr:from>
    <xdr:to>
      <xdr:col>22</xdr:col>
      <xdr:colOff>565150</xdr:colOff>
      <xdr:row>56</xdr:row>
      <xdr:rowOff>119380</xdr:rowOff>
    </xdr:to>
    <xdr:cxnSp macro="">
      <xdr:nvCxnSpPr>
        <xdr:cNvPr id="254" name="直線コネクタ 253"/>
        <xdr:cNvCxnSpPr/>
      </xdr:nvCxnSpPr>
      <xdr:spPr>
        <a:xfrm>
          <a:off x="14782800" y="9682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5" name="フローチャート : 判断 254"/>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52087</xdr:rowOff>
    </xdr:from>
    <xdr:ext cx="736600" cy="259045"/>
    <xdr:sp macro="" textlink="">
      <xdr:nvSpPr>
        <xdr:cNvPr id="256" name="テキスト ボックス 255"/>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73660</xdr:rowOff>
    </xdr:from>
    <xdr:to>
      <xdr:col>21</xdr:col>
      <xdr:colOff>361950</xdr:colOff>
      <xdr:row>56</xdr:row>
      <xdr:rowOff>81280</xdr:rowOff>
    </xdr:to>
    <xdr:cxnSp macro="">
      <xdr:nvCxnSpPr>
        <xdr:cNvPr id="257" name="直線コネクタ 256"/>
        <xdr:cNvCxnSpPr/>
      </xdr:nvCxnSpPr>
      <xdr:spPr>
        <a:xfrm>
          <a:off x="13893800" y="96748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44467</xdr:rowOff>
    </xdr:from>
    <xdr:ext cx="762000" cy="259045"/>
    <xdr:sp macro="" textlink="">
      <xdr:nvSpPr>
        <xdr:cNvPr id="259" name="テキスト ボックス 258"/>
        <xdr:cNvSpPr txBox="1"/>
      </xdr:nvSpPr>
      <xdr:spPr>
        <a:xfrm>
          <a:off x="14401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5080</xdr:rowOff>
    </xdr:from>
    <xdr:to>
      <xdr:col>20</xdr:col>
      <xdr:colOff>158750</xdr:colOff>
      <xdr:row>56</xdr:row>
      <xdr:rowOff>73660</xdr:rowOff>
    </xdr:to>
    <xdr:cxnSp macro="">
      <xdr:nvCxnSpPr>
        <xdr:cNvPr id="260" name="直線コネクタ 259"/>
        <xdr:cNvCxnSpPr/>
      </xdr:nvCxnSpPr>
      <xdr:spPr>
        <a:xfrm>
          <a:off x="13004800" y="96062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2" name="テキスト ボックス 261"/>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114300</xdr:rowOff>
    </xdr:from>
    <xdr:to>
      <xdr:col>19</xdr:col>
      <xdr:colOff>6350</xdr:colOff>
      <xdr:row>57</xdr:row>
      <xdr:rowOff>44450</xdr:rowOff>
    </xdr:to>
    <xdr:sp macro="" textlink="">
      <xdr:nvSpPr>
        <xdr:cNvPr id="263" name="フローチャート : 判断 262"/>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29227</xdr:rowOff>
    </xdr:from>
    <xdr:ext cx="762000" cy="259045"/>
    <xdr:sp macro="" textlink="">
      <xdr:nvSpPr>
        <xdr:cNvPr id="264" name="テキスト ボックス 263"/>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114300</xdr:rowOff>
    </xdr:from>
    <xdr:to>
      <xdr:col>24</xdr:col>
      <xdr:colOff>82550</xdr:colOff>
      <xdr:row>57</xdr:row>
      <xdr:rowOff>44450</xdr:rowOff>
    </xdr:to>
    <xdr:sp macro="" textlink="">
      <xdr:nvSpPr>
        <xdr:cNvPr id="270" name="円/楕円 269"/>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130827</xdr:rowOff>
    </xdr:from>
    <xdr:ext cx="762000" cy="259045"/>
    <xdr:sp macro="" textlink="">
      <xdr:nvSpPr>
        <xdr:cNvPr id="271" name="その他該当値テキスト"/>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68580</xdr:rowOff>
    </xdr:from>
    <xdr:to>
      <xdr:col>22</xdr:col>
      <xdr:colOff>615950</xdr:colOff>
      <xdr:row>56</xdr:row>
      <xdr:rowOff>170180</xdr:rowOff>
    </xdr:to>
    <xdr:sp macro="" textlink="">
      <xdr:nvSpPr>
        <xdr:cNvPr id="272" name="円/楕円 271"/>
        <xdr:cNvSpPr/>
      </xdr:nvSpPr>
      <xdr:spPr>
        <a:xfrm>
          <a:off x="15621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8907</xdr:rowOff>
    </xdr:from>
    <xdr:ext cx="736600" cy="259045"/>
    <xdr:sp macro="" textlink="">
      <xdr:nvSpPr>
        <xdr:cNvPr id="273" name="テキスト ボックス 272"/>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30480</xdr:rowOff>
    </xdr:from>
    <xdr:to>
      <xdr:col>21</xdr:col>
      <xdr:colOff>412750</xdr:colOff>
      <xdr:row>56</xdr:row>
      <xdr:rowOff>132080</xdr:rowOff>
    </xdr:to>
    <xdr:sp macro="" textlink="">
      <xdr:nvSpPr>
        <xdr:cNvPr id="274" name="円/楕円 273"/>
        <xdr:cNvSpPr/>
      </xdr:nvSpPr>
      <xdr:spPr>
        <a:xfrm>
          <a:off x="14732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142257</xdr:rowOff>
    </xdr:from>
    <xdr:ext cx="762000" cy="259045"/>
    <xdr:sp macro="" textlink="">
      <xdr:nvSpPr>
        <xdr:cNvPr id="275" name="テキスト ボックス 274"/>
        <xdr:cNvSpPr txBox="1"/>
      </xdr:nvSpPr>
      <xdr:spPr>
        <a:xfrm>
          <a:off x="14401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22860</xdr:rowOff>
    </xdr:from>
    <xdr:to>
      <xdr:col>20</xdr:col>
      <xdr:colOff>209550</xdr:colOff>
      <xdr:row>56</xdr:row>
      <xdr:rowOff>124460</xdr:rowOff>
    </xdr:to>
    <xdr:sp macro="" textlink="">
      <xdr:nvSpPr>
        <xdr:cNvPr id="276" name="円/楕円 275"/>
        <xdr:cNvSpPr/>
      </xdr:nvSpPr>
      <xdr:spPr>
        <a:xfrm>
          <a:off x="13843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134637</xdr:rowOff>
    </xdr:from>
    <xdr:ext cx="762000" cy="259045"/>
    <xdr:sp macro="" textlink="">
      <xdr:nvSpPr>
        <xdr:cNvPr id="277" name="テキスト ボックス 276"/>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125730</xdr:rowOff>
    </xdr:from>
    <xdr:to>
      <xdr:col>19</xdr:col>
      <xdr:colOff>6350</xdr:colOff>
      <xdr:row>56</xdr:row>
      <xdr:rowOff>55880</xdr:rowOff>
    </xdr:to>
    <xdr:sp macro="" textlink="">
      <xdr:nvSpPr>
        <xdr:cNvPr id="278" name="円/楕円 277"/>
        <xdr:cNvSpPr/>
      </xdr:nvSpPr>
      <xdr:spPr>
        <a:xfrm>
          <a:off x="12954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66057</xdr:rowOff>
    </xdr:from>
    <xdr:ext cx="762000" cy="259045"/>
    <xdr:sp macro="" textlink="">
      <xdr:nvSpPr>
        <xdr:cNvPr id="279" name="テキスト ボックス 278"/>
        <xdr:cNvSpPr txBox="1"/>
      </xdr:nvSpPr>
      <xdr:spPr>
        <a:xfrm>
          <a:off x="12623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保育所やごみ処理業務を直営で実施しているため、類似団体に比べ補助費に係る経常収支比率は低くなっている。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3556</xdr:rowOff>
    </xdr:from>
    <xdr:to>
      <xdr:col>24</xdr:col>
      <xdr:colOff>31750</xdr:colOff>
      <xdr:row>39</xdr:row>
      <xdr:rowOff>92710</xdr:rowOff>
    </xdr:to>
    <xdr:cxnSp macro="">
      <xdr:nvCxnSpPr>
        <xdr:cNvPr id="304" name="直線コネクタ 303"/>
        <xdr:cNvCxnSpPr/>
      </xdr:nvCxnSpPr>
      <xdr:spPr>
        <a:xfrm flipV="1">
          <a:off x="16510000" y="5832856"/>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5"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6" name="直線コネクタ 305"/>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89933</xdr:rowOff>
    </xdr:from>
    <xdr:ext cx="762000" cy="259045"/>
    <xdr:sp macro="" textlink="">
      <xdr:nvSpPr>
        <xdr:cNvPr id="307"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23</xdr:col>
      <xdr:colOff>628650</xdr:colOff>
      <xdr:row>34</xdr:row>
      <xdr:rowOff>3556</xdr:rowOff>
    </xdr:from>
    <xdr:to>
      <xdr:col>24</xdr:col>
      <xdr:colOff>120650</xdr:colOff>
      <xdr:row>34</xdr:row>
      <xdr:rowOff>3556</xdr:rowOff>
    </xdr:to>
    <xdr:cxnSp macro="">
      <xdr:nvCxnSpPr>
        <xdr:cNvPr id="308" name="直線コネクタ 307"/>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72136</xdr:rowOff>
    </xdr:from>
    <xdr:to>
      <xdr:col>24</xdr:col>
      <xdr:colOff>31750</xdr:colOff>
      <xdr:row>34</xdr:row>
      <xdr:rowOff>76708</xdr:rowOff>
    </xdr:to>
    <xdr:cxnSp macro="">
      <xdr:nvCxnSpPr>
        <xdr:cNvPr id="309" name="直線コネクタ 308"/>
        <xdr:cNvCxnSpPr/>
      </xdr:nvCxnSpPr>
      <xdr:spPr>
        <a:xfrm flipV="1">
          <a:off x="15671800" y="590143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11701</xdr:rowOff>
    </xdr:from>
    <xdr:ext cx="762000" cy="259045"/>
    <xdr:sp macro="" textlink="">
      <xdr:nvSpPr>
        <xdr:cNvPr id="310" name="補助費等平均値テキスト"/>
        <xdr:cNvSpPr txBox="1"/>
      </xdr:nvSpPr>
      <xdr:spPr>
        <a:xfrm>
          <a:off x="16598900" y="6183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39624</xdr:rowOff>
    </xdr:from>
    <xdr:to>
      <xdr:col>24</xdr:col>
      <xdr:colOff>82550</xdr:colOff>
      <xdr:row>36</xdr:row>
      <xdr:rowOff>141224</xdr:rowOff>
    </xdr:to>
    <xdr:sp macro="" textlink="">
      <xdr:nvSpPr>
        <xdr:cNvPr id="311" name="フローチャート : 判断 310"/>
        <xdr:cNvSpPr/>
      </xdr:nvSpPr>
      <xdr:spPr>
        <a:xfrm>
          <a:off x="164592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76708</xdr:rowOff>
    </xdr:from>
    <xdr:to>
      <xdr:col>22</xdr:col>
      <xdr:colOff>565150</xdr:colOff>
      <xdr:row>34</xdr:row>
      <xdr:rowOff>94996</xdr:rowOff>
    </xdr:to>
    <xdr:cxnSp macro="">
      <xdr:nvCxnSpPr>
        <xdr:cNvPr id="312" name="直線コネクタ 311"/>
        <xdr:cNvCxnSpPr/>
      </xdr:nvCxnSpPr>
      <xdr:spPr>
        <a:xfrm flipV="1">
          <a:off x="14782800" y="59060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103141</xdr:rowOff>
    </xdr:from>
    <xdr:ext cx="736600" cy="259045"/>
    <xdr:sp macro="" textlink="">
      <xdr:nvSpPr>
        <xdr:cNvPr id="314" name="テキスト ボックス 313"/>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85852</xdr:rowOff>
    </xdr:from>
    <xdr:to>
      <xdr:col>21</xdr:col>
      <xdr:colOff>361950</xdr:colOff>
      <xdr:row>34</xdr:row>
      <xdr:rowOff>94996</xdr:rowOff>
    </xdr:to>
    <xdr:cxnSp macro="">
      <xdr:nvCxnSpPr>
        <xdr:cNvPr id="315" name="直線コネクタ 314"/>
        <xdr:cNvCxnSpPr/>
      </xdr:nvCxnSpPr>
      <xdr:spPr>
        <a:xfrm>
          <a:off x="13893800" y="59151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16" name="フローチャート : 判断 315"/>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61993</xdr:rowOff>
    </xdr:from>
    <xdr:ext cx="762000" cy="259045"/>
    <xdr:sp macro="" textlink="">
      <xdr:nvSpPr>
        <xdr:cNvPr id="317" name="テキスト ボックス 316"/>
        <xdr:cNvSpPr txBox="1"/>
      </xdr:nvSpPr>
      <xdr:spPr>
        <a:xfrm>
          <a:off x="14401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76708</xdr:rowOff>
    </xdr:from>
    <xdr:to>
      <xdr:col>20</xdr:col>
      <xdr:colOff>158750</xdr:colOff>
      <xdr:row>34</xdr:row>
      <xdr:rowOff>85852</xdr:rowOff>
    </xdr:to>
    <xdr:cxnSp macro="">
      <xdr:nvCxnSpPr>
        <xdr:cNvPr id="318" name="直線コネクタ 317"/>
        <xdr:cNvCxnSpPr/>
      </xdr:nvCxnSpPr>
      <xdr:spPr>
        <a:xfrm>
          <a:off x="13004800" y="59060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147066</xdr:rowOff>
    </xdr:from>
    <xdr:to>
      <xdr:col>20</xdr:col>
      <xdr:colOff>209550</xdr:colOff>
      <xdr:row>36</xdr:row>
      <xdr:rowOff>77216</xdr:rowOff>
    </xdr:to>
    <xdr:sp macro="" textlink="">
      <xdr:nvSpPr>
        <xdr:cNvPr id="319" name="フローチャート : 判断 318"/>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61993</xdr:rowOff>
    </xdr:from>
    <xdr:ext cx="762000" cy="259045"/>
    <xdr:sp macro="" textlink="">
      <xdr:nvSpPr>
        <xdr:cNvPr id="320" name="テキスト ボックス 319"/>
        <xdr:cNvSpPr txBox="1"/>
      </xdr:nvSpPr>
      <xdr:spPr>
        <a:xfrm>
          <a:off x="13512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151638</xdr:rowOff>
    </xdr:from>
    <xdr:to>
      <xdr:col>19</xdr:col>
      <xdr:colOff>6350</xdr:colOff>
      <xdr:row>36</xdr:row>
      <xdr:rowOff>81788</xdr:rowOff>
    </xdr:to>
    <xdr:sp macro="" textlink="">
      <xdr:nvSpPr>
        <xdr:cNvPr id="321" name="フローチャート : 判断 320"/>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66565</xdr:rowOff>
    </xdr:from>
    <xdr:ext cx="762000" cy="259045"/>
    <xdr:sp macro="" textlink="">
      <xdr:nvSpPr>
        <xdr:cNvPr id="322" name="テキスト ボックス 321"/>
        <xdr:cNvSpPr txBox="1"/>
      </xdr:nvSpPr>
      <xdr:spPr>
        <a:xfrm>
          <a:off x="12623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34</xdr:row>
      <xdr:rowOff>21336</xdr:rowOff>
    </xdr:from>
    <xdr:to>
      <xdr:col>24</xdr:col>
      <xdr:colOff>82550</xdr:colOff>
      <xdr:row>34</xdr:row>
      <xdr:rowOff>122936</xdr:rowOff>
    </xdr:to>
    <xdr:sp macro="" textlink="">
      <xdr:nvSpPr>
        <xdr:cNvPr id="328" name="円/楕円 327"/>
        <xdr:cNvSpPr/>
      </xdr:nvSpPr>
      <xdr:spPr>
        <a:xfrm>
          <a:off x="164592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101363</xdr:rowOff>
    </xdr:from>
    <xdr:ext cx="762000" cy="259045"/>
    <xdr:sp macro="" textlink="">
      <xdr:nvSpPr>
        <xdr:cNvPr id="329" name="補助費等該当値テキスト"/>
        <xdr:cNvSpPr txBox="1"/>
      </xdr:nvSpPr>
      <xdr:spPr>
        <a:xfrm>
          <a:off x="165989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25908</xdr:rowOff>
    </xdr:from>
    <xdr:to>
      <xdr:col>22</xdr:col>
      <xdr:colOff>615950</xdr:colOff>
      <xdr:row>34</xdr:row>
      <xdr:rowOff>127508</xdr:rowOff>
    </xdr:to>
    <xdr:sp macro="" textlink="">
      <xdr:nvSpPr>
        <xdr:cNvPr id="330" name="円/楕円 329"/>
        <xdr:cNvSpPr/>
      </xdr:nvSpPr>
      <xdr:spPr>
        <a:xfrm>
          <a:off x="15621000" y="5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32</xdr:row>
      <xdr:rowOff>137685</xdr:rowOff>
    </xdr:from>
    <xdr:ext cx="736600" cy="259045"/>
    <xdr:sp macro="" textlink="">
      <xdr:nvSpPr>
        <xdr:cNvPr id="331" name="テキスト ボックス 330"/>
        <xdr:cNvSpPr txBox="1"/>
      </xdr:nvSpPr>
      <xdr:spPr>
        <a:xfrm>
          <a:off x="15290800" y="5624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44196</xdr:rowOff>
    </xdr:from>
    <xdr:to>
      <xdr:col>21</xdr:col>
      <xdr:colOff>412750</xdr:colOff>
      <xdr:row>34</xdr:row>
      <xdr:rowOff>145796</xdr:rowOff>
    </xdr:to>
    <xdr:sp macro="" textlink="">
      <xdr:nvSpPr>
        <xdr:cNvPr id="332" name="円/楕円 331"/>
        <xdr:cNvSpPr/>
      </xdr:nvSpPr>
      <xdr:spPr>
        <a:xfrm>
          <a:off x="14732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32</xdr:row>
      <xdr:rowOff>155973</xdr:rowOff>
    </xdr:from>
    <xdr:ext cx="762000" cy="259045"/>
    <xdr:sp macro="" textlink="">
      <xdr:nvSpPr>
        <xdr:cNvPr id="333" name="テキスト ボックス 332"/>
        <xdr:cNvSpPr txBox="1"/>
      </xdr:nvSpPr>
      <xdr:spPr>
        <a:xfrm>
          <a:off x="14401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35052</xdr:rowOff>
    </xdr:from>
    <xdr:to>
      <xdr:col>20</xdr:col>
      <xdr:colOff>209550</xdr:colOff>
      <xdr:row>34</xdr:row>
      <xdr:rowOff>136652</xdr:rowOff>
    </xdr:to>
    <xdr:sp macro="" textlink="">
      <xdr:nvSpPr>
        <xdr:cNvPr id="334" name="円/楕円 333"/>
        <xdr:cNvSpPr/>
      </xdr:nvSpPr>
      <xdr:spPr>
        <a:xfrm>
          <a:off x="138430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32</xdr:row>
      <xdr:rowOff>146829</xdr:rowOff>
    </xdr:from>
    <xdr:ext cx="762000" cy="259045"/>
    <xdr:sp macro="" textlink="">
      <xdr:nvSpPr>
        <xdr:cNvPr id="335" name="テキスト ボックス 334"/>
        <xdr:cNvSpPr txBox="1"/>
      </xdr:nvSpPr>
      <xdr:spPr>
        <a:xfrm>
          <a:off x="13512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25908</xdr:rowOff>
    </xdr:from>
    <xdr:to>
      <xdr:col>19</xdr:col>
      <xdr:colOff>6350</xdr:colOff>
      <xdr:row>34</xdr:row>
      <xdr:rowOff>127508</xdr:rowOff>
    </xdr:to>
    <xdr:sp macro="" textlink="">
      <xdr:nvSpPr>
        <xdr:cNvPr id="336" name="円/楕円 335"/>
        <xdr:cNvSpPr/>
      </xdr:nvSpPr>
      <xdr:spPr>
        <a:xfrm>
          <a:off x="12954000" y="5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32</xdr:row>
      <xdr:rowOff>137685</xdr:rowOff>
    </xdr:from>
    <xdr:ext cx="762000" cy="259045"/>
    <xdr:sp macro="" textlink="">
      <xdr:nvSpPr>
        <xdr:cNvPr id="337" name="テキスト ボックス 336"/>
        <xdr:cNvSpPr txBox="1"/>
      </xdr:nvSpPr>
      <xdr:spPr>
        <a:xfrm>
          <a:off x="12623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地方債の元利償還金が減少傾向にあることから、公債費に係る経常収支比率についても類似団体平均に近い値で推移している。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今後も引き続き、普通建設事業の計画的な実施に努め、適正な市債の発行を行うことで、公債費の抑制に努める。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136144</xdr:rowOff>
    </xdr:from>
    <xdr:to>
      <xdr:col>7</xdr:col>
      <xdr:colOff>15875</xdr:colOff>
      <xdr:row>80</xdr:row>
      <xdr:rowOff>136144</xdr:rowOff>
    </xdr:to>
    <xdr:cxnSp macro="">
      <xdr:nvCxnSpPr>
        <xdr:cNvPr id="362" name="直線コネクタ 361"/>
        <xdr:cNvCxnSpPr/>
      </xdr:nvCxnSpPr>
      <xdr:spPr>
        <a:xfrm flipV="1">
          <a:off x="4826000" y="1282344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108221</xdr:rowOff>
    </xdr:from>
    <xdr:ext cx="762000" cy="259045"/>
    <xdr:sp macro="" textlink="">
      <xdr:nvSpPr>
        <xdr:cNvPr id="363" name="公債費最小値テキスト"/>
        <xdr:cNvSpPr txBox="1"/>
      </xdr:nvSpPr>
      <xdr:spPr>
        <a:xfrm>
          <a:off x="4914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6</xdr:col>
      <xdr:colOff>612775</xdr:colOff>
      <xdr:row>80</xdr:row>
      <xdr:rowOff>136144</xdr:rowOff>
    </xdr:from>
    <xdr:to>
      <xdr:col>7</xdr:col>
      <xdr:colOff>104775</xdr:colOff>
      <xdr:row>80</xdr:row>
      <xdr:rowOff>136144</xdr:rowOff>
    </xdr:to>
    <xdr:cxnSp macro="">
      <xdr:nvCxnSpPr>
        <xdr:cNvPr id="364" name="直線コネクタ 363"/>
        <xdr:cNvCxnSpPr/>
      </xdr:nvCxnSpPr>
      <xdr:spPr>
        <a:xfrm>
          <a:off x="4737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51071</xdr:rowOff>
    </xdr:from>
    <xdr:ext cx="762000" cy="259045"/>
    <xdr:sp macro="" textlink="">
      <xdr:nvSpPr>
        <xdr:cNvPr id="365" name="公債費最大値テキスト"/>
        <xdr:cNvSpPr txBox="1"/>
      </xdr:nvSpPr>
      <xdr:spPr>
        <a:xfrm>
          <a:off x="4914900" y="125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6</xdr:col>
      <xdr:colOff>612775</xdr:colOff>
      <xdr:row>74</xdr:row>
      <xdr:rowOff>136144</xdr:rowOff>
    </xdr:from>
    <xdr:to>
      <xdr:col>7</xdr:col>
      <xdr:colOff>104775</xdr:colOff>
      <xdr:row>74</xdr:row>
      <xdr:rowOff>136144</xdr:rowOff>
    </xdr:to>
    <xdr:cxnSp macro="">
      <xdr:nvCxnSpPr>
        <xdr:cNvPr id="366" name="直線コネクタ 365"/>
        <xdr:cNvCxnSpPr/>
      </xdr:nvCxnSpPr>
      <xdr:spPr>
        <a:xfrm>
          <a:off x="4737100" y="1282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138430</xdr:rowOff>
    </xdr:from>
    <xdr:to>
      <xdr:col>7</xdr:col>
      <xdr:colOff>15875</xdr:colOff>
      <xdr:row>77</xdr:row>
      <xdr:rowOff>170435</xdr:rowOff>
    </xdr:to>
    <xdr:cxnSp macro="">
      <xdr:nvCxnSpPr>
        <xdr:cNvPr id="367" name="直線コネクタ 366"/>
        <xdr:cNvCxnSpPr/>
      </xdr:nvCxnSpPr>
      <xdr:spPr>
        <a:xfrm>
          <a:off x="3987800" y="13340080"/>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81297</xdr:rowOff>
    </xdr:from>
    <xdr:ext cx="762000" cy="259045"/>
    <xdr:sp macro="" textlink="">
      <xdr:nvSpPr>
        <xdr:cNvPr id="368" name="公債費平均値テキスト"/>
        <xdr:cNvSpPr txBox="1"/>
      </xdr:nvSpPr>
      <xdr:spPr>
        <a:xfrm>
          <a:off x="4914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64770</xdr:rowOff>
    </xdr:from>
    <xdr:to>
      <xdr:col>7</xdr:col>
      <xdr:colOff>66675</xdr:colOff>
      <xdr:row>77</xdr:row>
      <xdr:rowOff>166370</xdr:rowOff>
    </xdr:to>
    <xdr:sp macro="" textlink="">
      <xdr:nvSpPr>
        <xdr:cNvPr id="369" name="フローチャート : 判断 368"/>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138430</xdr:rowOff>
    </xdr:from>
    <xdr:to>
      <xdr:col>5</xdr:col>
      <xdr:colOff>549275</xdr:colOff>
      <xdr:row>78</xdr:row>
      <xdr:rowOff>44704</xdr:rowOff>
    </xdr:to>
    <xdr:cxnSp macro="">
      <xdr:nvCxnSpPr>
        <xdr:cNvPr id="370" name="直線コネクタ 369"/>
        <xdr:cNvCxnSpPr/>
      </xdr:nvCxnSpPr>
      <xdr:spPr>
        <a:xfrm flipV="1">
          <a:off x="3098800" y="1334008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28194</xdr:rowOff>
    </xdr:from>
    <xdr:to>
      <xdr:col>5</xdr:col>
      <xdr:colOff>600075</xdr:colOff>
      <xdr:row>77</xdr:row>
      <xdr:rowOff>129794</xdr:rowOff>
    </xdr:to>
    <xdr:sp macro="" textlink="">
      <xdr:nvSpPr>
        <xdr:cNvPr id="371" name="フローチャート : 判断 370"/>
        <xdr:cNvSpPr/>
      </xdr:nvSpPr>
      <xdr:spPr>
        <a:xfrm>
          <a:off x="3937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139971</xdr:rowOff>
    </xdr:from>
    <xdr:ext cx="736600" cy="259045"/>
    <xdr:sp macro="" textlink="">
      <xdr:nvSpPr>
        <xdr:cNvPr id="372" name="テキスト ボックス 371"/>
        <xdr:cNvSpPr txBox="1"/>
      </xdr:nvSpPr>
      <xdr:spPr>
        <a:xfrm>
          <a:off x="3606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21844</xdr:rowOff>
    </xdr:from>
    <xdr:to>
      <xdr:col>4</xdr:col>
      <xdr:colOff>346075</xdr:colOff>
      <xdr:row>78</xdr:row>
      <xdr:rowOff>44704</xdr:rowOff>
    </xdr:to>
    <xdr:cxnSp macro="">
      <xdr:nvCxnSpPr>
        <xdr:cNvPr id="373" name="直線コネクタ 372"/>
        <xdr:cNvCxnSpPr/>
      </xdr:nvCxnSpPr>
      <xdr:spPr>
        <a:xfrm>
          <a:off x="2209800" y="133949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133350</xdr:rowOff>
    </xdr:from>
    <xdr:to>
      <xdr:col>4</xdr:col>
      <xdr:colOff>396875</xdr:colOff>
      <xdr:row>78</xdr:row>
      <xdr:rowOff>63500</xdr:rowOff>
    </xdr:to>
    <xdr:sp macro="" textlink="">
      <xdr:nvSpPr>
        <xdr:cNvPr id="374" name="フローチャート : 判断 373"/>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73677</xdr:rowOff>
    </xdr:from>
    <xdr:ext cx="762000" cy="259045"/>
    <xdr:sp macro="" textlink="">
      <xdr:nvSpPr>
        <xdr:cNvPr id="375" name="テキスト ボックス 374"/>
        <xdr:cNvSpPr txBox="1"/>
      </xdr:nvSpPr>
      <xdr:spPr>
        <a:xfrm>
          <a:off x="2717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21844</xdr:rowOff>
    </xdr:from>
    <xdr:to>
      <xdr:col>3</xdr:col>
      <xdr:colOff>142875</xdr:colOff>
      <xdr:row>78</xdr:row>
      <xdr:rowOff>35561</xdr:rowOff>
    </xdr:to>
    <xdr:cxnSp macro="">
      <xdr:nvCxnSpPr>
        <xdr:cNvPr id="376" name="直線コネクタ 375"/>
        <xdr:cNvCxnSpPr/>
      </xdr:nvCxnSpPr>
      <xdr:spPr>
        <a:xfrm flipV="1">
          <a:off x="1320800" y="13394944"/>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7" name="フローチャート : 判断 376"/>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78249</xdr:rowOff>
    </xdr:from>
    <xdr:ext cx="762000" cy="259045"/>
    <xdr:sp macro="" textlink="">
      <xdr:nvSpPr>
        <xdr:cNvPr id="378" name="テキスト ボックス 377"/>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147065</xdr:rowOff>
    </xdr:from>
    <xdr:to>
      <xdr:col>1</xdr:col>
      <xdr:colOff>676275</xdr:colOff>
      <xdr:row>78</xdr:row>
      <xdr:rowOff>77215</xdr:rowOff>
    </xdr:to>
    <xdr:sp macro="" textlink="">
      <xdr:nvSpPr>
        <xdr:cNvPr id="379" name="フローチャート : 判断 378"/>
        <xdr:cNvSpPr/>
      </xdr:nvSpPr>
      <xdr:spPr>
        <a:xfrm>
          <a:off x="1270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87392</xdr:rowOff>
    </xdr:from>
    <xdr:ext cx="762000" cy="259045"/>
    <xdr:sp macro="" textlink="">
      <xdr:nvSpPr>
        <xdr:cNvPr id="380" name="テキスト ボックス 379"/>
        <xdr:cNvSpPr txBox="1"/>
      </xdr:nvSpPr>
      <xdr:spPr>
        <a:xfrm>
          <a:off x="939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119635</xdr:rowOff>
    </xdr:from>
    <xdr:to>
      <xdr:col>7</xdr:col>
      <xdr:colOff>66675</xdr:colOff>
      <xdr:row>78</xdr:row>
      <xdr:rowOff>49785</xdr:rowOff>
    </xdr:to>
    <xdr:sp macro="" textlink="">
      <xdr:nvSpPr>
        <xdr:cNvPr id="386" name="円/楕円 385"/>
        <xdr:cNvSpPr/>
      </xdr:nvSpPr>
      <xdr:spPr>
        <a:xfrm>
          <a:off x="47752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91712</xdr:rowOff>
    </xdr:from>
    <xdr:ext cx="762000" cy="259045"/>
    <xdr:sp macro="" textlink="">
      <xdr:nvSpPr>
        <xdr:cNvPr id="387" name="公債費該当値テキスト"/>
        <xdr:cNvSpPr txBox="1"/>
      </xdr:nvSpPr>
      <xdr:spPr>
        <a:xfrm>
          <a:off x="49149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87630</xdr:rowOff>
    </xdr:from>
    <xdr:to>
      <xdr:col>5</xdr:col>
      <xdr:colOff>600075</xdr:colOff>
      <xdr:row>78</xdr:row>
      <xdr:rowOff>17780</xdr:rowOff>
    </xdr:to>
    <xdr:sp macro="" textlink="">
      <xdr:nvSpPr>
        <xdr:cNvPr id="388" name="円/楕円 387"/>
        <xdr:cNvSpPr/>
      </xdr:nvSpPr>
      <xdr:spPr>
        <a:xfrm>
          <a:off x="3937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2557</xdr:rowOff>
    </xdr:from>
    <xdr:ext cx="736600" cy="259045"/>
    <xdr:sp macro="" textlink="">
      <xdr:nvSpPr>
        <xdr:cNvPr id="389" name="テキスト ボックス 388"/>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165354</xdr:rowOff>
    </xdr:from>
    <xdr:to>
      <xdr:col>4</xdr:col>
      <xdr:colOff>396875</xdr:colOff>
      <xdr:row>78</xdr:row>
      <xdr:rowOff>95504</xdr:rowOff>
    </xdr:to>
    <xdr:sp macro="" textlink="">
      <xdr:nvSpPr>
        <xdr:cNvPr id="390" name="円/楕円 389"/>
        <xdr:cNvSpPr/>
      </xdr:nvSpPr>
      <xdr:spPr>
        <a:xfrm>
          <a:off x="3048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80281</xdr:rowOff>
    </xdr:from>
    <xdr:ext cx="762000" cy="259045"/>
    <xdr:sp macro="" textlink="">
      <xdr:nvSpPr>
        <xdr:cNvPr id="391" name="テキスト ボックス 390"/>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142494</xdr:rowOff>
    </xdr:from>
    <xdr:to>
      <xdr:col>3</xdr:col>
      <xdr:colOff>193675</xdr:colOff>
      <xdr:row>78</xdr:row>
      <xdr:rowOff>72644</xdr:rowOff>
    </xdr:to>
    <xdr:sp macro="" textlink="">
      <xdr:nvSpPr>
        <xdr:cNvPr id="392" name="円/楕円 391"/>
        <xdr:cNvSpPr/>
      </xdr:nvSpPr>
      <xdr:spPr>
        <a:xfrm>
          <a:off x="2159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57421</xdr:rowOff>
    </xdr:from>
    <xdr:ext cx="762000" cy="259045"/>
    <xdr:sp macro="" textlink="">
      <xdr:nvSpPr>
        <xdr:cNvPr id="393" name="テキスト ボックス 392"/>
        <xdr:cNvSpPr txBox="1"/>
      </xdr:nvSpPr>
      <xdr:spPr>
        <a:xfrm>
          <a:off x="1828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156211</xdr:rowOff>
    </xdr:from>
    <xdr:to>
      <xdr:col>1</xdr:col>
      <xdr:colOff>676275</xdr:colOff>
      <xdr:row>78</xdr:row>
      <xdr:rowOff>86361</xdr:rowOff>
    </xdr:to>
    <xdr:sp macro="" textlink="">
      <xdr:nvSpPr>
        <xdr:cNvPr id="394" name="円/楕円 393"/>
        <xdr:cNvSpPr/>
      </xdr:nvSpPr>
      <xdr:spPr>
        <a:xfrm>
          <a:off x="1270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71138</xdr:rowOff>
    </xdr:from>
    <xdr:ext cx="762000" cy="259045"/>
    <xdr:sp macro="" textlink="">
      <xdr:nvSpPr>
        <xdr:cNvPr id="395" name="テキスト ボックス 394"/>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普通交付税や臨時財政対策債の減、人件費や扶助費の増加等により、前年度比</a:t>
          </a:r>
          <a:r>
            <a:rPr kumimoji="1" lang="ja-JP" altLang="en-US" sz="1100" b="0" i="0" baseline="0">
              <a:solidFill>
                <a:schemeClr val="dk1"/>
              </a:solidFill>
              <a:effectLst/>
              <a:latin typeface="+mn-lt"/>
              <a:ea typeface="+mn-ea"/>
              <a:cs typeface="+mn-cs"/>
            </a:rPr>
            <a:t>４．１</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大幅に悪化した</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類似団体平均と比較しても上回っており、</a:t>
          </a:r>
          <a:r>
            <a:rPr kumimoji="1" lang="ja-JP" altLang="en-US" sz="1100" b="0" i="0" baseline="0">
              <a:solidFill>
                <a:schemeClr val="dk1"/>
              </a:solidFill>
              <a:effectLst/>
              <a:latin typeface="+mn-lt"/>
              <a:ea typeface="+mn-ea"/>
              <a:cs typeface="+mn-cs"/>
            </a:rPr>
            <a:t>普通交付税の減等により経常一般財源（歳入）が伸び悩むなか、</a:t>
          </a:r>
          <a:r>
            <a:rPr kumimoji="1" lang="ja-JP" altLang="ja-JP" sz="1100" b="0" i="0" baseline="0">
              <a:solidFill>
                <a:schemeClr val="dk1"/>
              </a:solidFill>
              <a:effectLst/>
              <a:latin typeface="+mn-lt"/>
              <a:ea typeface="+mn-ea"/>
              <a:cs typeface="+mn-cs"/>
            </a:rPr>
            <a:t>人件費、扶助費等の義務的経費</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増加していることから、今後も、時間外手当の縮減等による人件費の抑制や、行政改革による事務事業の効率化・適正化により経常経費削減を進める。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43180</xdr:rowOff>
    </xdr:from>
    <xdr:to>
      <xdr:col>24</xdr:col>
      <xdr:colOff>31750</xdr:colOff>
      <xdr:row>80</xdr:row>
      <xdr:rowOff>85089</xdr:rowOff>
    </xdr:to>
    <xdr:cxnSp macro="">
      <xdr:nvCxnSpPr>
        <xdr:cNvPr id="423" name="直線コネクタ 422"/>
        <xdr:cNvCxnSpPr/>
      </xdr:nvCxnSpPr>
      <xdr:spPr>
        <a:xfrm flipV="1">
          <a:off x="16510000" y="12730480"/>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57166</xdr:rowOff>
    </xdr:from>
    <xdr:ext cx="762000" cy="259045"/>
    <xdr:sp macro="" textlink="">
      <xdr:nvSpPr>
        <xdr:cNvPr id="424" name="公債費以外最小値テキスト"/>
        <xdr:cNvSpPr txBox="1"/>
      </xdr:nvSpPr>
      <xdr:spPr>
        <a:xfrm>
          <a:off x="16598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93.9</a:t>
          </a:r>
          <a:endParaRPr kumimoji="1" lang="ja-JP" altLang="en-US" sz="1000" b="1">
            <a:latin typeface="ＭＳ Ｐゴシック"/>
          </a:endParaRPr>
        </a:p>
      </xdr:txBody>
    </xdr:sp>
    <xdr:clientData/>
  </xdr:oneCellAnchor>
  <xdr:twoCellAnchor>
    <xdr:from>
      <xdr:col>23</xdr:col>
      <xdr:colOff>628650</xdr:colOff>
      <xdr:row>80</xdr:row>
      <xdr:rowOff>85089</xdr:rowOff>
    </xdr:from>
    <xdr:to>
      <xdr:col>24</xdr:col>
      <xdr:colOff>120650</xdr:colOff>
      <xdr:row>80</xdr:row>
      <xdr:rowOff>85089</xdr:rowOff>
    </xdr:to>
    <xdr:cxnSp macro="">
      <xdr:nvCxnSpPr>
        <xdr:cNvPr id="425" name="直線コネクタ 424"/>
        <xdr:cNvCxnSpPr/>
      </xdr:nvCxnSpPr>
      <xdr:spPr>
        <a:xfrm>
          <a:off x="16421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129557</xdr:rowOff>
    </xdr:from>
    <xdr:ext cx="762000" cy="259045"/>
    <xdr:sp macro="" textlink="">
      <xdr:nvSpPr>
        <xdr:cNvPr id="426" name="公債費以外最大値テキスト"/>
        <xdr:cNvSpPr txBox="1"/>
      </xdr:nvSpPr>
      <xdr:spPr>
        <a:xfrm>
          <a:off x="16598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23</xdr:col>
      <xdr:colOff>628650</xdr:colOff>
      <xdr:row>74</xdr:row>
      <xdr:rowOff>43180</xdr:rowOff>
    </xdr:from>
    <xdr:to>
      <xdr:col>24</xdr:col>
      <xdr:colOff>120650</xdr:colOff>
      <xdr:row>74</xdr:row>
      <xdr:rowOff>43180</xdr:rowOff>
    </xdr:to>
    <xdr:cxnSp macro="">
      <xdr:nvCxnSpPr>
        <xdr:cNvPr id="427" name="直線コネクタ 426"/>
        <xdr:cNvCxnSpPr/>
      </xdr:nvCxnSpPr>
      <xdr:spPr>
        <a:xfrm>
          <a:off x="16421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85089</xdr:rowOff>
    </xdr:from>
    <xdr:to>
      <xdr:col>24</xdr:col>
      <xdr:colOff>31750</xdr:colOff>
      <xdr:row>77</xdr:row>
      <xdr:rowOff>69850</xdr:rowOff>
    </xdr:to>
    <xdr:cxnSp macro="">
      <xdr:nvCxnSpPr>
        <xdr:cNvPr id="428" name="直線コネクタ 427"/>
        <xdr:cNvCxnSpPr/>
      </xdr:nvCxnSpPr>
      <xdr:spPr>
        <a:xfrm>
          <a:off x="15671800" y="13115289"/>
          <a:ext cx="838200" cy="15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123207</xdr:rowOff>
    </xdr:from>
    <xdr:ext cx="762000" cy="259045"/>
    <xdr:sp macro="" textlink="">
      <xdr:nvSpPr>
        <xdr:cNvPr id="429" name="公債費以外平均値テキスト"/>
        <xdr:cNvSpPr txBox="1"/>
      </xdr:nvSpPr>
      <xdr:spPr>
        <a:xfrm>
          <a:off x="16598900" y="1298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106680</xdr:rowOff>
    </xdr:from>
    <xdr:to>
      <xdr:col>24</xdr:col>
      <xdr:colOff>82550</xdr:colOff>
      <xdr:row>77</xdr:row>
      <xdr:rowOff>36830</xdr:rowOff>
    </xdr:to>
    <xdr:sp macro="" textlink="">
      <xdr:nvSpPr>
        <xdr:cNvPr id="430" name="フローチャート : 判断 429"/>
        <xdr:cNvSpPr/>
      </xdr:nvSpPr>
      <xdr:spPr>
        <a:xfrm>
          <a:off x="16459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85089</xdr:rowOff>
    </xdr:from>
    <xdr:to>
      <xdr:col>22</xdr:col>
      <xdr:colOff>565150</xdr:colOff>
      <xdr:row>76</xdr:row>
      <xdr:rowOff>134620</xdr:rowOff>
    </xdr:to>
    <xdr:cxnSp macro="">
      <xdr:nvCxnSpPr>
        <xdr:cNvPr id="431" name="直線コネクタ 430"/>
        <xdr:cNvCxnSpPr/>
      </xdr:nvCxnSpPr>
      <xdr:spPr>
        <a:xfrm flipV="1">
          <a:off x="14782800" y="1311528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57150</xdr:rowOff>
    </xdr:from>
    <xdr:to>
      <xdr:col>22</xdr:col>
      <xdr:colOff>615950</xdr:colOff>
      <xdr:row>76</xdr:row>
      <xdr:rowOff>158750</xdr:rowOff>
    </xdr:to>
    <xdr:sp macro="" textlink="">
      <xdr:nvSpPr>
        <xdr:cNvPr id="432" name="フローチャート : 判断 431"/>
        <xdr:cNvSpPr/>
      </xdr:nvSpPr>
      <xdr:spPr>
        <a:xfrm>
          <a:off x="15621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143527</xdr:rowOff>
    </xdr:from>
    <xdr:ext cx="736600" cy="259045"/>
    <xdr:sp macro="" textlink="">
      <xdr:nvSpPr>
        <xdr:cNvPr id="433" name="テキスト ボックス 432"/>
        <xdr:cNvSpPr txBox="1"/>
      </xdr:nvSpPr>
      <xdr:spPr>
        <a:xfrm>
          <a:off x="15290800" y="1317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24130</xdr:rowOff>
    </xdr:from>
    <xdr:to>
      <xdr:col>21</xdr:col>
      <xdr:colOff>361950</xdr:colOff>
      <xdr:row>76</xdr:row>
      <xdr:rowOff>134620</xdr:rowOff>
    </xdr:to>
    <xdr:cxnSp macro="">
      <xdr:nvCxnSpPr>
        <xdr:cNvPr id="434" name="直線コネクタ 433"/>
        <xdr:cNvCxnSpPr/>
      </xdr:nvCxnSpPr>
      <xdr:spPr>
        <a:xfrm>
          <a:off x="13893800" y="1305433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110490</xdr:rowOff>
    </xdr:from>
    <xdr:to>
      <xdr:col>21</xdr:col>
      <xdr:colOff>412750</xdr:colOff>
      <xdr:row>76</xdr:row>
      <xdr:rowOff>40639</xdr:rowOff>
    </xdr:to>
    <xdr:sp macro="" textlink="">
      <xdr:nvSpPr>
        <xdr:cNvPr id="435" name="フローチャート : 判断 434"/>
        <xdr:cNvSpPr/>
      </xdr:nvSpPr>
      <xdr:spPr>
        <a:xfrm>
          <a:off x="14732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50817</xdr:rowOff>
    </xdr:from>
    <xdr:ext cx="762000" cy="259045"/>
    <xdr:sp macro="" textlink="">
      <xdr:nvSpPr>
        <xdr:cNvPr id="436" name="テキスト ボックス 435"/>
        <xdr:cNvSpPr txBox="1"/>
      </xdr:nvSpPr>
      <xdr:spPr>
        <a:xfrm>
          <a:off x="14401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8889</xdr:rowOff>
    </xdr:from>
    <xdr:to>
      <xdr:col>20</xdr:col>
      <xdr:colOff>158750</xdr:colOff>
      <xdr:row>76</xdr:row>
      <xdr:rowOff>24130</xdr:rowOff>
    </xdr:to>
    <xdr:cxnSp macro="">
      <xdr:nvCxnSpPr>
        <xdr:cNvPr id="437" name="直線コネクタ 436"/>
        <xdr:cNvCxnSpPr/>
      </xdr:nvCxnSpPr>
      <xdr:spPr>
        <a:xfrm>
          <a:off x="13004800" y="1303908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57150</xdr:rowOff>
    </xdr:from>
    <xdr:to>
      <xdr:col>20</xdr:col>
      <xdr:colOff>209550</xdr:colOff>
      <xdr:row>75</xdr:row>
      <xdr:rowOff>158750</xdr:rowOff>
    </xdr:to>
    <xdr:sp macro="" textlink="">
      <xdr:nvSpPr>
        <xdr:cNvPr id="438" name="フローチャート : 判断 437"/>
        <xdr:cNvSpPr/>
      </xdr:nvSpPr>
      <xdr:spPr>
        <a:xfrm>
          <a:off x="13843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168927</xdr:rowOff>
    </xdr:from>
    <xdr:ext cx="762000" cy="259045"/>
    <xdr:sp macro="" textlink="">
      <xdr:nvSpPr>
        <xdr:cNvPr id="439" name="テキスト ボックス 438"/>
        <xdr:cNvSpPr txBox="1"/>
      </xdr:nvSpPr>
      <xdr:spPr>
        <a:xfrm>
          <a:off x="13512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72390</xdr:rowOff>
    </xdr:from>
    <xdr:to>
      <xdr:col>19</xdr:col>
      <xdr:colOff>6350</xdr:colOff>
      <xdr:row>76</xdr:row>
      <xdr:rowOff>2539</xdr:rowOff>
    </xdr:to>
    <xdr:sp macro="" textlink="">
      <xdr:nvSpPr>
        <xdr:cNvPr id="440" name="フローチャート : 判断 439"/>
        <xdr:cNvSpPr/>
      </xdr:nvSpPr>
      <xdr:spPr>
        <a:xfrm>
          <a:off x="12954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12717</xdr:rowOff>
    </xdr:from>
    <xdr:ext cx="762000" cy="259045"/>
    <xdr:sp macro="" textlink="">
      <xdr:nvSpPr>
        <xdr:cNvPr id="441" name="テキスト ボックス 440"/>
        <xdr:cNvSpPr txBox="1"/>
      </xdr:nvSpPr>
      <xdr:spPr>
        <a:xfrm>
          <a:off x="12623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19050</xdr:rowOff>
    </xdr:from>
    <xdr:to>
      <xdr:col>24</xdr:col>
      <xdr:colOff>82550</xdr:colOff>
      <xdr:row>77</xdr:row>
      <xdr:rowOff>120650</xdr:rowOff>
    </xdr:to>
    <xdr:sp macro="" textlink="">
      <xdr:nvSpPr>
        <xdr:cNvPr id="447" name="円/楕円 446"/>
        <xdr:cNvSpPr/>
      </xdr:nvSpPr>
      <xdr:spPr>
        <a:xfrm>
          <a:off x="16459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162577</xdr:rowOff>
    </xdr:from>
    <xdr:ext cx="762000" cy="259045"/>
    <xdr:sp macro="" textlink="">
      <xdr:nvSpPr>
        <xdr:cNvPr id="448" name="公債費以外該当値テキスト"/>
        <xdr:cNvSpPr txBox="1"/>
      </xdr:nvSpPr>
      <xdr:spPr>
        <a:xfrm>
          <a:off x="165989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80.0</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34289</xdr:rowOff>
    </xdr:from>
    <xdr:to>
      <xdr:col>22</xdr:col>
      <xdr:colOff>615950</xdr:colOff>
      <xdr:row>76</xdr:row>
      <xdr:rowOff>135889</xdr:rowOff>
    </xdr:to>
    <xdr:sp macro="" textlink="">
      <xdr:nvSpPr>
        <xdr:cNvPr id="449" name="円/楕円 448"/>
        <xdr:cNvSpPr/>
      </xdr:nvSpPr>
      <xdr:spPr>
        <a:xfrm>
          <a:off x="15621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146067</xdr:rowOff>
    </xdr:from>
    <xdr:ext cx="736600" cy="259045"/>
    <xdr:sp macro="" textlink="">
      <xdr:nvSpPr>
        <xdr:cNvPr id="450" name="テキスト ボックス 449"/>
        <xdr:cNvSpPr txBox="1"/>
      </xdr:nvSpPr>
      <xdr:spPr>
        <a:xfrm>
          <a:off x="15290800" y="12833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75.9</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83820</xdr:rowOff>
    </xdr:from>
    <xdr:to>
      <xdr:col>21</xdr:col>
      <xdr:colOff>412750</xdr:colOff>
      <xdr:row>77</xdr:row>
      <xdr:rowOff>13970</xdr:rowOff>
    </xdr:to>
    <xdr:sp macro="" textlink="">
      <xdr:nvSpPr>
        <xdr:cNvPr id="451" name="円/楕円 450"/>
        <xdr:cNvSpPr/>
      </xdr:nvSpPr>
      <xdr:spPr>
        <a:xfrm>
          <a:off x="14732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170197</xdr:rowOff>
    </xdr:from>
    <xdr:ext cx="762000" cy="259045"/>
    <xdr:sp macro="" textlink="">
      <xdr:nvSpPr>
        <xdr:cNvPr id="452" name="テキスト ボックス 451"/>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77.2</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144780</xdr:rowOff>
    </xdr:from>
    <xdr:to>
      <xdr:col>20</xdr:col>
      <xdr:colOff>209550</xdr:colOff>
      <xdr:row>76</xdr:row>
      <xdr:rowOff>74930</xdr:rowOff>
    </xdr:to>
    <xdr:sp macro="" textlink="">
      <xdr:nvSpPr>
        <xdr:cNvPr id="453" name="円/楕円 452"/>
        <xdr:cNvSpPr/>
      </xdr:nvSpPr>
      <xdr:spPr>
        <a:xfrm>
          <a:off x="13843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59707</xdr:rowOff>
    </xdr:from>
    <xdr:ext cx="762000" cy="259045"/>
    <xdr:sp macro="" textlink="">
      <xdr:nvSpPr>
        <xdr:cNvPr id="454" name="テキスト ボックス 453"/>
        <xdr:cNvSpPr txBox="1"/>
      </xdr:nvSpPr>
      <xdr:spPr>
        <a:xfrm>
          <a:off x="13512800" y="1308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74.3</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129540</xdr:rowOff>
    </xdr:from>
    <xdr:to>
      <xdr:col>19</xdr:col>
      <xdr:colOff>6350</xdr:colOff>
      <xdr:row>76</xdr:row>
      <xdr:rowOff>59689</xdr:rowOff>
    </xdr:to>
    <xdr:sp macro="" textlink="">
      <xdr:nvSpPr>
        <xdr:cNvPr id="455" name="円/楕円 454"/>
        <xdr:cNvSpPr/>
      </xdr:nvSpPr>
      <xdr:spPr>
        <a:xfrm>
          <a:off x="129540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44466</xdr:rowOff>
    </xdr:from>
    <xdr:ext cx="762000" cy="259045"/>
    <xdr:sp macro="" textlink="">
      <xdr:nvSpPr>
        <xdr:cNvPr id="456" name="テキスト ボックス 455"/>
        <xdr:cNvSpPr txBox="1"/>
      </xdr:nvSpPr>
      <xdr:spPr>
        <a:xfrm>
          <a:off x="12623800" y="13074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京都府京田辺市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13</xdr:row>
      <xdr:rowOff>16720</xdr:rowOff>
    </xdr:from>
    <xdr:to>
      <xdr:col>4</xdr:col>
      <xdr:colOff>1117600</xdr:colOff>
      <xdr:row>19</xdr:row>
      <xdr:rowOff>106540</xdr:rowOff>
    </xdr:to>
    <xdr:cxnSp macro="">
      <xdr:nvCxnSpPr>
        <xdr:cNvPr id="45" name="直線コネクタ 44"/>
        <xdr:cNvCxnSpPr/>
      </xdr:nvCxnSpPr>
      <xdr:spPr bwMode="auto">
        <a:xfrm flipV="1">
          <a:off x="5651500" y="2293195"/>
          <a:ext cx="0" cy="1118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78617</xdr:rowOff>
    </xdr:from>
    <xdr:ext cx="762000" cy="259045"/>
    <xdr:sp macro="" textlink="">
      <xdr:nvSpPr>
        <xdr:cNvPr id="46" name="人口1人当たり決算額の推移最小値テキスト130"/>
        <xdr:cNvSpPr txBox="1"/>
      </xdr:nvSpPr>
      <xdr:spPr>
        <a:xfrm>
          <a:off x="5740400" y="338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47,574</a:t>
          </a:r>
          <a:endParaRPr kumimoji="1" lang="ja-JP" altLang="en-US" sz="1000" b="1">
            <a:latin typeface="ＭＳ Ｐゴシック"/>
          </a:endParaRPr>
        </a:p>
      </xdr:txBody>
    </xdr:sp>
    <xdr:clientData/>
  </xdr:oneCellAnchor>
  <xdr:twoCellAnchor>
    <xdr:from>
      <xdr:col>4</xdr:col>
      <xdr:colOff>1028700</xdr:colOff>
      <xdr:row>19</xdr:row>
      <xdr:rowOff>106540</xdr:rowOff>
    </xdr:from>
    <xdr:to>
      <xdr:col>5</xdr:col>
      <xdr:colOff>73025</xdr:colOff>
      <xdr:row>19</xdr:row>
      <xdr:rowOff>106540</xdr:rowOff>
    </xdr:to>
    <xdr:cxnSp macro="">
      <xdr:nvCxnSpPr>
        <xdr:cNvPr id="47" name="直線コネクタ 46"/>
        <xdr:cNvCxnSpPr/>
      </xdr:nvCxnSpPr>
      <xdr:spPr bwMode="auto">
        <a:xfrm>
          <a:off x="5562600" y="3411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103097</xdr:rowOff>
    </xdr:from>
    <xdr:ext cx="762000" cy="259045"/>
    <xdr:sp macro="" textlink="">
      <xdr:nvSpPr>
        <xdr:cNvPr id="48" name="人口1人当たり決算額の推移最大値テキスト130"/>
        <xdr:cNvSpPr txBox="1"/>
      </xdr:nvSpPr>
      <xdr:spPr>
        <a:xfrm>
          <a:off x="5740400" y="203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106,289</a:t>
          </a:r>
          <a:endParaRPr kumimoji="1" lang="ja-JP" altLang="en-US" sz="1000" b="1">
            <a:latin typeface="ＭＳ Ｐゴシック"/>
          </a:endParaRPr>
        </a:p>
      </xdr:txBody>
    </xdr:sp>
    <xdr:clientData/>
  </xdr:oneCellAnchor>
  <xdr:twoCellAnchor>
    <xdr:from>
      <xdr:col>4</xdr:col>
      <xdr:colOff>1028700</xdr:colOff>
      <xdr:row>13</xdr:row>
      <xdr:rowOff>16720</xdr:rowOff>
    </xdr:from>
    <xdr:to>
      <xdr:col>5</xdr:col>
      <xdr:colOff>73025</xdr:colOff>
      <xdr:row>13</xdr:row>
      <xdr:rowOff>16720</xdr:rowOff>
    </xdr:to>
    <xdr:cxnSp macro="">
      <xdr:nvCxnSpPr>
        <xdr:cNvPr id="49" name="直線コネクタ 48"/>
        <xdr:cNvCxnSpPr/>
      </xdr:nvCxnSpPr>
      <xdr:spPr bwMode="auto">
        <a:xfrm>
          <a:off x="5562600" y="22931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62059</xdr:rowOff>
    </xdr:from>
    <xdr:to>
      <xdr:col>4</xdr:col>
      <xdr:colOff>1117600</xdr:colOff>
      <xdr:row>15</xdr:row>
      <xdr:rowOff>75603</xdr:rowOff>
    </xdr:to>
    <xdr:cxnSp macro="">
      <xdr:nvCxnSpPr>
        <xdr:cNvPr id="50" name="直線コネクタ 49"/>
        <xdr:cNvCxnSpPr/>
      </xdr:nvCxnSpPr>
      <xdr:spPr bwMode="auto">
        <a:xfrm flipV="1">
          <a:off x="5003800" y="2681434"/>
          <a:ext cx="647700" cy="13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161910</xdr:rowOff>
    </xdr:from>
    <xdr:ext cx="762000" cy="259045"/>
    <xdr:sp macro="" textlink="">
      <xdr:nvSpPr>
        <xdr:cNvPr id="51" name="人口1人当たり決算額の推移平均値テキスト130"/>
        <xdr:cNvSpPr txBox="1"/>
      </xdr:nvSpPr>
      <xdr:spPr>
        <a:xfrm>
          <a:off x="5740400" y="2952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67,535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18383</xdr:rowOff>
    </xdr:from>
    <xdr:to>
      <xdr:col>5</xdr:col>
      <xdr:colOff>34925</xdr:colOff>
      <xdr:row>17</xdr:row>
      <xdr:rowOff>119983</xdr:rowOff>
    </xdr:to>
    <xdr:sp macro="" textlink="">
      <xdr:nvSpPr>
        <xdr:cNvPr id="52" name="フローチャート : 判断 51"/>
        <xdr:cNvSpPr/>
      </xdr:nvSpPr>
      <xdr:spPr bwMode="auto">
        <a:xfrm>
          <a:off x="56007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75603</xdr:rowOff>
    </xdr:from>
    <xdr:to>
      <xdr:col>4</xdr:col>
      <xdr:colOff>469900</xdr:colOff>
      <xdr:row>15</xdr:row>
      <xdr:rowOff>130620</xdr:rowOff>
    </xdr:to>
    <xdr:cxnSp macro="">
      <xdr:nvCxnSpPr>
        <xdr:cNvPr id="53" name="直線コネクタ 52"/>
        <xdr:cNvCxnSpPr/>
      </xdr:nvCxnSpPr>
      <xdr:spPr bwMode="auto">
        <a:xfrm flipV="1">
          <a:off x="4305300" y="2694978"/>
          <a:ext cx="698500" cy="55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25089</xdr:rowOff>
    </xdr:from>
    <xdr:to>
      <xdr:col>4</xdr:col>
      <xdr:colOff>520700</xdr:colOff>
      <xdr:row>17</xdr:row>
      <xdr:rowOff>126689</xdr:rowOff>
    </xdr:to>
    <xdr:sp macro="" textlink="">
      <xdr:nvSpPr>
        <xdr:cNvPr id="54" name="フローチャート : 判断 53"/>
        <xdr:cNvSpPr/>
      </xdr:nvSpPr>
      <xdr:spPr bwMode="auto">
        <a:xfrm>
          <a:off x="49530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111466</xdr:rowOff>
    </xdr:from>
    <xdr:ext cx="736600" cy="259045"/>
    <xdr:sp macro="" textlink="">
      <xdr:nvSpPr>
        <xdr:cNvPr id="55" name="テキスト ボックス 54"/>
        <xdr:cNvSpPr txBox="1"/>
      </xdr:nvSpPr>
      <xdr:spPr>
        <a:xfrm>
          <a:off x="4622800" y="3073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67,183</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130620</xdr:rowOff>
    </xdr:from>
    <xdr:to>
      <xdr:col>3</xdr:col>
      <xdr:colOff>904875</xdr:colOff>
      <xdr:row>16</xdr:row>
      <xdr:rowOff>8452</xdr:rowOff>
    </xdr:to>
    <xdr:cxnSp macro="">
      <xdr:nvCxnSpPr>
        <xdr:cNvPr id="56" name="直線コネクタ 55"/>
        <xdr:cNvCxnSpPr/>
      </xdr:nvCxnSpPr>
      <xdr:spPr bwMode="auto">
        <a:xfrm flipV="1">
          <a:off x="3606800" y="2749995"/>
          <a:ext cx="698500" cy="492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72676</xdr:rowOff>
    </xdr:from>
    <xdr:to>
      <xdr:col>3</xdr:col>
      <xdr:colOff>955675</xdr:colOff>
      <xdr:row>17</xdr:row>
      <xdr:rowOff>2826</xdr:rowOff>
    </xdr:to>
    <xdr:sp macro="" textlink="">
      <xdr:nvSpPr>
        <xdr:cNvPr id="57" name="フローチャート : 判断 56"/>
        <xdr:cNvSpPr/>
      </xdr:nvSpPr>
      <xdr:spPr bwMode="auto">
        <a:xfrm>
          <a:off x="4254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159053</xdr:rowOff>
    </xdr:from>
    <xdr:ext cx="762000" cy="259045"/>
    <xdr:sp macro="" textlink="">
      <xdr:nvSpPr>
        <xdr:cNvPr id="58" name="テキスト ボックス 57"/>
        <xdr:cNvSpPr txBox="1"/>
      </xdr:nvSpPr>
      <xdr:spPr>
        <a:xfrm>
          <a:off x="3924300" y="2949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142430</xdr:rowOff>
    </xdr:from>
    <xdr:to>
      <xdr:col>3</xdr:col>
      <xdr:colOff>206375</xdr:colOff>
      <xdr:row>16</xdr:row>
      <xdr:rowOff>8452</xdr:rowOff>
    </xdr:to>
    <xdr:cxnSp macro="">
      <xdr:nvCxnSpPr>
        <xdr:cNvPr id="59" name="直線コネクタ 58"/>
        <xdr:cNvCxnSpPr/>
      </xdr:nvCxnSpPr>
      <xdr:spPr bwMode="auto">
        <a:xfrm>
          <a:off x="2908300" y="2761805"/>
          <a:ext cx="698500" cy="37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98812</xdr:rowOff>
    </xdr:from>
    <xdr:to>
      <xdr:col>3</xdr:col>
      <xdr:colOff>257175</xdr:colOff>
      <xdr:row>17</xdr:row>
      <xdr:rowOff>28962</xdr:rowOff>
    </xdr:to>
    <xdr:sp macro="" textlink="">
      <xdr:nvSpPr>
        <xdr:cNvPr id="60" name="フローチャート : 判断 59"/>
        <xdr:cNvSpPr/>
      </xdr:nvSpPr>
      <xdr:spPr bwMode="auto">
        <a:xfrm>
          <a:off x="35560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13739</xdr:rowOff>
    </xdr:from>
    <xdr:ext cx="762000" cy="259045"/>
    <xdr:sp macro="" textlink="">
      <xdr:nvSpPr>
        <xdr:cNvPr id="61" name="テキスト ボックス 60"/>
        <xdr:cNvSpPr txBox="1"/>
      </xdr:nvSpPr>
      <xdr:spPr>
        <a:xfrm>
          <a:off x="3225800" y="297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61779</xdr:rowOff>
    </xdr:from>
    <xdr:to>
      <xdr:col>2</xdr:col>
      <xdr:colOff>692150</xdr:colOff>
      <xdr:row>16</xdr:row>
      <xdr:rowOff>163379</xdr:rowOff>
    </xdr:to>
    <xdr:sp macro="" textlink="">
      <xdr:nvSpPr>
        <xdr:cNvPr id="62" name="フローチャート : 判断 61"/>
        <xdr:cNvSpPr/>
      </xdr:nvSpPr>
      <xdr:spPr bwMode="auto">
        <a:xfrm>
          <a:off x="2857500" y="2852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148156</xdr:rowOff>
    </xdr:from>
    <xdr:ext cx="762000" cy="259045"/>
    <xdr:sp macro="" textlink="">
      <xdr:nvSpPr>
        <xdr:cNvPr id="63" name="テキスト ボックス 62"/>
        <xdr:cNvSpPr txBox="1"/>
      </xdr:nvSpPr>
      <xdr:spPr>
        <a:xfrm>
          <a:off x="2527300" y="293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11259</xdr:rowOff>
    </xdr:from>
    <xdr:to>
      <xdr:col>5</xdr:col>
      <xdr:colOff>34925</xdr:colOff>
      <xdr:row>15</xdr:row>
      <xdr:rowOff>112859</xdr:rowOff>
    </xdr:to>
    <xdr:sp macro="" textlink="">
      <xdr:nvSpPr>
        <xdr:cNvPr id="69" name="円/楕円 68"/>
        <xdr:cNvSpPr/>
      </xdr:nvSpPr>
      <xdr:spPr bwMode="auto">
        <a:xfrm>
          <a:off x="5600700" y="2630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27786</xdr:rowOff>
    </xdr:from>
    <xdr:ext cx="762000" cy="259045"/>
    <xdr:sp macro="" textlink="">
      <xdr:nvSpPr>
        <xdr:cNvPr id="70" name="人口1人当たり決算額の推移該当値テキスト130"/>
        <xdr:cNvSpPr txBox="1"/>
      </xdr:nvSpPr>
      <xdr:spPr>
        <a:xfrm>
          <a:off x="5740400" y="2475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85,909</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24803</xdr:rowOff>
    </xdr:from>
    <xdr:to>
      <xdr:col>4</xdr:col>
      <xdr:colOff>520700</xdr:colOff>
      <xdr:row>15</xdr:row>
      <xdr:rowOff>126403</xdr:rowOff>
    </xdr:to>
    <xdr:sp macro="" textlink="">
      <xdr:nvSpPr>
        <xdr:cNvPr id="71" name="円/楕円 70"/>
        <xdr:cNvSpPr/>
      </xdr:nvSpPr>
      <xdr:spPr bwMode="auto">
        <a:xfrm>
          <a:off x="4953000" y="2644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136580</xdr:rowOff>
    </xdr:from>
    <xdr:ext cx="736600" cy="259045"/>
    <xdr:sp macro="" textlink="">
      <xdr:nvSpPr>
        <xdr:cNvPr id="72" name="テキスト ボックス 71"/>
        <xdr:cNvSpPr txBox="1"/>
      </xdr:nvSpPr>
      <xdr:spPr>
        <a:xfrm>
          <a:off x="4622800" y="2413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85,198</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79820</xdr:rowOff>
    </xdr:from>
    <xdr:to>
      <xdr:col>3</xdr:col>
      <xdr:colOff>955675</xdr:colOff>
      <xdr:row>16</xdr:row>
      <xdr:rowOff>9970</xdr:rowOff>
    </xdr:to>
    <xdr:sp macro="" textlink="">
      <xdr:nvSpPr>
        <xdr:cNvPr id="73" name="円/楕円 72"/>
        <xdr:cNvSpPr/>
      </xdr:nvSpPr>
      <xdr:spPr bwMode="auto">
        <a:xfrm>
          <a:off x="4254500" y="2699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20147</xdr:rowOff>
    </xdr:from>
    <xdr:ext cx="762000" cy="259045"/>
    <xdr:sp macro="" textlink="">
      <xdr:nvSpPr>
        <xdr:cNvPr id="74" name="テキスト ボックス 73"/>
        <xdr:cNvSpPr txBox="1"/>
      </xdr:nvSpPr>
      <xdr:spPr>
        <a:xfrm>
          <a:off x="3924300" y="246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82,310</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129102</xdr:rowOff>
    </xdr:from>
    <xdr:to>
      <xdr:col>3</xdr:col>
      <xdr:colOff>257175</xdr:colOff>
      <xdr:row>16</xdr:row>
      <xdr:rowOff>59252</xdr:rowOff>
    </xdr:to>
    <xdr:sp macro="" textlink="">
      <xdr:nvSpPr>
        <xdr:cNvPr id="75" name="円/楕円 74"/>
        <xdr:cNvSpPr/>
      </xdr:nvSpPr>
      <xdr:spPr bwMode="auto">
        <a:xfrm>
          <a:off x="3556000" y="2748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69429</xdr:rowOff>
    </xdr:from>
    <xdr:ext cx="762000" cy="259045"/>
    <xdr:sp macro="" textlink="">
      <xdr:nvSpPr>
        <xdr:cNvPr id="76" name="テキスト ボックス 75"/>
        <xdr:cNvSpPr txBox="1"/>
      </xdr:nvSpPr>
      <xdr:spPr>
        <a:xfrm>
          <a:off x="3225800" y="2517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79,723</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91630</xdr:rowOff>
    </xdr:from>
    <xdr:to>
      <xdr:col>2</xdr:col>
      <xdr:colOff>692150</xdr:colOff>
      <xdr:row>16</xdr:row>
      <xdr:rowOff>21780</xdr:rowOff>
    </xdr:to>
    <xdr:sp macro="" textlink="">
      <xdr:nvSpPr>
        <xdr:cNvPr id="77" name="円/楕円 76"/>
        <xdr:cNvSpPr/>
      </xdr:nvSpPr>
      <xdr:spPr bwMode="auto">
        <a:xfrm>
          <a:off x="2857500" y="2711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31957</xdr:rowOff>
    </xdr:from>
    <xdr:ext cx="762000" cy="259045"/>
    <xdr:sp macro="" textlink="">
      <xdr:nvSpPr>
        <xdr:cNvPr id="78" name="テキスト ボックス 77"/>
        <xdr:cNvSpPr txBox="1"/>
      </xdr:nvSpPr>
      <xdr:spPr>
        <a:xfrm>
          <a:off x="2527300" y="2479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81,690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233642</xdr:rowOff>
    </xdr:from>
    <xdr:to>
      <xdr:col>4</xdr:col>
      <xdr:colOff>1117600</xdr:colOff>
      <xdr:row>37</xdr:row>
      <xdr:rowOff>163900</xdr:rowOff>
    </xdr:to>
    <xdr:cxnSp macro="">
      <xdr:nvCxnSpPr>
        <xdr:cNvPr id="106" name="直線コネクタ 105"/>
        <xdr:cNvCxnSpPr/>
      </xdr:nvCxnSpPr>
      <xdr:spPr bwMode="auto">
        <a:xfrm flipV="1">
          <a:off x="5651500" y="6158192"/>
          <a:ext cx="0" cy="1130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135977</xdr:rowOff>
    </xdr:from>
    <xdr:ext cx="762000" cy="259045"/>
    <xdr:sp macro="" textlink="">
      <xdr:nvSpPr>
        <xdr:cNvPr id="107" name="人口1人当たり決算額の推移最小値テキスト445"/>
        <xdr:cNvSpPr txBox="1"/>
      </xdr:nvSpPr>
      <xdr:spPr>
        <a:xfrm>
          <a:off x="5740400" y="72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-5,937</a:t>
          </a:r>
          <a:endParaRPr kumimoji="1" lang="ja-JP" altLang="en-US" sz="1000" b="1">
            <a:latin typeface="ＭＳ Ｐゴシック"/>
          </a:endParaRPr>
        </a:p>
      </xdr:txBody>
    </xdr:sp>
    <xdr:clientData/>
  </xdr:oneCellAnchor>
  <xdr:twoCellAnchor>
    <xdr:from>
      <xdr:col>4</xdr:col>
      <xdr:colOff>1028700</xdr:colOff>
      <xdr:row>37</xdr:row>
      <xdr:rowOff>163900</xdr:rowOff>
    </xdr:from>
    <xdr:to>
      <xdr:col>5</xdr:col>
      <xdr:colOff>73025</xdr:colOff>
      <xdr:row>37</xdr:row>
      <xdr:rowOff>163900</xdr:rowOff>
    </xdr:to>
    <xdr:cxnSp macro="">
      <xdr:nvCxnSpPr>
        <xdr:cNvPr id="108" name="直線コネクタ 107"/>
        <xdr:cNvCxnSpPr/>
      </xdr:nvCxnSpPr>
      <xdr:spPr bwMode="auto">
        <a:xfrm>
          <a:off x="5562600" y="72886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148569</xdr:rowOff>
    </xdr:from>
    <xdr:ext cx="762000" cy="259045"/>
    <xdr:sp macro="" textlink="">
      <xdr:nvSpPr>
        <xdr:cNvPr id="109" name="人口1人当たり決算額の推移最大値テキスト445"/>
        <xdr:cNvSpPr txBox="1"/>
      </xdr:nvSpPr>
      <xdr:spPr>
        <a:xfrm>
          <a:off x="5740400" y="590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53,402</a:t>
          </a:r>
          <a:endParaRPr kumimoji="1" lang="ja-JP" altLang="en-US" sz="1000" b="1">
            <a:latin typeface="ＭＳ Ｐゴシック"/>
          </a:endParaRPr>
        </a:p>
      </xdr:txBody>
    </xdr:sp>
    <xdr:clientData/>
  </xdr:oneCellAnchor>
  <xdr:twoCellAnchor>
    <xdr:from>
      <xdr:col>4</xdr:col>
      <xdr:colOff>1028700</xdr:colOff>
      <xdr:row>33</xdr:row>
      <xdr:rowOff>233642</xdr:rowOff>
    </xdr:from>
    <xdr:to>
      <xdr:col>5</xdr:col>
      <xdr:colOff>73025</xdr:colOff>
      <xdr:row>33</xdr:row>
      <xdr:rowOff>233642</xdr:rowOff>
    </xdr:to>
    <xdr:cxnSp macro="">
      <xdr:nvCxnSpPr>
        <xdr:cNvPr id="110" name="直線コネクタ 109"/>
        <xdr:cNvCxnSpPr/>
      </xdr:nvCxnSpPr>
      <xdr:spPr bwMode="auto">
        <a:xfrm>
          <a:off x="5562600" y="61581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57372</xdr:rowOff>
    </xdr:from>
    <xdr:to>
      <xdr:col>4</xdr:col>
      <xdr:colOff>1117600</xdr:colOff>
      <xdr:row>36</xdr:row>
      <xdr:rowOff>76365</xdr:rowOff>
    </xdr:to>
    <xdr:cxnSp macro="">
      <xdr:nvCxnSpPr>
        <xdr:cNvPr id="111" name="直線コネクタ 110"/>
        <xdr:cNvCxnSpPr/>
      </xdr:nvCxnSpPr>
      <xdr:spPr bwMode="auto">
        <a:xfrm flipV="1">
          <a:off x="5003800" y="7010622"/>
          <a:ext cx="647700" cy="18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120845</xdr:rowOff>
    </xdr:from>
    <xdr:ext cx="762000" cy="259045"/>
    <xdr:sp macro="" textlink="">
      <xdr:nvSpPr>
        <xdr:cNvPr id="112" name="人口1人当たり決算額の推移平均値テキスト445"/>
        <xdr:cNvSpPr txBox="1"/>
      </xdr:nvSpPr>
      <xdr:spPr>
        <a:xfrm>
          <a:off x="5740400" y="67311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12,524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275768</xdr:rowOff>
    </xdr:from>
    <xdr:to>
      <xdr:col>5</xdr:col>
      <xdr:colOff>34925</xdr:colOff>
      <xdr:row>36</xdr:row>
      <xdr:rowOff>34468</xdr:rowOff>
    </xdr:to>
    <xdr:sp macro="" textlink="">
      <xdr:nvSpPr>
        <xdr:cNvPr id="113" name="フローチャート : 判断 112"/>
        <xdr:cNvSpPr/>
      </xdr:nvSpPr>
      <xdr:spPr bwMode="auto">
        <a:xfrm>
          <a:off x="5600700" y="6886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52857</xdr:rowOff>
    </xdr:from>
    <xdr:to>
      <xdr:col>4</xdr:col>
      <xdr:colOff>469900</xdr:colOff>
      <xdr:row>36</xdr:row>
      <xdr:rowOff>76365</xdr:rowOff>
    </xdr:to>
    <xdr:cxnSp macro="">
      <xdr:nvCxnSpPr>
        <xdr:cNvPr id="114" name="直線コネクタ 113"/>
        <xdr:cNvCxnSpPr/>
      </xdr:nvCxnSpPr>
      <xdr:spPr bwMode="auto">
        <a:xfrm>
          <a:off x="4305300" y="7006107"/>
          <a:ext cx="698500" cy="23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283331</xdr:rowOff>
    </xdr:from>
    <xdr:to>
      <xdr:col>4</xdr:col>
      <xdr:colOff>520700</xdr:colOff>
      <xdr:row>36</xdr:row>
      <xdr:rowOff>42031</xdr:rowOff>
    </xdr:to>
    <xdr:sp macro="" textlink="">
      <xdr:nvSpPr>
        <xdr:cNvPr id="115" name="フローチャート : 判断 114"/>
        <xdr:cNvSpPr/>
      </xdr:nvSpPr>
      <xdr:spPr bwMode="auto">
        <a:xfrm>
          <a:off x="4953000" y="6893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52208</xdr:rowOff>
    </xdr:from>
    <xdr:ext cx="736600" cy="259045"/>
    <xdr:sp macro="" textlink="">
      <xdr:nvSpPr>
        <xdr:cNvPr id="116" name="テキスト ボックス 115"/>
        <xdr:cNvSpPr txBox="1"/>
      </xdr:nvSpPr>
      <xdr:spPr>
        <a:xfrm>
          <a:off x="4622800" y="6662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12,127</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52857</xdr:rowOff>
    </xdr:from>
    <xdr:to>
      <xdr:col>3</xdr:col>
      <xdr:colOff>904875</xdr:colOff>
      <xdr:row>36</xdr:row>
      <xdr:rowOff>63850</xdr:rowOff>
    </xdr:to>
    <xdr:cxnSp macro="">
      <xdr:nvCxnSpPr>
        <xdr:cNvPr id="117" name="直線コネクタ 116"/>
        <xdr:cNvCxnSpPr/>
      </xdr:nvCxnSpPr>
      <xdr:spPr bwMode="auto">
        <a:xfrm flipV="1">
          <a:off x="3606800" y="7006107"/>
          <a:ext cx="698500" cy="10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211131</xdr:rowOff>
    </xdr:from>
    <xdr:to>
      <xdr:col>3</xdr:col>
      <xdr:colOff>955675</xdr:colOff>
      <xdr:row>35</xdr:row>
      <xdr:rowOff>312731</xdr:rowOff>
    </xdr:to>
    <xdr:sp macro="" textlink="">
      <xdr:nvSpPr>
        <xdr:cNvPr id="118" name="フローチャート : 判断 117"/>
        <xdr:cNvSpPr/>
      </xdr:nvSpPr>
      <xdr:spPr bwMode="auto">
        <a:xfrm>
          <a:off x="4254500" y="68214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322908</xdr:rowOff>
    </xdr:from>
    <xdr:ext cx="762000" cy="259045"/>
    <xdr:sp macro="" textlink="">
      <xdr:nvSpPr>
        <xdr:cNvPr id="119" name="テキスト ボックス 118"/>
        <xdr:cNvSpPr txBox="1"/>
      </xdr:nvSpPr>
      <xdr:spPr>
        <a:xfrm>
          <a:off x="3924300" y="6590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44571</xdr:rowOff>
    </xdr:from>
    <xdr:to>
      <xdr:col>3</xdr:col>
      <xdr:colOff>206375</xdr:colOff>
      <xdr:row>36</xdr:row>
      <xdr:rowOff>63850</xdr:rowOff>
    </xdr:to>
    <xdr:cxnSp macro="">
      <xdr:nvCxnSpPr>
        <xdr:cNvPr id="120" name="直線コネクタ 119"/>
        <xdr:cNvCxnSpPr/>
      </xdr:nvCxnSpPr>
      <xdr:spPr bwMode="auto">
        <a:xfrm>
          <a:off x="2908300" y="6997821"/>
          <a:ext cx="698500" cy="19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173412</xdr:rowOff>
    </xdr:from>
    <xdr:to>
      <xdr:col>3</xdr:col>
      <xdr:colOff>257175</xdr:colOff>
      <xdr:row>35</xdr:row>
      <xdr:rowOff>275012</xdr:rowOff>
    </xdr:to>
    <xdr:sp macro="" textlink="">
      <xdr:nvSpPr>
        <xdr:cNvPr id="121" name="フローチャート : 判断 120"/>
        <xdr:cNvSpPr/>
      </xdr:nvSpPr>
      <xdr:spPr bwMode="auto">
        <a:xfrm>
          <a:off x="3556000" y="6783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285189</xdr:rowOff>
    </xdr:from>
    <xdr:ext cx="762000" cy="259045"/>
    <xdr:sp macro="" textlink="">
      <xdr:nvSpPr>
        <xdr:cNvPr id="122" name="テキスト ボックス 121"/>
        <xdr:cNvSpPr txBox="1"/>
      </xdr:nvSpPr>
      <xdr:spPr>
        <a:xfrm>
          <a:off x="3225800" y="6552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144494</xdr:rowOff>
    </xdr:from>
    <xdr:to>
      <xdr:col>2</xdr:col>
      <xdr:colOff>692150</xdr:colOff>
      <xdr:row>35</xdr:row>
      <xdr:rowOff>246094</xdr:rowOff>
    </xdr:to>
    <xdr:sp macro="" textlink="">
      <xdr:nvSpPr>
        <xdr:cNvPr id="123" name="フローチャート : 判断 122"/>
        <xdr:cNvSpPr/>
      </xdr:nvSpPr>
      <xdr:spPr bwMode="auto">
        <a:xfrm>
          <a:off x="2857500" y="6754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256271</xdr:rowOff>
    </xdr:from>
    <xdr:ext cx="762000" cy="259045"/>
    <xdr:sp macro="" textlink="">
      <xdr:nvSpPr>
        <xdr:cNvPr id="124" name="テキスト ボックス 123"/>
        <xdr:cNvSpPr txBox="1"/>
      </xdr:nvSpPr>
      <xdr:spPr>
        <a:xfrm>
          <a:off x="2527300" y="652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6572</xdr:rowOff>
    </xdr:from>
    <xdr:to>
      <xdr:col>5</xdr:col>
      <xdr:colOff>34925</xdr:colOff>
      <xdr:row>36</xdr:row>
      <xdr:rowOff>108172</xdr:rowOff>
    </xdr:to>
    <xdr:sp macro="" textlink="">
      <xdr:nvSpPr>
        <xdr:cNvPr id="130" name="円/楕円 129"/>
        <xdr:cNvSpPr/>
      </xdr:nvSpPr>
      <xdr:spPr bwMode="auto">
        <a:xfrm>
          <a:off x="5600700" y="6959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321549</xdr:rowOff>
    </xdr:from>
    <xdr:ext cx="762000" cy="259045"/>
    <xdr:sp macro="" textlink="">
      <xdr:nvSpPr>
        <xdr:cNvPr id="131" name="人口1人当たり決算額の推移該当値テキスト445"/>
        <xdr:cNvSpPr txBox="1"/>
      </xdr:nvSpPr>
      <xdr:spPr>
        <a:xfrm>
          <a:off x="5740400" y="6931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8,655</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25565</xdr:rowOff>
    </xdr:from>
    <xdr:to>
      <xdr:col>4</xdr:col>
      <xdr:colOff>520700</xdr:colOff>
      <xdr:row>36</xdr:row>
      <xdr:rowOff>127165</xdr:rowOff>
    </xdr:to>
    <xdr:sp macro="" textlink="">
      <xdr:nvSpPr>
        <xdr:cNvPr id="132" name="円/楕円 131"/>
        <xdr:cNvSpPr/>
      </xdr:nvSpPr>
      <xdr:spPr bwMode="auto">
        <a:xfrm>
          <a:off x="4953000" y="6978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111942</xdr:rowOff>
    </xdr:from>
    <xdr:ext cx="736600" cy="259045"/>
    <xdr:sp macro="" textlink="">
      <xdr:nvSpPr>
        <xdr:cNvPr id="133" name="テキスト ボックス 132"/>
        <xdr:cNvSpPr txBox="1"/>
      </xdr:nvSpPr>
      <xdr:spPr>
        <a:xfrm>
          <a:off x="4622800" y="7065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7,658</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2057</xdr:rowOff>
    </xdr:from>
    <xdr:to>
      <xdr:col>3</xdr:col>
      <xdr:colOff>955675</xdr:colOff>
      <xdr:row>36</xdr:row>
      <xdr:rowOff>103657</xdr:rowOff>
    </xdr:to>
    <xdr:sp macro="" textlink="">
      <xdr:nvSpPr>
        <xdr:cNvPr id="134" name="円/楕円 133"/>
        <xdr:cNvSpPr/>
      </xdr:nvSpPr>
      <xdr:spPr bwMode="auto">
        <a:xfrm>
          <a:off x="4254500" y="6955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88434</xdr:rowOff>
    </xdr:from>
    <xdr:ext cx="762000" cy="259045"/>
    <xdr:sp macro="" textlink="">
      <xdr:nvSpPr>
        <xdr:cNvPr id="135" name="テキスト ボックス 134"/>
        <xdr:cNvSpPr txBox="1"/>
      </xdr:nvSpPr>
      <xdr:spPr>
        <a:xfrm>
          <a:off x="3924300" y="7041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8,892</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13050</xdr:rowOff>
    </xdr:from>
    <xdr:to>
      <xdr:col>3</xdr:col>
      <xdr:colOff>257175</xdr:colOff>
      <xdr:row>36</xdr:row>
      <xdr:rowOff>114650</xdr:rowOff>
    </xdr:to>
    <xdr:sp macro="" textlink="">
      <xdr:nvSpPr>
        <xdr:cNvPr id="136" name="円/楕円 135"/>
        <xdr:cNvSpPr/>
      </xdr:nvSpPr>
      <xdr:spPr bwMode="auto">
        <a:xfrm>
          <a:off x="3556000" y="6966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99427</xdr:rowOff>
    </xdr:from>
    <xdr:ext cx="762000" cy="259045"/>
    <xdr:sp macro="" textlink="">
      <xdr:nvSpPr>
        <xdr:cNvPr id="137" name="テキスト ボックス 136"/>
        <xdr:cNvSpPr txBox="1"/>
      </xdr:nvSpPr>
      <xdr:spPr>
        <a:xfrm>
          <a:off x="3225800" y="70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8,315</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336671</xdr:rowOff>
    </xdr:from>
    <xdr:to>
      <xdr:col>2</xdr:col>
      <xdr:colOff>692150</xdr:colOff>
      <xdr:row>36</xdr:row>
      <xdr:rowOff>95371</xdr:rowOff>
    </xdr:to>
    <xdr:sp macro="" textlink="">
      <xdr:nvSpPr>
        <xdr:cNvPr id="138" name="円/楕円 137"/>
        <xdr:cNvSpPr/>
      </xdr:nvSpPr>
      <xdr:spPr bwMode="auto">
        <a:xfrm>
          <a:off x="2857500" y="6947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80148</xdr:rowOff>
    </xdr:from>
    <xdr:ext cx="762000" cy="259045"/>
    <xdr:sp macro="" textlink="">
      <xdr:nvSpPr>
        <xdr:cNvPr id="139" name="テキスト ボックス 138"/>
        <xdr:cNvSpPr txBox="1"/>
      </xdr:nvSpPr>
      <xdr:spPr>
        <a:xfrm>
          <a:off x="2527300" y="7033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9,327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京都府京田辺市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68,201
67,392
42.92
24,362,593
23,863,865
218,650
14,460,217
20,603,474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75,551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28966</xdr:rowOff>
    </xdr:from>
    <xdr:to>
      <xdr:col>6</xdr:col>
      <xdr:colOff>510540</xdr:colOff>
      <xdr:row>39</xdr:row>
      <xdr:rowOff>35390</xdr:rowOff>
    </xdr:to>
    <xdr:cxnSp macro="">
      <xdr:nvCxnSpPr>
        <xdr:cNvPr id="54" name="直線コネクタ 53"/>
        <xdr:cNvCxnSpPr/>
      </xdr:nvCxnSpPr>
      <xdr:spPr>
        <a:xfrm flipV="1">
          <a:off x="4633595" y="5172466"/>
          <a:ext cx="1270" cy="1549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39217</xdr:rowOff>
    </xdr:from>
    <xdr:ext cx="534377" cy="259045"/>
    <xdr:sp macro="" textlink="">
      <xdr:nvSpPr>
        <xdr:cNvPr id="55" name="人件費最小値テキスト"/>
        <xdr:cNvSpPr txBox="1"/>
      </xdr:nvSpPr>
      <xdr:spPr>
        <a:xfrm>
          <a:off x="4686300" y="672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37,063</a:t>
          </a:r>
          <a:endParaRPr kumimoji="1" lang="ja-JP" altLang="en-US" sz="1000" b="1">
            <a:latin typeface="ＭＳ Ｐゴシック"/>
          </a:endParaRPr>
        </a:p>
      </xdr:txBody>
    </xdr:sp>
    <xdr:clientData/>
  </xdr:oneCellAnchor>
  <xdr:twoCellAnchor>
    <xdr:from>
      <xdr:col>6</xdr:col>
      <xdr:colOff>422275</xdr:colOff>
      <xdr:row>39</xdr:row>
      <xdr:rowOff>35390</xdr:rowOff>
    </xdr:from>
    <xdr:to>
      <xdr:col>6</xdr:col>
      <xdr:colOff>600075</xdr:colOff>
      <xdr:row>39</xdr:row>
      <xdr:rowOff>35390</xdr:rowOff>
    </xdr:to>
    <xdr:cxnSp macro="">
      <xdr:nvCxnSpPr>
        <xdr:cNvPr id="56" name="直線コネクタ 55"/>
        <xdr:cNvCxnSpPr/>
      </xdr:nvCxnSpPr>
      <xdr:spPr>
        <a:xfrm>
          <a:off x="4546600" y="672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147093</xdr:rowOff>
    </xdr:from>
    <xdr:ext cx="599010" cy="259045"/>
    <xdr:sp macro="" textlink="">
      <xdr:nvSpPr>
        <xdr:cNvPr id="57" name="人件費最大値テキスト"/>
        <xdr:cNvSpPr txBox="1"/>
      </xdr:nvSpPr>
      <xdr:spPr>
        <a:xfrm>
          <a:off x="4686300" y="494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104,844</a:t>
          </a:r>
          <a:endParaRPr kumimoji="1" lang="ja-JP" altLang="en-US" sz="1000" b="1">
            <a:latin typeface="ＭＳ Ｐゴシック"/>
          </a:endParaRPr>
        </a:p>
      </xdr:txBody>
    </xdr:sp>
    <xdr:clientData/>
  </xdr:oneCellAnchor>
  <xdr:twoCellAnchor>
    <xdr:from>
      <xdr:col>6</xdr:col>
      <xdr:colOff>422275</xdr:colOff>
      <xdr:row>30</xdr:row>
      <xdr:rowOff>28966</xdr:rowOff>
    </xdr:from>
    <xdr:to>
      <xdr:col>6</xdr:col>
      <xdr:colOff>600075</xdr:colOff>
      <xdr:row>30</xdr:row>
      <xdr:rowOff>28966</xdr:rowOff>
    </xdr:to>
    <xdr:cxnSp macro="">
      <xdr:nvCxnSpPr>
        <xdr:cNvPr id="58" name="直線コネクタ 57"/>
        <xdr:cNvCxnSpPr/>
      </xdr:nvCxnSpPr>
      <xdr:spPr>
        <a:xfrm>
          <a:off x="4546600" y="517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107056</xdr:rowOff>
    </xdr:from>
    <xdr:to>
      <xdr:col>6</xdr:col>
      <xdr:colOff>511175</xdr:colOff>
      <xdr:row>33</xdr:row>
      <xdr:rowOff>131310</xdr:rowOff>
    </xdr:to>
    <xdr:cxnSp macro="">
      <xdr:nvCxnSpPr>
        <xdr:cNvPr id="59" name="直線コネクタ 58"/>
        <xdr:cNvCxnSpPr/>
      </xdr:nvCxnSpPr>
      <xdr:spPr>
        <a:xfrm flipV="1">
          <a:off x="3797300" y="5764906"/>
          <a:ext cx="838200" cy="2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5308</xdr:rowOff>
    </xdr:from>
    <xdr:ext cx="534377" cy="259045"/>
    <xdr:sp macro="" textlink="">
      <xdr:nvSpPr>
        <xdr:cNvPr id="60" name="人件費平均値テキスト"/>
        <xdr:cNvSpPr txBox="1"/>
      </xdr:nvSpPr>
      <xdr:spPr>
        <a:xfrm>
          <a:off x="4686300" y="6177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57,713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26881</xdr:rowOff>
    </xdr:from>
    <xdr:to>
      <xdr:col>6</xdr:col>
      <xdr:colOff>561975</xdr:colOff>
      <xdr:row>36</xdr:row>
      <xdr:rowOff>128481</xdr:rowOff>
    </xdr:to>
    <xdr:sp macro="" textlink="">
      <xdr:nvSpPr>
        <xdr:cNvPr id="61" name="フローチャート : 判断 60"/>
        <xdr:cNvSpPr/>
      </xdr:nvSpPr>
      <xdr:spPr>
        <a:xfrm>
          <a:off x="4584700" y="619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131310</xdr:rowOff>
    </xdr:from>
    <xdr:to>
      <xdr:col>5</xdr:col>
      <xdr:colOff>358775</xdr:colOff>
      <xdr:row>34</xdr:row>
      <xdr:rowOff>18542</xdr:rowOff>
    </xdr:to>
    <xdr:cxnSp macro="">
      <xdr:nvCxnSpPr>
        <xdr:cNvPr id="62" name="直線コネクタ 61"/>
        <xdr:cNvCxnSpPr/>
      </xdr:nvCxnSpPr>
      <xdr:spPr>
        <a:xfrm flipV="1">
          <a:off x="2908300" y="5789160"/>
          <a:ext cx="889000" cy="58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17760</xdr:rowOff>
    </xdr:from>
    <xdr:to>
      <xdr:col>5</xdr:col>
      <xdr:colOff>409575</xdr:colOff>
      <xdr:row>36</xdr:row>
      <xdr:rowOff>119360</xdr:rowOff>
    </xdr:to>
    <xdr:sp macro="" textlink="">
      <xdr:nvSpPr>
        <xdr:cNvPr id="63" name="フローチャート : 判断 62"/>
        <xdr:cNvSpPr/>
      </xdr:nvSpPr>
      <xdr:spPr>
        <a:xfrm>
          <a:off x="3746500" y="618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110487</xdr:rowOff>
    </xdr:from>
    <xdr:ext cx="534377" cy="259045"/>
    <xdr:sp macro="" textlink="">
      <xdr:nvSpPr>
        <xdr:cNvPr id="64" name="テキスト ボックス 63"/>
        <xdr:cNvSpPr txBox="1"/>
      </xdr:nvSpPr>
      <xdr:spPr>
        <a:xfrm>
          <a:off x="3530111" y="628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58,112</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18542</xdr:rowOff>
    </xdr:from>
    <xdr:to>
      <xdr:col>4</xdr:col>
      <xdr:colOff>155575</xdr:colOff>
      <xdr:row>34</xdr:row>
      <xdr:rowOff>82070</xdr:rowOff>
    </xdr:to>
    <xdr:cxnSp macro="">
      <xdr:nvCxnSpPr>
        <xdr:cNvPr id="65" name="直線コネクタ 64"/>
        <xdr:cNvCxnSpPr/>
      </xdr:nvCxnSpPr>
      <xdr:spPr>
        <a:xfrm flipV="1">
          <a:off x="2019300" y="5847842"/>
          <a:ext cx="889000" cy="6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29144</xdr:rowOff>
    </xdr:from>
    <xdr:to>
      <xdr:col>4</xdr:col>
      <xdr:colOff>206375</xdr:colOff>
      <xdr:row>35</xdr:row>
      <xdr:rowOff>130744</xdr:rowOff>
    </xdr:to>
    <xdr:sp macro="" textlink="">
      <xdr:nvSpPr>
        <xdr:cNvPr id="66" name="フローチャート : 判断 65"/>
        <xdr:cNvSpPr/>
      </xdr:nvSpPr>
      <xdr:spPr>
        <a:xfrm>
          <a:off x="2857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121871</xdr:rowOff>
    </xdr:from>
    <xdr:ext cx="534377" cy="259045"/>
    <xdr:sp macro="" textlink="">
      <xdr:nvSpPr>
        <xdr:cNvPr id="67" name="テキスト ボックス 66"/>
        <xdr:cNvSpPr txBox="1"/>
      </xdr:nvSpPr>
      <xdr:spPr>
        <a:xfrm>
          <a:off x="2641111" y="612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22222</xdr:rowOff>
    </xdr:from>
    <xdr:to>
      <xdr:col>2</xdr:col>
      <xdr:colOff>638175</xdr:colOff>
      <xdr:row>34</xdr:row>
      <xdr:rowOff>82070</xdr:rowOff>
    </xdr:to>
    <xdr:cxnSp macro="">
      <xdr:nvCxnSpPr>
        <xdr:cNvPr id="68" name="直線コネクタ 67"/>
        <xdr:cNvCxnSpPr/>
      </xdr:nvCxnSpPr>
      <xdr:spPr>
        <a:xfrm>
          <a:off x="1130300" y="5851522"/>
          <a:ext cx="889000" cy="5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37762</xdr:rowOff>
    </xdr:from>
    <xdr:to>
      <xdr:col>3</xdr:col>
      <xdr:colOff>3175</xdr:colOff>
      <xdr:row>35</xdr:row>
      <xdr:rowOff>139362</xdr:rowOff>
    </xdr:to>
    <xdr:sp macro="" textlink="">
      <xdr:nvSpPr>
        <xdr:cNvPr id="69" name="フローチャート : 判断 68"/>
        <xdr:cNvSpPr/>
      </xdr:nvSpPr>
      <xdr:spPr>
        <a:xfrm>
          <a:off x="1968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130489</xdr:rowOff>
    </xdr:from>
    <xdr:ext cx="534377" cy="259045"/>
    <xdr:sp macro="" textlink="">
      <xdr:nvSpPr>
        <xdr:cNvPr id="70" name="テキスト ボックス 69"/>
        <xdr:cNvSpPr txBox="1"/>
      </xdr:nvSpPr>
      <xdr:spPr>
        <a:xfrm>
          <a:off x="1752111" y="613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162532</xdr:rowOff>
    </xdr:from>
    <xdr:to>
      <xdr:col>1</xdr:col>
      <xdr:colOff>485775</xdr:colOff>
      <xdr:row>35</xdr:row>
      <xdr:rowOff>92682</xdr:rowOff>
    </xdr:to>
    <xdr:sp macro="" textlink="">
      <xdr:nvSpPr>
        <xdr:cNvPr id="71" name="フローチャート : 判断 70"/>
        <xdr:cNvSpPr/>
      </xdr:nvSpPr>
      <xdr:spPr>
        <a:xfrm>
          <a:off x="1079500" y="59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83809</xdr:rowOff>
    </xdr:from>
    <xdr:ext cx="534377" cy="259045"/>
    <xdr:sp macro="" textlink="">
      <xdr:nvSpPr>
        <xdr:cNvPr id="72" name="テキスト ボックス 71"/>
        <xdr:cNvSpPr txBox="1"/>
      </xdr:nvSpPr>
      <xdr:spPr>
        <a:xfrm>
          <a:off x="863111" y="608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56256</xdr:rowOff>
    </xdr:from>
    <xdr:to>
      <xdr:col>6</xdr:col>
      <xdr:colOff>561975</xdr:colOff>
      <xdr:row>33</xdr:row>
      <xdr:rowOff>157856</xdr:rowOff>
    </xdr:to>
    <xdr:sp macro="" textlink="">
      <xdr:nvSpPr>
        <xdr:cNvPr id="78" name="円/楕円 77"/>
        <xdr:cNvSpPr/>
      </xdr:nvSpPr>
      <xdr:spPr>
        <a:xfrm>
          <a:off x="4584700" y="571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79133</xdr:rowOff>
    </xdr:from>
    <xdr:ext cx="534377" cy="259045"/>
    <xdr:sp macro="" textlink="">
      <xdr:nvSpPr>
        <xdr:cNvPr id="79" name="人件費該当値テキスト"/>
        <xdr:cNvSpPr txBox="1"/>
      </xdr:nvSpPr>
      <xdr:spPr>
        <a:xfrm>
          <a:off x="4686300" y="556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78,928</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80510</xdr:rowOff>
    </xdr:from>
    <xdr:to>
      <xdr:col>5</xdr:col>
      <xdr:colOff>409575</xdr:colOff>
      <xdr:row>34</xdr:row>
      <xdr:rowOff>10660</xdr:rowOff>
    </xdr:to>
    <xdr:sp macro="" textlink="">
      <xdr:nvSpPr>
        <xdr:cNvPr id="80" name="円/楕円 79"/>
        <xdr:cNvSpPr/>
      </xdr:nvSpPr>
      <xdr:spPr>
        <a:xfrm>
          <a:off x="3746500" y="5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27187</xdr:rowOff>
    </xdr:from>
    <xdr:ext cx="534377" cy="259045"/>
    <xdr:sp macro="" textlink="">
      <xdr:nvSpPr>
        <xdr:cNvPr id="81" name="テキスト ボックス 80"/>
        <xdr:cNvSpPr txBox="1"/>
      </xdr:nvSpPr>
      <xdr:spPr>
        <a:xfrm>
          <a:off x="3530111" y="551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77,867</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139192</xdr:rowOff>
    </xdr:from>
    <xdr:to>
      <xdr:col>4</xdr:col>
      <xdr:colOff>206375</xdr:colOff>
      <xdr:row>34</xdr:row>
      <xdr:rowOff>69342</xdr:rowOff>
    </xdr:to>
    <xdr:sp macro="" textlink="">
      <xdr:nvSpPr>
        <xdr:cNvPr id="82" name="円/楕円 81"/>
        <xdr:cNvSpPr/>
      </xdr:nvSpPr>
      <xdr:spPr>
        <a:xfrm>
          <a:off x="2857500" y="579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85869</xdr:rowOff>
    </xdr:from>
    <xdr:ext cx="534377" cy="259045"/>
    <xdr:sp macro="" textlink="">
      <xdr:nvSpPr>
        <xdr:cNvPr id="83" name="テキスト ボックス 82"/>
        <xdr:cNvSpPr txBox="1"/>
      </xdr:nvSpPr>
      <xdr:spPr>
        <a:xfrm>
          <a:off x="2641111" y="557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75,300</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31270</xdr:rowOff>
    </xdr:from>
    <xdr:to>
      <xdr:col>3</xdr:col>
      <xdr:colOff>3175</xdr:colOff>
      <xdr:row>34</xdr:row>
      <xdr:rowOff>132870</xdr:rowOff>
    </xdr:to>
    <xdr:sp macro="" textlink="">
      <xdr:nvSpPr>
        <xdr:cNvPr id="84" name="円/楕円 83"/>
        <xdr:cNvSpPr/>
      </xdr:nvSpPr>
      <xdr:spPr>
        <a:xfrm>
          <a:off x="1968500" y="586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149397</xdr:rowOff>
    </xdr:from>
    <xdr:ext cx="534377" cy="259045"/>
    <xdr:sp macro="" textlink="">
      <xdr:nvSpPr>
        <xdr:cNvPr id="85" name="テキスト ボックス 84"/>
        <xdr:cNvSpPr txBox="1"/>
      </xdr:nvSpPr>
      <xdr:spPr>
        <a:xfrm>
          <a:off x="1752111" y="563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72,521</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142872</xdr:rowOff>
    </xdr:from>
    <xdr:to>
      <xdr:col>1</xdr:col>
      <xdr:colOff>485775</xdr:colOff>
      <xdr:row>34</xdr:row>
      <xdr:rowOff>73022</xdr:rowOff>
    </xdr:to>
    <xdr:sp macro="" textlink="">
      <xdr:nvSpPr>
        <xdr:cNvPr id="86" name="円/楕円 85"/>
        <xdr:cNvSpPr/>
      </xdr:nvSpPr>
      <xdr:spPr>
        <a:xfrm>
          <a:off x="1079500" y="580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89549</xdr:rowOff>
    </xdr:from>
    <xdr:ext cx="534377" cy="259045"/>
    <xdr:sp macro="" textlink="">
      <xdr:nvSpPr>
        <xdr:cNvPr id="87" name="テキスト ボックス 86"/>
        <xdr:cNvSpPr txBox="1"/>
      </xdr:nvSpPr>
      <xdr:spPr>
        <a:xfrm>
          <a:off x="863111" y="557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75,139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44,024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0" name="テキスト ボックス 109"/>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87089</xdr:rowOff>
    </xdr:from>
    <xdr:to>
      <xdr:col>6</xdr:col>
      <xdr:colOff>510540</xdr:colOff>
      <xdr:row>59</xdr:row>
      <xdr:rowOff>24355</xdr:rowOff>
    </xdr:to>
    <xdr:cxnSp macro="">
      <xdr:nvCxnSpPr>
        <xdr:cNvPr id="114" name="直線コネクタ 113"/>
        <xdr:cNvCxnSpPr/>
      </xdr:nvCxnSpPr>
      <xdr:spPr>
        <a:xfrm flipV="1">
          <a:off x="4633595" y="8659589"/>
          <a:ext cx="1270" cy="1480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28182</xdr:rowOff>
    </xdr:from>
    <xdr:ext cx="534377" cy="259045"/>
    <xdr:sp macro="" textlink="">
      <xdr:nvSpPr>
        <xdr:cNvPr id="115" name="物件費最小値テキスト"/>
        <xdr:cNvSpPr txBox="1"/>
      </xdr:nvSpPr>
      <xdr:spPr>
        <a:xfrm>
          <a:off x="4686300" y="1014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32,282</a:t>
          </a:r>
          <a:endParaRPr kumimoji="1" lang="ja-JP" altLang="en-US" sz="1000" b="1">
            <a:latin typeface="ＭＳ Ｐゴシック"/>
          </a:endParaRPr>
        </a:p>
      </xdr:txBody>
    </xdr:sp>
    <xdr:clientData/>
  </xdr:oneCellAnchor>
  <xdr:twoCellAnchor>
    <xdr:from>
      <xdr:col>6</xdr:col>
      <xdr:colOff>422275</xdr:colOff>
      <xdr:row>59</xdr:row>
      <xdr:rowOff>24355</xdr:rowOff>
    </xdr:from>
    <xdr:to>
      <xdr:col>6</xdr:col>
      <xdr:colOff>600075</xdr:colOff>
      <xdr:row>59</xdr:row>
      <xdr:rowOff>24355</xdr:rowOff>
    </xdr:to>
    <xdr:cxnSp macro="">
      <xdr:nvCxnSpPr>
        <xdr:cNvPr id="116" name="直線コネクタ 115"/>
        <xdr:cNvCxnSpPr/>
      </xdr:nvCxnSpPr>
      <xdr:spPr>
        <a:xfrm>
          <a:off x="4546600" y="10139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33766</xdr:rowOff>
    </xdr:from>
    <xdr:ext cx="534377" cy="259045"/>
    <xdr:sp macro="" textlink="">
      <xdr:nvSpPr>
        <xdr:cNvPr id="117" name="物件費最大値テキスト"/>
        <xdr:cNvSpPr txBox="1"/>
      </xdr:nvSpPr>
      <xdr:spPr>
        <a:xfrm>
          <a:off x="4686300" y="843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77,611</a:t>
          </a:r>
          <a:endParaRPr kumimoji="1" lang="ja-JP" altLang="en-US" sz="1000" b="1">
            <a:latin typeface="ＭＳ Ｐゴシック"/>
          </a:endParaRPr>
        </a:p>
      </xdr:txBody>
    </xdr:sp>
    <xdr:clientData/>
  </xdr:oneCellAnchor>
  <xdr:twoCellAnchor>
    <xdr:from>
      <xdr:col>6</xdr:col>
      <xdr:colOff>422275</xdr:colOff>
      <xdr:row>50</xdr:row>
      <xdr:rowOff>87089</xdr:rowOff>
    </xdr:from>
    <xdr:to>
      <xdr:col>6</xdr:col>
      <xdr:colOff>600075</xdr:colOff>
      <xdr:row>50</xdr:row>
      <xdr:rowOff>87089</xdr:rowOff>
    </xdr:to>
    <xdr:cxnSp macro="">
      <xdr:nvCxnSpPr>
        <xdr:cNvPr id="118" name="直線コネクタ 117"/>
        <xdr:cNvCxnSpPr/>
      </xdr:nvCxnSpPr>
      <xdr:spPr>
        <a:xfrm>
          <a:off x="4546600" y="865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120367</xdr:rowOff>
    </xdr:from>
    <xdr:to>
      <xdr:col>6</xdr:col>
      <xdr:colOff>511175</xdr:colOff>
      <xdr:row>55</xdr:row>
      <xdr:rowOff>161385</xdr:rowOff>
    </xdr:to>
    <xdr:cxnSp macro="">
      <xdr:nvCxnSpPr>
        <xdr:cNvPr id="119" name="直線コネクタ 118"/>
        <xdr:cNvCxnSpPr/>
      </xdr:nvCxnSpPr>
      <xdr:spPr>
        <a:xfrm flipV="1">
          <a:off x="3797300" y="9550117"/>
          <a:ext cx="838200" cy="4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50084</xdr:rowOff>
    </xdr:from>
    <xdr:ext cx="534377" cy="259045"/>
    <xdr:sp macro="" textlink="">
      <xdr:nvSpPr>
        <xdr:cNvPr id="120" name="物件費平均値テキスト"/>
        <xdr:cNvSpPr txBox="1"/>
      </xdr:nvSpPr>
      <xdr:spPr>
        <a:xfrm>
          <a:off x="4686300" y="947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50,278</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71657</xdr:rowOff>
    </xdr:from>
    <xdr:to>
      <xdr:col>6</xdr:col>
      <xdr:colOff>561975</xdr:colOff>
      <xdr:row>56</xdr:row>
      <xdr:rowOff>1807</xdr:rowOff>
    </xdr:to>
    <xdr:sp macro="" textlink="">
      <xdr:nvSpPr>
        <xdr:cNvPr id="121" name="フローチャート : 判断 120"/>
        <xdr:cNvSpPr/>
      </xdr:nvSpPr>
      <xdr:spPr>
        <a:xfrm>
          <a:off x="4584700" y="95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161385</xdr:rowOff>
    </xdr:from>
    <xdr:to>
      <xdr:col>5</xdr:col>
      <xdr:colOff>358775</xdr:colOff>
      <xdr:row>56</xdr:row>
      <xdr:rowOff>52015</xdr:rowOff>
    </xdr:to>
    <xdr:cxnSp macro="">
      <xdr:nvCxnSpPr>
        <xdr:cNvPr id="122" name="直線コネクタ 121"/>
        <xdr:cNvCxnSpPr/>
      </xdr:nvCxnSpPr>
      <xdr:spPr>
        <a:xfrm flipV="1">
          <a:off x="2908300" y="9591135"/>
          <a:ext cx="889000" cy="6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119924</xdr:rowOff>
    </xdr:from>
    <xdr:to>
      <xdr:col>5</xdr:col>
      <xdr:colOff>409575</xdr:colOff>
      <xdr:row>56</xdr:row>
      <xdr:rowOff>50074</xdr:rowOff>
    </xdr:to>
    <xdr:sp macro="" textlink="">
      <xdr:nvSpPr>
        <xdr:cNvPr id="123" name="フローチャート : 判断 122"/>
        <xdr:cNvSpPr/>
      </xdr:nvSpPr>
      <xdr:spPr>
        <a:xfrm>
          <a:off x="37465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41201</xdr:rowOff>
    </xdr:from>
    <xdr:ext cx="534377" cy="259045"/>
    <xdr:sp macro="" textlink="">
      <xdr:nvSpPr>
        <xdr:cNvPr id="124" name="テキスト ボックス 123"/>
        <xdr:cNvSpPr txBox="1"/>
      </xdr:nvSpPr>
      <xdr:spPr>
        <a:xfrm>
          <a:off x="3530111" y="964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48,800</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52015</xdr:rowOff>
    </xdr:from>
    <xdr:to>
      <xdr:col>4</xdr:col>
      <xdr:colOff>155575</xdr:colOff>
      <xdr:row>56</xdr:row>
      <xdr:rowOff>85751</xdr:rowOff>
    </xdr:to>
    <xdr:cxnSp macro="">
      <xdr:nvCxnSpPr>
        <xdr:cNvPr id="125" name="直線コネクタ 124"/>
        <xdr:cNvCxnSpPr/>
      </xdr:nvCxnSpPr>
      <xdr:spPr>
        <a:xfrm flipV="1">
          <a:off x="2019300" y="9653215"/>
          <a:ext cx="889000" cy="3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24794</xdr:rowOff>
    </xdr:from>
    <xdr:to>
      <xdr:col>4</xdr:col>
      <xdr:colOff>206375</xdr:colOff>
      <xdr:row>54</xdr:row>
      <xdr:rowOff>126394</xdr:rowOff>
    </xdr:to>
    <xdr:sp macro="" textlink="">
      <xdr:nvSpPr>
        <xdr:cNvPr id="126" name="フローチャート : 判断 125"/>
        <xdr:cNvSpPr/>
      </xdr:nvSpPr>
      <xdr:spPr>
        <a:xfrm>
          <a:off x="2857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142921</xdr:rowOff>
    </xdr:from>
    <xdr:ext cx="534377" cy="259045"/>
    <xdr:sp macro="" textlink="">
      <xdr:nvSpPr>
        <xdr:cNvPr id="127" name="テキスト ボックス 126"/>
        <xdr:cNvSpPr txBox="1"/>
      </xdr:nvSpPr>
      <xdr:spPr>
        <a:xfrm>
          <a:off x="2641111" y="9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56196</xdr:rowOff>
    </xdr:from>
    <xdr:to>
      <xdr:col>2</xdr:col>
      <xdr:colOff>638175</xdr:colOff>
      <xdr:row>56</xdr:row>
      <xdr:rowOff>85751</xdr:rowOff>
    </xdr:to>
    <xdr:cxnSp macro="">
      <xdr:nvCxnSpPr>
        <xdr:cNvPr id="128" name="直線コネクタ 127"/>
        <xdr:cNvCxnSpPr/>
      </xdr:nvCxnSpPr>
      <xdr:spPr>
        <a:xfrm>
          <a:off x="1130300" y="9657396"/>
          <a:ext cx="889000" cy="2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9478</xdr:rowOff>
    </xdr:from>
    <xdr:to>
      <xdr:col>3</xdr:col>
      <xdr:colOff>3175</xdr:colOff>
      <xdr:row>54</xdr:row>
      <xdr:rowOff>111078</xdr:rowOff>
    </xdr:to>
    <xdr:sp macro="" textlink="">
      <xdr:nvSpPr>
        <xdr:cNvPr id="129" name="フローチャート : 判断 128"/>
        <xdr:cNvSpPr/>
      </xdr:nvSpPr>
      <xdr:spPr>
        <a:xfrm>
          <a:off x="1968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127605</xdr:rowOff>
    </xdr:from>
    <xdr:ext cx="534377" cy="259045"/>
    <xdr:sp macro="" textlink="">
      <xdr:nvSpPr>
        <xdr:cNvPr id="130" name="テキスト ボックス 129"/>
        <xdr:cNvSpPr txBox="1"/>
      </xdr:nvSpPr>
      <xdr:spPr>
        <a:xfrm>
          <a:off x="1752111" y="904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120218</xdr:rowOff>
    </xdr:from>
    <xdr:to>
      <xdr:col>1</xdr:col>
      <xdr:colOff>485775</xdr:colOff>
      <xdr:row>55</xdr:row>
      <xdr:rowOff>50368</xdr:rowOff>
    </xdr:to>
    <xdr:sp macro="" textlink="">
      <xdr:nvSpPr>
        <xdr:cNvPr id="131" name="フローチャート : 判断 130"/>
        <xdr:cNvSpPr/>
      </xdr:nvSpPr>
      <xdr:spPr>
        <a:xfrm>
          <a:off x="1079500" y="937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66895</xdr:rowOff>
    </xdr:from>
    <xdr:ext cx="534377" cy="259045"/>
    <xdr:sp macro="" textlink="">
      <xdr:nvSpPr>
        <xdr:cNvPr id="132" name="テキスト ボックス 131"/>
        <xdr:cNvSpPr txBox="1"/>
      </xdr:nvSpPr>
      <xdr:spPr>
        <a:xfrm>
          <a:off x="863111" y="915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69567</xdr:rowOff>
    </xdr:from>
    <xdr:to>
      <xdr:col>6</xdr:col>
      <xdr:colOff>561975</xdr:colOff>
      <xdr:row>55</xdr:row>
      <xdr:rowOff>171167</xdr:rowOff>
    </xdr:to>
    <xdr:sp macro="" textlink="">
      <xdr:nvSpPr>
        <xdr:cNvPr id="138" name="円/楕円 137"/>
        <xdr:cNvSpPr/>
      </xdr:nvSpPr>
      <xdr:spPr>
        <a:xfrm>
          <a:off x="4584700" y="949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92444</xdr:rowOff>
    </xdr:from>
    <xdr:ext cx="534377" cy="259045"/>
    <xdr:sp macro="" textlink="">
      <xdr:nvSpPr>
        <xdr:cNvPr id="139" name="物件費該当値テキスト"/>
        <xdr:cNvSpPr txBox="1"/>
      </xdr:nvSpPr>
      <xdr:spPr>
        <a:xfrm>
          <a:off x="4686300" y="935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50,342</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110585</xdr:rowOff>
    </xdr:from>
    <xdr:to>
      <xdr:col>5</xdr:col>
      <xdr:colOff>409575</xdr:colOff>
      <xdr:row>56</xdr:row>
      <xdr:rowOff>40735</xdr:rowOff>
    </xdr:to>
    <xdr:sp macro="" textlink="">
      <xdr:nvSpPr>
        <xdr:cNvPr id="140" name="円/楕円 139"/>
        <xdr:cNvSpPr/>
      </xdr:nvSpPr>
      <xdr:spPr>
        <a:xfrm>
          <a:off x="3746500" y="954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57262</xdr:rowOff>
    </xdr:from>
    <xdr:ext cx="534377" cy="259045"/>
    <xdr:sp macro="" textlink="">
      <xdr:nvSpPr>
        <xdr:cNvPr id="141" name="テキスト ボックス 140"/>
        <xdr:cNvSpPr txBox="1"/>
      </xdr:nvSpPr>
      <xdr:spPr>
        <a:xfrm>
          <a:off x="3530111" y="931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49,086</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1215</xdr:rowOff>
    </xdr:from>
    <xdr:to>
      <xdr:col>4</xdr:col>
      <xdr:colOff>206375</xdr:colOff>
      <xdr:row>56</xdr:row>
      <xdr:rowOff>102815</xdr:rowOff>
    </xdr:to>
    <xdr:sp macro="" textlink="">
      <xdr:nvSpPr>
        <xdr:cNvPr id="142" name="円/楕円 141"/>
        <xdr:cNvSpPr/>
      </xdr:nvSpPr>
      <xdr:spPr>
        <a:xfrm>
          <a:off x="2857500" y="960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93942</xdr:rowOff>
    </xdr:from>
    <xdr:ext cx="534377" cy="259045"/>
    <xdr:sp macro="" textlink="">
      <xdr:nvSpPr>
        <xdr:cNvPr id="143" name="テキスト ボックス 142"/>
        <xdr:cNvSpPr txBox="1"/>
      </xdr:nvSpPr>
      <xdr:spPr>
        <a:xfrm>
          <a:off x="2641111" y="969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47,185</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34951</xdr:rowOff>
    </xdr:from>
    <xdr:to>
      <xdr:col>3</xdr:col>
      <xdr:colOff>3175</xdr:colOff>
      <xdr:row>56</xdr:row>
      <xdr:rowOff>136551</xdr:rowOff>
    </xdr:to>
    <xdr:sp macro="" textlink="">
      <xdr:nvSpPr>
        <xdr:cNvPr id="144" name="円/楕円 143"/>
        <xdr:cNvSpPr/>
      </xdr:nvSpPr>
      <xdr:spPr>
        <a:xfrm>
          <a:off x="1968500" y="963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127678</xdr:rowOff>
    </xdr:from>
    <xdr:ext cx="534377" cy="259045"/>
    <xdr:sp macro="" textlink="">
      <xdr:nvSpPr>
        <xdr:cNvPr id="145" name="テキスト ボックス 144"/>
        <xdr:cNvSpPr txBox="1"/>
      </xdr:nvSpPr>
      <xdr:spPr>
        <a:xfrm>
          <a:off x="1752111" y="972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46,152</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5396</xdr:rowOff>
    </xdr:from>
    <xdr:to>
      <xdr:col>1</xdr:col>
      <xdr:colOff>485775</xdr:colOff>
      <xdr:row>56</xdr:row>
      <xdr:rowOff>106996</xdr:rowOff>
    </xdr:to>
    <xdr:sp macro="" textlink="">
      <xdr:nvSpPr>
        <xdr:cNvPr id="146" name="円/楕円 145"/>
        <xdr:cNvSpPr/>
      </xdr:nvSpPr>
      <xdr:spPr>
        <a:xfrm>
          <a:off x="1079500" y="960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98123</xdr:rowOff>
    </xdr:from>
    <xdr:ext cx="534377" cy="259045"/>
    <xdr:sp macro="" textlink="">
      <xdr:nvSpPr>
        <xdr:cNvPr id="147" name="テキスト ボックス 146"/>
        <xdr:cNvSpPr txBox="1"/>
      </xdr:nvSpPr>
      <xdr:spPr>
        <a:xfrm>
          <a:off x="863111" y="969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47,057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18/85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25400</xdr:rowOff>
    </xdr:from>
    <xdr:to>
      <xdr:col>7</xdr:col>
      <xdr:colOff>638175</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7398</xdr:rowOff>
    </xdr:from>
    <xdr:to>
      <xdr:col>6</xdr:col>
      <xdr:colOff>510540</xdr:colOff>
      <xdr:row>78</xdr:row>
      <xdr:rowOff>3969</xdr:rowOff>
    </xdr:to>
    <xdr:cxnSp macro="">
      <xdr:nvCxnSpPr>
        <xdr:cNvPr id="167" name="直線コネクタ 166"/>
        <xdr:cNvCxnSpPr/>
      </xdr:nvCxnSpPr>
      <xdr:spPr>
        <a:xfrm flipV="1">
          <a:off x="4633595" y="12180348"/>
          <a:ext cx="1270" cy="119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7796</xdr:rowOff>
    </xdr:from>
    <xdr:ext cx="378565" cy="259045"/>
    <xdr:sp macro="" textlink="">
      <xdr:nvSpPr>
        <xdr:cNvPr id="168" name="維持補修費最小値テキスト"/>
        <xdr:cNvSpPr txBox="1"/>
      </xdr:nvSpPr>
      <xdr:spPr>
        <a:xfrm>
          <a:off x="4686300" y="13380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a:t>
          </a:r>
          <a:endParaRPr kumimoji="1" lang="ja-JP" altLang="en-US" sz="1000" b="1">
            <a:latin typeface="ＭＳ Ｐゴシック"/>
          </a:endParaRPr>
        </a:p>
      </xdr:txBody>
    </xdr:sp>
    <xdr:clientData/>
  </xdr:oneCellAnchor>
  <xdr:twoCellAnchor>
    <xdr:from>
      <xdr:col>6</xdr:col>
      <xdr:colOff>422275</xdr:colOff>
      <xdr:row>78</xdr:row>
      <xdr:rowOff>3969</xdr:rowOff>
    </xdr:from>
    <xdr:to>
      <xdr:col>6</xdr:col>
      <xdr:colOff>600075</xdr:colOff>
      <xdr:row>78</xdr:row>
      <xdr:rowOff>3969</xdr:rowOff>
    </xdr:to>
    <xdr:cxnSp macro="">
      <xdr:nvCxnSpPr>
        <xdr:cNvPr id="169" name="直線コネクタ 168"/>
        <xdr:cNvCxnSpPr/>
      </xdr:nvCxnSpPr>
      <xdr:spPr>
        <a:xfrm>
          <a:off x="4546600" y="13377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125525</xdr:rowOff>
    </xdr:from>
    <xdr:ext cx="534377" cy="259045"/>
    <xdr:sp macro="" textlink="">
      <xdr:nvSpPr>
        <xdr:cNvPr id="170" name="維持補修費最大値テキスト"/>
        <xdr:cNvSpPr txBox="1"/>
      </xdr:nvSpPr>
      <xdr:spPr>
        <a:xfrm>
          <a:off x="4686300" y="119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21,315</a:t>
          </a:r>
          <a:endParaRPr kumimoji="1" lang="ja-JP" altLang="en-US" sz="1000" b="1">
            <a:latin typeface="ＭＳ Ｐゴシック"/>
          </a:endParaRPr>
        </a:p>
      </xdr:txBody>
    </xdr:sp>
    <xdr:clientData/>
  </xdr:oneCellAnchor>
  <xdr:twoCellAnchor>
    <xdr:from>
      <xdr:col>6</xdr:col>
      <xdr:colOff>422275</xdr:colOff>
      <xdr:row>71</xdr:row>
      <xdr:rowOff>7398</xdr:rowOff>
    </xdr:from>
    <xdr:to>
      <xdr:col>6</xdr:col>
      <xdr:colOff>600075</xdr:colOff>
      <xdr:row>71</xdr:row>
      <xdr:rowOff>7398</xdr:rowOff>
    </xdr:to>
    <xdr:cxnSp macro="">
      <xdr:nvCxnSpPr>
        <xdr:cNvPr id="171" name="直線コネクタ 170"/>
        <xdr:cNvCxnSpPr/>
      </xdr:nvCxnSpPr>
      <xdr:spPr>
        <a:xfrm>
          <a:off x="4546600" y="1218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52718</xdr:rowOff>
    </xdr:from>
    <xdr:to>
      <xdr:col>6</xdr:col>
      <xdr:colOff>511175</xdr:colOff>
      <xdr:row>76</xdr:row>
      <xdr:rowOff>73064</xdr:rowOff>
    </xdr:to>
    <xdr:cxnSp macro="">
      <xdr:nvCxnSpPr>
        <xdr:cNvPr id="172" name="直線コネクタ 171"/>
        <xdr:cNvCxnSpPr/>
      </xdr:nvCxnSpPr>
      <xdr:spPr>
        <a:xfrm flipV="1">
          <a:off x="3797300" y="13082918"/>
          <a:ext cx="8382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93445</xdr:rowOff>
    </xdr:from>
    <xdr:ext cx="469744" cy="259045"/>
    <xdr:sp macro="" textlink="">
      <xdr:nvSpPr>
        <xdr:cNvPr id="173" name="維持補修費平均値テキスト"/>
        <xdr:cNvSpPr txBox="1"/>
      </xdr:nvSpPr>
      <xdr:spPr>
        <a:xfrm>
          <a:off x="4686300" y="13123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3,543</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115018</xdr:rowOff>
    </xdr:from>
    <xdr:to>
      <xdr:col>6</xdr:col>
      <xdr:colOff>561975</xdr:colOff>
      <xdr:row>77</xdr:row>
      <xdr:rowOff>45168</xdr:rowOff>
    </xdr:to>
    <xdr:sp macro="" textlink="">
      <xdr:nvSpPr>
        <xdr:cNvPr id="174" name="フローチャート : 判断 173"/>
        <xdr:cNvSpPr/>
      </xdr:nvSpPr>
      <xdr:spPr>
        <a:xfrm>
          <a:off x="4584700" y="1314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73064</xdr:rowOff>
    </xdr:from>
    <xdr:to>
      <xdr:col>5</xdr:col>
      <xdr:colOff>358775</xdr:colOff>
      <xdr:row>76</xdr:row>
      <xdr:rowOff>110268</xdr:rowOff>
    </xdr:to>
    <xdr:cxnSp macro="">
      <xdr:nvCxnSpPr>
        <xdr:cNvPr id="175" name="直線コネクタ 174"/>
        <xdr:cNvCxnSpPr/>
      </xdr:nvCxnSpPr>
      <xdr:spPr>
        <a:xfrm flipV="1">
          <a:off x="2908300" y="13103264"/>
          <a:ext cx="889000" cy="3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124847</xdr:rowOff>
    </xdr:from>
    <xdr:to>
      <xdr:col>5</xdr:col>
      <xdr:colOff>409575</xdr:colOff>
      <xdr:row>77</xdr:row>
      <xdr:rowOff>54997</xdr:rowOff>
    </xdr:to>
    <xdr:sp macro="" textlink="">
      <xdr:nvSpPr>
        <xdr:cNvPr id="176" name="フローチャート : 判断 175"/>
        <xdr:cNvSpPr/>
      </xdr:nvSpPr>
      <xdr:spPr>
        <a:xfrm>
          <a:off x="3746500" y="131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46124</xdr:rowOff>
    </xdr:from>
    <xdr:ext cx="469744" cy="259045"/>
    <xdr:sp macro="" textlink="">
      <xdr:nvSpPr>
        <xdr:cNvPr id="177" name="テキスト ボックス 176"/>
        <xdr:cNvSpPr txBox="1"/>
      </xdr:nvSpPr>
      <xdr:spPr>
        <a:xfrm>
          <a:off x="3562427" y="13247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3,371</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107296</xdr:rowOff>
    </xdr:from>
    <xdr:to>
      <xdr:col>4</xdr:col>
      <xdr:colOff>155575</xdr:colOff>
      <xdr:row>76</xdr:row>
      <xdr:rowOff>110268</xdr:rowOff>
    </xdr:to>
    <xdr:cxnSp macro="">
      <xdr:nvCxnSpPr>
        <xdr:cNvPr id="178" name="直線コネクタ 177"/>
        <xdr:cNvCxnSpPr/>
      </xdr:nvCxnSpPr>
      <xdr:spPr>
        <a:xfrm>
          <a:off x="2019300" y="13137496"/>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57010</xdr:rowOff>
    </xdr:from>
    <xdr:to>
      <xdr:col>4</xdr:col>
      <xdr:colOff>206375</xdr:colOff>
      <xdr:row>76</xdr:row>
      <xdr:rowOff>158610</xdr:rowOff>
    </xdr:to>
    <xdr:sp macro="" textlink="">
      <xdr:nvSpPr>
        <xdr:cNvPr id="179" name="フローチャート : 判断 178"/>
        <xdr:cNvSpPr/>
      </xdr:nvSpPr>
      <xdr:spPr>
        <a:xfrm>
          <a:off x="2857500" y="1308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3687</xdr:rowOff>
    </xdr:from>
    <xdr:ext cx="469744" cy="259045"/>
    <xdr:sp macro="" textlink="">
      <xdr:nvSpPr>
        <xdr:cNvPr id="180" name="テキスト ボックス 179"/>
        <xdr:cNvSpPr txBox="1"/>
      </xdr:nvSpPr>
      <xdr:spPr>
        <a:xfrm>
          <a:off x="2673427" y="128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107296</xdr:rowOff>
    </xdr:from>
    <xdr:to>
      <xdr:col>2</xdr:col>
      <xdr:colOff>638175</xdr:colOff>
      <xdr:row>76</xdr:row>
      <xdr:rowOff>126098</xdr:rowOff>
    </xdr:to>
    <xdr:cxnSp macro="">
      <xdr:nvCxnSpPr>
        <xdr:cNvPr id="181" name="直線コネクタ 180"/>
        <xdr:cNvCxnSpPr/>
      </xdr:nvCxnSpPr>
      <xdr:spPr>
        <a:xfrm flipV="1">
          <a:off x="1130300" y="13137496"/>
          <a:ext cx="889000" cy="1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67926</xdr:rowOff>
    </xdr:from>
    <xdr:to>
      <xdr:col>3</xdr:col>
      <xdr:colOff>3175</xdr:colOff>
      <xdr:row>76</xdr:row>
      <xdr:rowOff>169526</xdr:rowOff>
    </xdr:to>
    <xdr:sp macro="" textlink="">
      <xdr:nvSpPr>
        <xdr:cNvPr id="182" name="フローチャート : 判断 181"/>
        <xdr:cNvSpPr/>
      </xdr:nvSpPr>
      <xdr:spPr>
        <a:xfrm>
          <a:off x="1968500" y="1309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160653</xdr:rowOff>
    </xdr:from>
    <xdr:ext cx="469744" cy="259045"/>
    <xdr:sp macro="" textlink="">
      <xdr:nvSpPr>
        <xdr:cNvPr id="183" name="テキスト ボックス 182"/>
        <xdr:cNvSpPr txBox="1"/>
      </xdr:nvSpPr>
      <xdr:spPr>
        <a:xfrm>
          <a:off x="1784427" y="1319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62782</xdr:rowOff>
    </xdr:from>
    <xdr:to>
      <xdr:col>1</xdr:col>
      <xdr:colOff>485775</xdr:colOff>
      <xdr:row>76</xdr:row>
      <xdr:rowOff>164382</xdr:rowOff>
    </xdr:to>
    <xdr:sp macro="" textlink="">
      <xdr:nvSpPr>
        <xdr:cNvPr id="184" name="フローチャート : 判断 183"/>
        <xdr:cNvSpPr/>
      </xdr:nvSpPr>
      <xdr:spPr>
        <a:xfrm>
          <a:off x="1079500" y="1309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9459</xdr:rowOff>
    </xdr:from>
    <xdr:ext cx="469744" cy="259045"/>
    <xdr:sp macro="" textlink="">
      <xdr:nvSpPr>
        <xdr:cNvPr id="185" name="テキスト ボックス 184"/>
        <xdr:cNvSpPr txBox="1"/>
      </xdr:nvSpPr>
      <xdr:spPr>
        <a:xfrm>
          <a:off x="895427" y="1286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1918</xdr:rowOff>
    </xdr:from>
    <xdr:to>
      <xdr:col>6</xdr:col>
      <xdr:colOff>561975</xdr:colOff>
      <xdr:row>76</xdr:row>
      <xdr:rowOff>103518</xdr:rowOff>
    </xdr:to>
    <xdr:sp macro="" textlink="">
      <xdr:nvSpPr>
        <xdr:cNvPr id="191" name="円/楕円 190"/>
        <xdr:cNvSpPr/>
      </xdr:nvSpPr>
      <xdr:spPr>
        <a:xfrm>
          <a:off x="4584700" y="1303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24795</xdr:rowOff>
    </xdr:from>
    <xdr:ext cx="469744" cy="259045"/>
    <xdr:sp macro="" textlink="">
      <xdr:nvSpPr>
        <xdr:cNvPr id="192" name="維持補修費該当値テキスト"/>
        <xdr:cNvSpPr txBox="1"/>
      </xdr:nvSpPr>
      <xdr:spPr>
        <a:xfrm>
          <a:off x="4686300" y="1288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5,522</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22264</xdr:rowOff>
    </xdr:from>
    <xdr:to>
      <xdr:col>5</xdr:col>
      <xdr:colOff>409575</xdr:colOff>
      <xdr:row>76</xdr:row>
      <xdr:rowOff>123864</xdr:rowOff>
    </xdr:to>
    <xdr:sp macro="" textlink="">
      <xdr:nvSpPr>
        <xdr:cNvPr id="193" name="円/楕円 192"/>
        <xdr:cNvSpPr/>
      </xdr:nvSpPr>
      <xdr:spPr>
        <a:xfrm>
          <a:off x="3746500" y="130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140390</xdr:rowOff>
    </xdr:from>
    <xdr:ext cx="469744" cy="259045"/>
    <xdr:sp macro="" textlink="">
      <xdr:nvSpPr>
        <xdr:cNvPr id="194" name="テキスト ボックス 193"/>
        <xdr:cNvSpPr txBox="1"/>
      </xdr:nvSpPr>
      <xdr:spPr>
        <a:xfrm>
          <a:off x="3562427" y="1282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5,166</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59468</xdr:rowOff>
    </xdr:from>
    <xdr:to>
      <xdr:col>4</xdr:col>
      <xdr:colOff>206375</xdr:colOff>
      <xdr:row>76</xdr:row>
      <xdr:rowOff>161068</xdr:rowOff>
    </xdr:to>
    <xdr:sp macro="" textlink="">
      <xdr:nvSpPr>
        <xdr:cNvPr id="195" name="円/楕円 194"/>
        <xdr:cNvSpPr/>
      </xdr:nvSpPr>
      <xdr:spPr>
        <a:xfrm>
          <a:off x="2857500" y="1308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152195</xdr:rowOff>
    </xdr:from>
    <xdr:ext cx="469744" cy="259045"/>
    <xdr:sp macro="" textlink="">
      <xdr:nvSpPr>
        <xdr:cNvPr id="196" name="テキスト ボックス 195"/>
        <xdr:cNvSpPr txBox="1"/>
      </xdr:nvSpPr>
      <xdr:spPr>
        <a:xfrm>
          <a:off x="2673427" y="13182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4,515</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56496</xdr:rowOff>
    </xdr:from>
    <xdr:to>
      <xdr:col>3</xdr:col>
      <xdr:colOff>3175</xdr:colOff>
      <xdr:row>76</xdr:row>
      <xdr:rowOff>158096</xdr:rowOff>
    </xdr:to>
    <xdr:sp macro="" textlink="">
      <xdr:nvSpPr>
        <xdr:cNvPr id="197" name="円/楕円 196"/>
        <xdr:cNvSpPr/>
      </xdr:nvSpPr>
      <xdr:spPr>
        <a:xfrm>
          <a:off x="1968500" y="1308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3173</xdr:rowOff>
    </xdr:from>
    <xdr:ext cx="469744" cy="259045"/>
    <xdr:sp macro="" textlink="">
      <xdr:nvSpPr>
        <xdr:cNvPr id="198" name="テキスト ボックス 197"/>
        <xdr:cNvSpPr txBox="1"/>
      </xdr:nvSpPr>
      <xdr:spPr>
        <a:xfrm>
          <a:off x="1784427" y="12861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4,567</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75298</xdr:rowOff>
    </xdr:from>
    <xdr:to>
      <xdr:col>1</xdr:col>
      <xdr:colOff>485775</xdr:colOff>
      <xdr:row>77</xdr:row>
      <xdr:rowOff>5448</xdr:rowOff>
    </xdr:to>
    <xdr:sp macro="" textlink="">
      <xdr:nvSpPr>
        <xdr:cNvPr id="199" name="円/楕円 198"/>
        <xdr:cNvSpPr/>
      </xdr:nvSpPr>
      <xdr:spPr>
        <a:xfrm>
          <a:off x="1079500" y="1310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168025</xdr:rowOff>
    </xdr:from>
    <xdr:ext cx="469744" cy="259045"/>
    <xdr:sp macro="" textlink="">
      <xdr:nvSpPr>
        <xdr:cNvPr id="200" name="テキスト ボックス 199"/>
        <xdr:cNvSpPr txBox="1"/>
      </xdr:nvSpPr>
      <xdr:spPr>
        <a:xfrm>
          <a:off x="895427" y="13198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36/85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120,261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86616</xdr:rowOff>
    </xdr:from>
    <xdr:to>
      <xdr:col>6</xdr:col>
      <xdr:colOff>510540</xdr:colOff>
      <xdr:row>98</xdr:row>
      <xdr:rowOff>79235</xdr:rowOff>
    </xdr:to>
    <xdr:cxnSp macro="">
      <xdr:nvCxnSpPr>
        <xdr:cNvPr id="227" name="直線コネクタ 226"/>
        <xdr:cNvCxnSpPr/>
      </xdr:nvCxnSpPr>
      <xdr:spPr>
        <a:xfrm flipV="1">
          <a:off x="4633595" y="15345666"/>
          <a:ext cx="1270" cy="1535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83062</xdr:rowOff>
    </xdr:from>
    <xdr:ext cx="534377" cy="259045"/>
    <xdr:sp macro="" textlink="">
      <xdr:nvSpPr>
        <xdr:cNvPr id="228" name="扶助費最小値テキスト"/>
        <xdr:cNvSpPr txBox="1"/>
      </xdr:nvSpPr>
      <xdr:spPr>
        <a:xfrm>
          <a:off x="4686300" y="1688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51,703</a:t>
          </a:r>
          <a:endParaRPr kumimoji="1" lang="ja-JP" altLang="en-US" sz="1000" b="1">
            <a:latin typeface="ＭＳ Ｐゴシック"/>
          </a:endParaRPr>
        </a:p>
      </xdr:txBody>
    </xdr:sp>
    <xdr:clientData/>
  </xdr:oneCellAnchor>
  <xdr:twoCellAnchor>
    <xdr:from>
      <xdr:col>6</xdr:col>
      <xdr:colOff>422275</xdr:colOff>
      <xdr:row>98</xdr:row>
      <xdr:rowOff>79235</xdr:rowOff>
    </xdr:from>
    <xdr:to>
      <xdr:col>6</xdr:col>
      <xdr:colOff>600075</xdr:colOff>
      <xdr:row>98</xdr:row>
      <xdr:rowOff>79235</xdr:rowOff>
    </xdr:to>
    <xdr:cxnSp macro="">
      <xdr:nvCxnSpPr>
        <xdr:cNvPr id="229" name="直線コネクタ 228"/>
        <xdr:cNvCxnSpPr/>
      </xdr:nvCxnSpPr>
      <xdr:spPr>
        <a:xfrm>
          <a:off x="4546600" y="16881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33293</xdr:rowOff>
    </xdr:from>
    <xdr:ext cx="599010" cy="259045"/>
    <xdr:sp macro="" textlink="">
      <xdr:nvSpPr>
        <xdr:cNvPr id="230" name="扶助費最大値テキスト"/>
        <xdr:cNvSpPr txBox="1"/>
      </xdr:nvSpPr>
      <xdr:spPr>
        <a:xfrm>
          <a:off x="4686300" y="1512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145,751</a:t>
          </a:r>
          <a:endParaRPr kumimoji="1" lang="ja-JP" altLang="en-US" sz="1000" b="1">
            <a:latin typeface="ＭＳ Ｐゴシック"/>
          </a:endParaRPr>
        </a:p>
      </xdr:txBody>
    </xdr:sp>
    <xdr:clientData/>
  </xdr:oneCellAnchor>
  <xdr:twoCellAnchor>
    <xdr:from>
      <xdr:col>6</xdr:col>
      <xdr:colOff>422275</xdr:colOff>
      <xdr:row>89</xdr:row>
      <xdr:rowOff>86616</xdr:rowOff>
    </xdr:from>
    <xdr:to>
      <xdr:col>6</xdr:col>
      <xdr:colOff>600075</xdr:colOff>
      <xdr:row>89</xdr:row>
      <xdr:rowOff>86616</xdr:rowOff>
    </xdr:to>
    <xdr:cxnSp macro="">
      <xdr:nvCxnSpPr>
        <xdr:cNvPr id="231" name="直線コネクタ 230"/>
        <xdr:cNvCxnSpPr/>
      </xdr:nvCxnSpPr>
      <xdr:spPr>
        <a:xfrm>
          <a:off x="4546600" y="15345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5821</xdr:rowOff>
    </xdr:from>
    <xdr:to>
      <xdr:col>6</xdr:col>
      <xdr:colOff>511175</xdr:colOff>
      <xdr:row>95</xdr:row>
      <xdr:rowOff>36144</xdr:rowOff>
    </xdr:to>
    <xdr:cxnSp macro="">
      <xdr:nvCxnSpPr>
        <xdr:cNvPr id="232" name="直線コネクタ 231"/>
        <xdr:cNvCxnSpPr/>
      </xdr:nvCxnSpPr>
      <xdr:spPr>
        <a:xfrm flipV="1">
          <a:off x="3797300" y="16293571"/>
          <a:ext cx="838200" cy="30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131796</xdr:rowOff>
    </xdr:from>
    <xdr:ext cx="534377" cy="259045"/>
    <xdr:sp macro="" textlink="">
      <xdr:nvSpPr>
        <xdr:cNvPr id="233" name="扶助費平均値テキスト"/>
        <xdr:cNvSpPr txBox="1"/>
      </xdr:nvSpPr>
      <xdr:spPr>
        <a:xfrm>
          <a:off x="4686300" y="1607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88,774</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108919</xdr:rowOff>
    </xdr:from>
    <xdr:to>
      <xdr:col>6</xdr:col>
      <xdr:colOff>561975</xdr:colOff>
      <xdr:row>95</xdr:row>
      <xdr:rowOff>39069</xdr:rowOff>
    </xdr:to>
    <xdr:sp macro="" textlink="">
      <xdr:nvSpPr>
        <xdr:cNvPr id="234" name="フローチャート : 判断 233"/>
        <xdr:cNvSpPr/>
      </xdr:nvSpPr>
      <xdr:spPr>
        <a:xfrm>
          <a:off x="4584700" y="16225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36144</xdr:rowOff>
    </xdr:from>
    <xdr:to>
      <xdr:col>5</xdr:col>
      <xdr:colOff>358775</xdr:colOff>
      <xdr:row>95</xdr:row>
      <xdr:rowOff>82207</xdr:rowOff>
    </xdr:to>
    <xdr:cxnSp macro="">
      <xdr:nvCxnSpPr>
        <xdr:cNvPr id="235" name="直線コネクタ 234"/>
        <xdr:cNvCxnSpPr/>
      </xdr:nvCxnSpPr>
      <xdr:spPr>
        <a:xfrm flipV="1">
          <a:off x="2908300" y="16323894"/>
          <a:ext cx="889000" cy="4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159472</xdr:rowOff>
    </xdr:from>
    <xdr:to>
      <xdr:col>5</xdr:col>
      <xdr:colOff>409575</xdr:colOff>
      <xdr:row>95</xdr:row>
      <xdr:rowOff>89622</xdr:rowOff>
    </xdr:to>
    <xdr:sp macro="" textlink="">
      <xdr:nvSpPr>
        <xdr:cNvPr id="236" name="フローチャート : 判断 235"/>
        <xdr:cNvSpPr/>
      </xdr:nvSpPr>
      <xdr:spPr>
        <a:xfrm>
          <a:off x="3746500" y="162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80749</xdr:rowOff>
    </xdr:from>
    <xdr:ext cx="534377" cy="259045"/>
    <xdr:sp macro="" textlink="">
      <xdr:nvSpPr>
        <xdr:cNvPr id="237" name="テキスト ボックス 236"/>
        <xdr:cNvSpPr txBox="1"/>
      </xdr:nvSpPr>
      <xdr:spPr>
        <a:xfrm>
          <a:off x="3530111" y="1636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85,678</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82207</xdr:rowOff>
    </xdr:from>
    <xdr:to>
      <xdr:col>4</xdr:col>
      <xdr:colOff>155575</xdr:colOff>
      <xdr:row>95</xdr:row>
      <xdr:rowOff>160258</xdr:rowOff>
    </xdr:to>
    <xdr:cxnSp macro="">
      <xdr:nvCxnSpPr>
        <xdr:cNvPr id="238" name="直線コネクタ 237"/>
        <xdr:cNvCxnSpPr/>
      </xdr:nvCxnSpPr>
      <xdr:spPr>
        <a:xfrm flipV="1">
          <a:off x="2019300" y="16369957"/>
          <a:ext cx="889000" cy="7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54316</xdr:rowOff>
    </xdr:from>
    <xdr:to>
      <xdr:col>4</xdr:col>
      <xdr:colOff>206375</xdr:colOff>
      <xdr:row>95</xdr:row>
      <xdr:rowOff>155916</xdr:rowOff>
    </xdr:to>
    <xdr:sp macro="" textlink="">
      <xdr:nvSpPr>
        <xdr:cNvPr id="239" name="フローチャート : 判断 238"/>
        <xdr:cNvSpPr/>
      </xdr:nvSpPr>
      <xdr:spPr>
        <a:xfrm>
          <a:off x="2857500" y="163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147043</xdr:rowOff>
    </xdr:from>
    <xdr:ext cx="534377" cy="259045"/>
    <xdr:sp macro="" textlink="">
      <xdr:nvSpPr>
        <xdr:cNvPr id="240" name="テキスト ボックス 239"/>
        <xdr:cNvSpPr txBox="1"/>
      </xdr:nvSpPr>
      <xdr:spPr>
        <a:xfrm>
          <a:off x="2641111" y="1643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160258</xdr:rowOff>
    </xdr:from>
    <xdr:to>
      <xdr:col>2</xdr:col>
      <xdr:colOff>638175</xdr:colOff>
      <xdr:row>95</xdr:row>
      <xdr:rowOff>162674</xdr:rowOff>
    </xdr:to>
    <xdr:cxnSp macro="">
      <xdr:nvCxnSpPr>
        <xdr:cNvPr id="241" name="直線コネクタ 240"/>
        <xdr:cNvCxnSpPr/>
      </xdr:nvCxnSpPr>
      <xdr:spPr>
        <a:xfrm flipV="1">
          <a:off x="1130300" y="16448008"/>
          <a:ext cx="889000" cy="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154346</xdr:rowOff>
    </xdr:from>
    <xdr:to>
      <xdr:col>3</xdr:col>
      <xdr:colOff>3175</xdr:colOff>
      <xdr:row>96</xdr:row>
      <xdr:rowOff>84496</xdr:rowOff>
    </xdr:to>
    <xdr:sp macro="" textlink="">
      <xdr:nvSpPr>
        <xdr:cNvPr id="242" name="フローチャート : 判断 241"/>
        <xdr:cNvSpPr/>
      </xdr:nvSpPr>
      <xdr:spPr>
        <a:xfrm>
          <a:off x="1968500" y="164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75623</xdr:rowOff>
    </xdr:from>
    <xdr:ext cx="534377" cy="259045"/>
    <xdr:sp macro="" textlink="">
      <xdr:nvSpPr>
        <xdr:cNvPr id="243" name="テキスト ボックス 242"/>
        <xdr:cNvSpPr txBox="1"/>
      </xdr:nvSpPr>
      <xdr:spPr>
        <a:xfrm>
          <a:off x="1752111" y="1653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7257</xdr:rowOff>
    </xdr:from>
    <xdr:to>
      <xdr:col>1</xdr:col>
      <xdr:colOff>485775</xdr:colOff>
      <xdr:row>96</xdr:row>
      <xdr:rowOff>108857</xdr:rowOff>
    </xdr:to>
    <xdr:sp macro="" textlink="">
      <xdr:nvSpPr>
        <xdr:cNvPr id="244" name="フローチャート : 判断 243"/>
        <xdr:cNvSpPr/>
      </xdr:nvSpPr>
      <xdr:spPr>
        <a:xfrm>
          <a:off x="1079500" y="1646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99984</xdr:rowOff>
    </xdr:from>
    <xdr:ext cx="534377" cy="259045"/>
    <xdr:sp macro="" textlink="">
      <xdr:nvSpPr>
        <xdr:cNvPr id="245" name="テキスト ボックス 244"/>
        <xdr:cNvSpPr txBox="1"/>
      </xdr:nvSpPr>
      <xdr:spPr>
        <a:xfrm>
          <a:off x="863111" y="1655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126471</xdr:rowOff>
    </xdr:from>
    <xdr:to>
      <xdr:col>6</xdr:col>
      <xdr:colOff>561975</xdr:colOff>
      <xdr:row>95</xdr:row>
      <xdr:rowOff>56621</xdr:rowOff>
    </xdr:to>
    <xdr:sp macro="" textlink="">
      <xdr:nvSpPr>
        <xdr:cNvPr id="251" name="円/楕円 250"/>
        <xdr:cNvSpPr/>
      </xdr:nvSpPr>
      <xdr:spPr>
        <a:xfrm>
          <a:off x="4584700" y="1624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104898</xdr:rowOff>
    </xdr:from>
    <xdr:ext cx="534377" cy="259045"/>
    <xdr:sp macro="" textlink="">
      <xdr:nvSpPr>
        <xdr:cNvPr id="252" name="扶助費該当値テキスト"/>
        <xdr:cNvSpPr txBox="1"/>
      </xdr:nvSpPr>
      <xdr:spPr>
        <a:xfrm>
          <a:off x="4686300" y="1622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87,699</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156794</xdr:rowOff>
    </xdr:from>
    <xdr:to>
      <xdr:col>5</xdr:col>
      <xdr:colOff>409575</xdr:colOff>
      <xdr:row>95</xdr:row>
      <xdr:rowOff>86944</xdr:rowOff>
    </xdr:to>
    <xdr:sp macro="" textlink="">
      <xdr:nvSpPr>
        <xdr:cNvPr id="253" name="円/楕円 252"/>
        <xdr:cNvSpPr/>
      </xdr:nvSpPr>
      <xdr:spPr>
        <a:xfrm>
          <a:off x="3746500" y="1627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103471</xdr:rowOff>
    </xdr:from>
    <xdr:ext cx="534377" cy="259045"/>
    <xdr:sp macro="" textlink="">
      <xdr:nvSpPr>
        <xdr:cNvPr id="254" name="テキスト ボックス 253"/>
        <xdr:cNvSpPr txBox="1"/>
      </xdr:nvSpPr>
      <xdr:spPr>
        <a:xfrm>
          <a:off x="3530111" y="1604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85,842</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31407</xdr:rowOff>
    </xdr:from>
    <xdr:to>
      <xdr:col>4</xdr:col>
      <xdr:colOff>206375</xdr:colOff>
      <xdr:row>95</xdr:row>
      <xdr:rowOff>133007</xdr:rowOff>
    </xdr:to>
    <xdr:sp macro="" textlink="">
      <xdr:nvSpPr>
        <xdr:cNvPr id="255" name="円/楕円 254"/>
        <xdr:cNvSpPr/>
      </xdr:nvSpPr>
      <xdr:spPr>
        <a:xfrm>
          <a:off x="2857500" y="1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149534</xdr:rowOff>
    </xdr:from>
    <xdr:ext cx="534377" cy="259045"/>
    <xdr:sp macro="" textlink="">
      <xdr:nvSpPr>
        <xdr:cNvPr id="256" name="テキスト ボックス 255"/>
        <xdr:cNvSpPr txBox="1"/>
      </xdr:nvSpPr>
      <xdr:spPr>
        <a:xfrm>
          <a:off x="2641111" y="1609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83,021</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109458</xdr:rowOff>
    </xdr:from>
    <xdr:to>
      <xdr:col>3</xdr:col>
      <xdr:colOff>3175</xdr:colOff>
      <xdr:row>96</xdr:row>
      <xdr:rowOff>39608</xdr:rowOff>
    </xdr:to>
    <xdr:sp macro="" textlink="">
      <xdr:nvSpPr>
        <xdr:cNvPr id="257" name="円/楕円 256"/>
        <xdr:cNvSpPr/>
      </xdr:nvSpPr>
      <xdr:spPr>
        <a:xfrm>
          <a:off x="1968500" y="1639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56135</xdr:rowOff>
    </xdr:from>
    <xdr:ext cx="534377" cy="259045"/>
    <xdr:sp macro="" textlink="">
      <xdr:nvSpPr>
        <xdr:cNvPr id="258" name="テキスト ボックス 257"/>
        <xdr:cNvSpPr txBox="1"/>
      </xdr:nvSpPr>
      <xdr:spPr>
        <a:xfrm>
          <a:off x="1752111" y="1617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78,241</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111874</xdr:rowOff>
    </xdr:from>
    <xdr:to>
      <xdr:col>1</xdr:col>
      <xdr:colOff>485775</xdr:colOff>
      <xdr:row>96</xdr:row>
      <xdr:rowOff>42024</xdr:rowOff>
    </xdr:to>
    <xdr:sp macro="" textlink="">
      <xdr:nvSpPr>
        <xdr:cNvPr id="259" name="円/楕円 258"/>
        <xdr:cNvSpPr/>
      </xdr:nvSpPr>
      <xdr:spPr>
        <a:xfrm>
          <a:off x="1079500" y="1639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58551</xdr:rowOff>
    </xdr:from>
    <xdr:ext cx="534377" cy="259045"/>
    <xdr:sp macro="" textlink="">
      <xdr:nvSpPr>
        <xdr:cNvPr id="260" name="テキスト ボックス 259"/>
        <xdr:cNvSpPr txBox="1"/>
      </xdr:nvSpPr>
      <xdr:spPr>
        <a:xfrm>
          <a:off x="863111" y="1617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78,093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82/85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148488</xdr:rowOff>
    </xdr:from>
    <xdr:to>
      <xdr:col>15</xdr:col>
      <xdr:colOff>180340</xdr:colOff>
      <xdr:row>38</xdr:row>
      <xdr:rowOff>80010</xdr:rowOff>
    </xdr:to>
    <xdr:cxnSp macro="">
      <xdr:nvCxnSpPr>
        <xdr:cNvPr id="284" name="直線コネクタ 283"/>
        <xdr:cNvCxnSpPr/>
      </xdr:nvCxnSpPr>
      <xdr:spPr>
        <a:xfrm flipV="1">
          <a:off x="10475595" y="5291988"/>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83837</xdr:rowOff>
    </xdr:from>
    <xdr:ext cx="534377" cy="259045"/>
    <xdr:sp macro="" textlink="">
      <xdr:nvSpPr>
        <xdr:cNvPr id="285" name="補助費等最小値テキスト"/>
        <xdr:cNvSpPr txBox="1"/>
      </xdr:nvSpPr>
      <xdr:spPr>
        <a:xfrm>
          <a:off x="10528300" y="659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10,700</a:t>
          </a:r>
          <a:endParaRPr kumimoji="1" lang="ja-JP" altLang="en-US" sz="1000" b="1">
            <a:latin typeface="ＭＳ Ｐゴシック"/>
          </a:endParaRPr>
        </a:p>
      </xdr:txBody>
    </xdr:sp>
    <xdr:clientData/>
  </xdr:oneCellAnchor>
  <xdr:twoCellAnchor>
    <xdr:from>
      <xdr:col>15</xdr:col>
      <xdr:colOff>92075</xdr:colOff>
      <xdr:row>38</xdr:row>
      <xdr:rowOff>80010</xdr:rowOff>
    </xdr:from>
    <xdr:to>
      <xdr:col>15</xdr:col>
      <xdr:colOff>269875</xdr:colOff>
      <xdr:row>38</xdr:row>
      <xdr:rowOff>80010</xdr:rowOff>
    </xdr:to>
    <xdr:cxnSp macro="">
      <xdr:nvCxnSpPr>
        <xdr:cNvPr id="286" name="直線コネクタ 285"/>
        <xdr:cNvCxnSpPr/>
      </xdr:nvCxnSpPr>
      <xdr:spPr>
        <a:xfrm>
          <a:off x="10388600" y="6595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95165</xdr:rowOff>
    </xdr:from>
    <xdr:ext cx="599010" cy="259045"/>
    <xdr:sp macro="" textlink="">
      <xdr:nvSpPr>
        <xdr:cNvPr id="287" name="補助費等最大値テキスト"/>
        <xdr:cNvSpPr txBox="1"/>
      </xdr:nvSpPr>
      <xdr:spPr>
        <a:xfrm>
          <a:off x="10528300" y="50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113,308</a:t>
          </a:r>
          <a:endParaRPr kumimoji="1" lang="ja-JP" altLang="en-US" sz="1000" b="1">
            <a:latin typeface="ＭＳ Ｐゴシック"/>
          </a:endParaRPr>
        </a:p>
      </xdr:txBody>
    </xdr:sp>
    <xdr:clientData/>
  </xdr:oneCellAnchor>
  <xdr:twoCellAnchor>
    <xdr:from>
      <xdr:col>15</xdr:col>
      <xdr:colOff>92075</xdr:colOff>
      <xdr:row>30</xdr:row>
      <xdr:rowOff>148488</xdr:rowOff>
    </xdr:from>
    <xdr:to>
      <xdr:col>15</xdr:col>
      <xdr:colOff>269875</xdr:colOff>
      <xdr:row>30</xdr:row>
      <xdr:rowOff>148488</xdr:rowOff>
    </xdr:to>
    <xdr:cxnSp macro="">
      <xdr:nvCxnSpPr>
        <xdr:cNvPr id="288" name="直線コネクタ 287"/>
        <xdr:cNvCxnSpPr/>
      </xdr:nvCxnSpPr>
      <xdr:spPr>
        <a:xfrm>
          <a:off x="10388600" y="52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33922</xdr:rowOff>
    </xdr:from>
    <xdr:to>
      <xdr:col>15</xdr:col>
      <xdr:colOff>180975</xdr:colOff>
      <xdr:row>38</xdr:row>
      <xdr:rowOff>48603</xdr:rowOff>
    </xdr:to>
    <xdr:cxnSp macro="">
      <xdr:nvCxnSpPr>
        <xdr:cNvPr id="289" name="直線コネクタ 288"/>
        <xdr:cNvCxnSpPr/>
      </xdr:nvCxnSpPr>
      <xdr:spPr>
        <a:xfrm>
          <a:off x="9639300" y="6549022"/>
          <a:ext cx="838200" cy="1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45915</xdr:rowOff>
    </xdr:from>
    <xdr:ext cx="534377" cy="259045"/>
    <xdr:sp macro="" textlink="">
      <xdr:nvSpPr>
        <xdr:cNvPr id="290" name="補助費等平均値テキスト"/>
        <xdr:cNvSpPr txBox="1"/>
      </xdr:nvSpPr>
      <xdr:spPr>
        <a:xfrm>
          <a:off x="10528300" y="6046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38,186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23038</xdr:rowOff>
    </xdr:from>
    <xdr:to>
      <xdr:col>15</xdr:col>
      <xdr:colOff>231775</xdr:colOff>
      <xdr:row>36</xdr:row>
      <xdr:rowOff>124638</xdr:rowOff>
    </xdr:to>
    <xdr:sp macro="" textlink="">
      <xdr:nvSpPr>
        <xdr:cNvPr id="291" name="フローチャート : 判断 290"/>
        <xdr:cNvSpPr/>
      </xdr:nvSpPr>
      <xdr:spPr>
        <a:xfrm>
          <a:off x="104267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33922</xdr:rowOff>
    </xdr:from>
    <xdr:to>
      <xdr:col>14</xdr:col>
      <xdr:colOff>28575</xdr:colOff>
      <xdr:row>38</xdr:row>
      <xdr:rowOff>49746</xdr:rowOff>
    </xdr:to>
    <xdr:cxnSp macro="">
      <xdr:nvCxnSpPr>
        <xdr:cNvPr id="292" name="直線コネクタ 291"/>
        <xdr:cNvCxnSpPr/>
      </xdr:nvCxnSpPr>
      <xdr:spPr>
        <a:xfrm flipV="1">
          <a:off x="8750300" y="6549022"/>
          <a:ext cx="889000" cy="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35611</xdr:rowOff>
    </xdr:from>
    <xdr:to>
      <xdr:col>14</xdr:col>
      <xdr:colOff>79375</xdr:colOff>
      <xdr:row>36</xdr:row>
      <xdr:rowOff>137211</xdr:rowOff>
    </xdr:to>
    <xdr:sp macro="" textlink="">
      <xdr:nvSpPr>
        <xdr:cNvPr id="293" name="フローチャート : 判断 292"/>
        <xdr:cNvSpPr/>
      </xdr:nvSpPr>
      <xdr:spPr>
        <a:xfrm>
          <a:off x="95885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153738</xdr:rowOff>
    </xdr:from>
    <xdr:ext cx="534377" cy="259045"/>
    <xdr:sp macro="" textlink="">
      <xdr:nvSpPr>
        <xdr:cNvPr id="294" name="テキスト ボックス 293"/>
        <xdr:cNvSpPr txBox="1"/>
      </xdr:nvSpPr>
      <xdr:spPr>
        <a:xfrm>
          <a:off x="9372111" y="598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37,196</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49746</xdr:rowOff>
    </xdr:from>
    <xdr:to>
      <xdr:col>12</xdr:col>
      <xdr:colOff>511175</xdr:colOff>
      <xdr:row>38</xdr:row>
      <xdr:rowOff>56832</xdr:rowOff>
    </xdr:to>
    <xdr:cxnSp macro="">
      <xdr:nvCxnSpPr>
        <xdr:cNvPr id="295" name="直線コネクタ 294"/>
        <xdr:cNvCxnSpPr/>
      </xdr:nvCxnSpPr>
      <xdr:spPr>
        <a:xfrm flipV="1">
          <a:off x="7861300" y="6564846"/>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6820</xdr:rowOff>
    </xdr:from>
    <xdr:to>
      <xdr:col>12</xdr:col>
      <xdr:colOff>561975</xdr:colOff>
      <xdr:row>36</xdr:row>
      <xdr:rowOff>108420</xdr:rowOff>
    </xdr:to>
    <xdr:sp macro="" textlink="">
      <xdr:nvSpPr>
        <xdr:cNvPr id="296" name="フローチャート : 判断 295"/>
        <xdr:cNvSpPr/>
      </xdr:nvSpPr>
      <xdr:spPr>
        <a:xfrm>
          <a:off x="8699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124947</xdr:rowOff>
    </xdr:from>
    <xdr:ext cx="534377" cy="259045"/>
    <xdr:sp macro="" textlink="">
      <xdr:nvSpPr>
        <xdr:cNvPr id="297" name="テキスト ボックス 296"/>
        <xdr:cNvSpPr txBox="1"/>
      </xdr:nvSpPr>
      <xdr:spPr>
        <a:xfrm>
          <a:off x="8483111" y="595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56832</xdr:rowOff>
    </xdr:from>
    <xdr:to>
      <xdr:col>11</xdr:col>
      <xdr:colOff>307975</xdr:colOff>
      <xdr:row>38</xdr:row>
      <xdr:rowOff>60947</xdr:rowOff>
    </xdr:to>
    <xdr:cxnSp macro="">
      <xdr:nvCxnSpPr>
        <xdr:cNvPr id="298" name="直線コネクタ 297"/>
        <xdr:cNvCxnSpPr/>
      </xdr:nvCxnSpPr>
      <xdr:spPr>
        <a:xfrm flipV="1">
          <a:off x="6972300" y="6571932"/>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136347</xdr:rowOff>
    </xdr:from>
    <xdr:to>
      <xdr:col>11</xdr:col>
      <xdr:colOff>358775</xdr:colOff>
      <xdr:row>36</xdr:row>
      <xdr:rowOff>66497</xdr:rowOff>
    </xdr:to>
    <xdr:sp macro="" textlink="">
      <xdr:nvSpPr>
        <xdr:cNvPr id="299" name="フローチャート : 判断 298"/>
        <xdr:cNvSpPr/>
      </xdr:nvSpPr>
      <xdr:spPr>
        <a:xfrm>
          <a:off x="7810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83024</xdr:rowOff>
    </xdr:from>
    <xdr:ext cx="534377" cy="259045"/>
    <xdr:sp macro="" textlink="">
      <xdr:nvSpPr>
        <xdr:cNvPr id="300" name="テキスト ボックス 299"/>
        <xdr:cNvSpPr txBox="1"/>
      </xdr:nvSpPr>
      <xdr:spPr>
        <a:xfrm>
          <a:off x="7594111" y="59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3848</xdr:rowOff>
    </xdr:from>
    <xdr:to>
      <xdr:col>10</xdr:col>
      <xdr:colOff>155575</xdr:colOff>
      <xdr:row>36</xdr:row>
      <xdr:rowOff>105448</xdr:rowOff>
    </xdr:to>
    <xdr:sp macro="" textlink="">
      <xdr:nvSpPr>
        <xdr:cNvPr id="301" name="フローチャート : 判断 300"/>
        <xdr:cNvSpPr/>
      </xdr:nvSpPr>
      <xdr:spPr>
        <a:xfrm>
          <a:off x="6921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121975</xdr:rowOff>
    </xdr:from>
    <xdr:ext cx="534377" cy="259045"/>
    <xdr:sp macro="" textlink="">
      <xdr:nvSpPr>
        <xdr:cNvPr id="302" name="テキスト ボックス 301"/>
        <xdr:cNvSpPr txBox="1"/>
      </xdr:nvSpPr>
      <xdr:spPr>
        <a:xfrm>
          <a:off x="6705111" y="595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169253</xdr:rowOff>
    </xdr:from>
    <xdr:to>
      <xdr:col>15</xdr:col>
      <xdr:colOff>231775</xdr:colOff>
      <xdr:row>38</xdr:row>
      <xdr:rowOff>99403</xdr:rowOff>
    </xdr:to>
    <xdr:sp macro="" textlink="">
      <xdr:nvSpPr>
        <xdr:cNvPr id="308" name="円/楕円 307"/>
        <xdr:cNvSpPr/>
      </xdr:nvSpPr>
      <xdr:spPr>
        <a:xfrm>
          <a:off x="10426700" y="651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84180</xdr:rowOff>
    </xdr:from>
    <xdr:ext cx="534377" cy="259045"/>
    <xdr:sp macro="" textlink="">
      <xdr:nvSpPr>
        <xdr:cNvPr id="309" name="補助費等該当値テキスト"/>
        <xdr:cNvSpPr txBox="1"/>
      </xdr:nvSpPr>
      <xdr:spPr>
        <a:xfrm>
          <a:off x="10528300" y="642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13,173</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154572</xdr:rowOff>
    </xdr:from>
    <xdr:to>
      <xdr:col>14</xdr:col>
      <xdr:colOff>79375</xdr:colOff>
      <xdr:row>38</xdr:row>
      <xdr:rowOff>84722</xdr:rowOff>
    </xdr:to>
    <xdr:sp macro="" textlink="">
      <xdr:nvSpPr>
        <xdr:cNvPr id="310" name="円/楕円 309"/>
        <xdr:cNvSpPr/>
      </xdr:nvSpPr>
      <xdr:spPr>
        <a:xfrm>
          <a:off x="9588500" y="649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75849</xdr:rowOff>
    </xdr:from>
    <xdr:ext cx="534377" cy="259045"/>
    <xdr:sp macro="" textlink="">
      <xdr:nvSpPr>
        <xdr:cNvPr id="311" name="テキスト ボックス 310"/>
        <xdr:cNvSpPr txBox="1"/>
      </xdr:nvSpPr>
      <xdr:spPr>
        <a:xfrm>
          <a:off x="9372111" y="659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14,329</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170396</xdr:rowOff>
    </xdr:from>
    <xdr:to>
      <xdr:col>12</xdr:col>
      <xdr:colOff>561975</xdr:colOff>
      <xdr:row>38</xdr:row>
      <xdr:rowOff>100546</xdr:rowOff>
    </xdr:to>
    <xdr:sp macro="" textlink="">
      <xdr:nvSpPr>
        <xdr:cNvPr id="312" name="円/楕円 311"/>
        <xdr:cNvSpPr/>
      </xdr:nvSpPr>
      <xdr:spPr>
        <a:xfrm>
          <a:off x="8699500" y="651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91673</xdr:rowOff>
    </xdr:from>
    <xdr:ext cx="534377" cy="259045"/>
    <xdr:sp macro="" textlink="">
      <xdr:nvSpPr>
        <xdr:cNvPr id="313" name="テキスト ボックス 312"/>
        <xdr:cNvSpPr txBox="1"/>
      </xdr:nvSpPr>
      <xdr:spPr>
        <a:xfrm>
          <a:off x="8483111" y="660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13,083</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6032</xdr:rowOff>
    </xdr:from>
    <xdr:to>
      <xdr:col>11</xdr:col>
      <xdr:colOff>358775</xdr:colOff>
      <xdr:row>38</xdr:row>
      <xdr:rowOff>107632</xdr:rowOff>
    </xdr:to>
    <xdr:sp macro="" textlink="">
      <xdr:nvSpPr>
        <xdr:cNvPr id="314" name="円/楕円 313"/>
        <xdr:cNvSpPr/>
      </xdr:nvSpPr>
      <xdr:spPr>
        <a:xfrm>
          <a:off x="7810500" y="652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98759</xdr:rowOff>
    </xdr:from>
    <xdr:ext cx="534377" cy="259045"/>
    <xdr:sp macro="" textlink="">
      <xdr:nvSpPr>
        <xdr:cNvPr id="315" name="テキスト ボックス 314"/>
        <xdr:cNvSpPr txBox="1"/>
      </xdr:nvSpPr>
      <xdr:spPr>
        <a:xfrm>
          <a:off x="7594111" y="661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12,525</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10147</xdr:rowOff>
    </xdr:from>
    <xdr:to>
      <xdr:col>10</xdr:col>
      <xdr:colOff>155575</xdr:colOff>
      <xdr:row>38</xdr:row>
      <xdr:rowOff>111747</xdr:rowOff>
    </xdr:to>
    <xdr:sp macro="" textlink="">
      <xdr:nvSpPr>
        <xdr:cNvPr id="316" name="円/楕円 315"/>
        <xdr:cNvSpPr/>
      </xdr:nvSpPr>
      <xdr:spPr>
        <a:xfrm>
          <a:off x="6921500" y="652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102874</xdr:rowOff>
    </xdr:from>
    <xdr:ext cx="534377" cy="259045"/>
    <xdr:sp macro="" textlink="">
      <xdr:nvSpPr>
        <xdr:cNvPr id="317" name="テキスト ボックス 316"/>
        <xdr:cNvSpPr txBox="1"/>
      </xdr:nvSpPr>
      <xdr:spPr>
        <a:xfrm>
          <a:off x="6705111" y="66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12,201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45,932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129383</xdr:rowOff>
    </xdr:from>
    <xdr:to>
      <xdr:col>15</xdr:col>
      <xdr:colOff>180340</xdr:colOff>
      <xdr:row>58</xdr:row>
      <xdr:rowOff>157584</xdr:rowOff>
    </xdr:to>
    <xdr:cxnSp macro="">
      <xdr:nvCxnSpPr>
        <xdr:cNvPr id="341" name="直線コネクタ 340"/>
        <xdr:cNvCxnSpPr/>
      </xdr:nvCxnSpPr>
      <xdr:spPr>
        <a:xfrm flipV="1">
          <a:off x="10475595" y="8873333"/>
          <a:ext cx="1270" cy="1228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161411</xdr:rowOff>
    </xdr:from>
    <xdr:ext cx="534377" cy="259045"/>
    <xdr:sp macro="" textlink="">
      <xdr:nvSpPr>
        <xdr:cNvPr id="342" name="普通建設事業費最小値テキスト"/>
        <xdr:cNvSpPr txBox="1"/>
      </xdr:nvSpPr>
      <xdr:spPr>
        <a:xfrm>
          <a:off x="10528300" y="101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15,306</a:t>
          </a:r>
          <a:endParaRPr kumimoji="1" lang="ja-JP" altLang="en-US" sz="1000" b="1">
            <a:latin typeface="ＭＳ Ｐゴシック"/>
          </a:endParaRPr>
        </a:p>
      </xdr:txBody>
    </xdr:sp>
    <xdr:clientData/>
  </xdr:oneCellAnchor>
  <xdr:twoCellAnchor>
    <xdr:from>
      <xdr:col>15</xdr:col>
      <xdr:colOff>92075</xdr:colOff>
      <xdr:row>58</xdr:row>
      <xdr:rowOff>157584</xdr:rowOff>
    </xdr:from>
    <xdr:to>
      <xdr:col>15</xdr:col>
      <xdr:colOff>269875</xdr:colOff>
      <xdr:row>58</xdr:row>
      <xdr:rowOff>157584</xdr:rowOff>
    </xdr:to>
    <xdr:cxnSp macro="">
      <xdr:nvCxnSpPr>
        <xdr:cNvPr id="343" name="直線コネクタ 342"/>
        <xdr:cNvCxnSpPr/>
      </xdr:nvCxnSpPr>
      <xdr:spPr>
        <a:xfrm>
          <a:off x="10388600" y="1010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76060</xdr:rowOff>
    </xdr:from>
    <xdr:ext cx="599010" cy="259045"/>
    <xdr:sp macro="" textlink="">
      <xdr:nvSpPr>
        <xdr:cNvPr id="344" name="普通建設事業費最大値テキスト"/>
        <xdr:cNvSpPr txBox="1"/>
      </xdr:nvSpPr>
      <xdr:spPr>
        <a:xfrm>
          <a:off x="10528300" y="864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337,708</a:t>
          </a:r>
          <a:endParaRPr kumimoji="1" lang="ja-JP" altLang="en-US" sz="1000" b="1">
            <a:latin typeface="ＭＳ Ｐゴシック"/>
          </a:endParaRPr>
        </a:p>
      </xdr:txBody>
    </xdr:sp>
    <xdr:clientData/>
  </xdr:oneCellAnchor>
  <xdr:twoCellAnchor>
    <xdr:from>
      <xdr:col>15</xdr:col>
      <xdr:colOff>92075</xdr:colOff>
      <xdr:row>51</xdr:row>
      <xdr:rowOff>129383</xdr:rowOff>
    </xdr:from>
    <xdr:to>
      <xdr:col>15</xdr:col>
      <xdr:colOff>269875</xdr:colOff>
      <xdr:row>51</xdr:row>
      <xdr:rowOff>129383</xdr:rowOff>
    </xdr:to>
    <xdr:cxnSp macro="">
      <xdr:nvCxnSpPr>
        <xdr:cNvPr id="345" name="直線コネクタ 344"/>
        <xdr:cNvCxnSpPr/>
      </xdr:nvCxnSpPr>
      <xdr:spPr>
        <a:xfrm>
          <a:off x="10388600" y="8873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55956</xdr:rowOff>
    </xdr:from>
    <xdr:to>
      <xdr:col>15</xdr:col>
      <xdr:colOff>180975</xdr:colOff>
      <xdr:row>58</xdr:row>
      <xdr:rowOff>90577</xdr:rowOff>
    </xdr:to>
    <xdr:cxnSp macro="">
      <xdr:nvCxnSpPr>
        <xdr:cNvPr id="346" name="直線コネクタ 345"/>
        <xdr:cNvCxnSpPr/>
      </xdr:nvCxnSpPr>
      <xdr:spPr>
        <a:xfrm>
          <a:off x="9639300" y="10000056"/>
          <a:ext cx="838200" cy="34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18417</xdr:rowOff>
    </xdr:from>
    <xdr:ext cx="534377" cy="259045"/>
    <xdr:sp macro="" textlink="">
      <xdr:nvSpPr>
        <xdr:cNvPr id="347" name="普通建設事業費平均値テキスト"/>
        <xdr:cNvSpPr txBox="1"/>
      </xdr:nvSpPr>
      <xdr:spPr>
        <a:xfrm>
          <a:off x="10528300" y="9791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44,504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166990</xdr:rowOff>
    </xdr:from>
    <xdr:to>
      <xdr:col>15</xdr:col>
      <xdr:colOff>231775</xdr:colOff>
      <xdr:row>58</xdr:row>
      <xdr:rowOff>97140</xdr:rowOff>
    </xdr:to>
    <xdr:sp macro="" textlink="">
      <xdr:nvSpPr>
        <xdr:cNvPr id="348" name="フローチャート : 判断 347"/>
        <xdr:cNvSpPr/>
      </xdr:nvSpPr>
      <xdr:spPr>
        <a:xfrm>
          <a:off x="10426700" y="993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161059</xdr:rowOff>
    </xdr:from>
    <xdr:to>
      <xdr:col>14</xdr:col>
      <xdr:colOff>28575</xdr:colOff>
      <xdr:row>58</xdr:row>
      <xdr:rowOff>55956</xdr:rowOff>
    </xdr:to>
    <xdr:cxnSp macro="">
      <xdr:nvCxnSpPr>
        <xdr:cNvPr id="349" name="直線コネクタ 348"/>
        <xdr:cNvCxnSpPr/>
      </xdr:nvCxnSpPr>
      <xdr:spPr>
        <a:xfrm>
          <a:off x="8750300" y="9933709"/>
          <a:ext cx="889000" cy="6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156421</xdr:rowOff>
    </xdr:from>
    <xdr:to>
      <xdr:col>14</xdr:col>
      <xdr:colOff>79375</xdr:colOff>
      <xdr:row>58</xdr:row>
      <xdr:rowOff>86571</xdr:rowOff>
    </xdr:to>
    <xdr:sp macro="" textlink="">
      <xdr:nvSpPr>
        <xdr:cNvPr id="350" name="フローチャート : 判断 349"/>
        <xdr:cNvSpPr/>
      </xdr:nvSpPr>
      <xdr:spPr>
        <a:xfrm>
          <a:off x="9588500" y="992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103098</xdr:rowOff>
    </xdr:from>
    <xdr:ext cx="534377" cy="259045"/>
    <xdr:sp macro="" textlink="">
      <xdr:nvSpPr>
        <xdr:cNvPr id="351" name="テキスト ボックス 350"/>
        <xdr:cNvSpPr txBox="1"/>
      </xdr:nvSpPr>
      <xdr:spPr>
        <a:xfrm>
          <a:off x="9372111" y="970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47,278</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161059</xdr:rowOff>
    </xdr:from>
    <xdr:to>
      <xdr:col>12</xdr:col>
      <xdr:colOff>511175</xdr:colOff>
      <xdr:row>58</xdr:row>
      <xdr:rowOff>18889</xdr:rowOff>
    </xdr:to>
    <xdr:cxnSp macro="">
      <xdr:nvCxnSpPr>
        <xdr:cNvPr id="352" name="直線コネクタ 351"/>
        <xdr:cNvCxnSpPr/>
      </xdr:nvCxnSpPr>
      <xdr:spPr>
        <a:xfrm flipV="1">
          <a:off x="7861300" y="9933709"/>
          <a:ext cx="889000" cy="29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84118</xdr:rowOff>
    </xdr:from>
    <xdr:to>
      <xdr:col>12</xdr:col>
      <xdr:colOff>561975</xdr:colOff>
      <xdr:row>58</xdr:row>
      <xdr:rowOff>14268</xdr:rowOff>
    </xdr:to>
    <xdr:sp macro="" textlink="">
      <xdr:nvSpPr>
        <xdr:cNvPr id="353" name="フローチャート : 判断 352"/>
        <xdr:cNvSpPr/>
      </xdr:nvSpPr>
      <xdr:spPr>
        <a:xfrm>
          <a:off x="8699500" y="98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30795</xdr:rowOff>
    </xdr:from>
    <xdr:ext cx="534377" cy="259045"/>
    <xdr:sp macro="" textlink="">
      <xdr:nvSpPr>
        <xdr:cNvPr id="354" name="テキスト ボックス 353"/>
        <xdr:cNvSpPr txBox="1"/>
      </xdr:nvSpPr>
      <xdr:spPr>
        <a:xfrm>
          <a:off x="8483111" y="963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18889</xdr:rowOff>
    </xdr:from>
    <xdr:to>
      <xdr:col>11</xdr:col>
      <xdr:colOff>307975</xdr:colOff>
      <xdr:row>58</xdr:row>
      <xdr:rowOff>61191</xdr:rowOff>
    </xdr:to>
    <xdr:cxnSp macro="">
      <xdr:nvCxnSpPr>
        <xdr:cNvPr id="355" name="直線コネクタ 354"/>
        <xdr:cNvCxnSpPr/>
      </xdr:nvCxnSpPr>
      <xdr:spPr>
        <a:xfrm flipV="1">
          <a:off x="6972300" y="9962989"/>
          <a:ext cx="889000" cy="4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92877</xdr:rowOff>
    </xdr:from>
    <xdr:to>
      <xdr:col>11</xdr:col>
      <xdr:colOff>358775</xdr:colOff>
      <xdr:row>58</xdr:row>
      <xdr:rowOff>23027</xdr:rowOff>
    </xdr:to>
    <xdr:sp macro="" textlink="">
      <xdr:nvSpPr>
        <xdr:cNvPr id="356" name="フローチャート : 判断 355"/>
        <xdr:cNvSpPr/>
      </xdr:nvSpPr>
      <xdr:spPr>
        <a:xfrm>
          <a:off x="7810500" y="986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39554</xdr:rowOff>
    </xdr:from>
    <xdr:ext cx="534377" cy="259045"/>
    <xdr:sp macro="" textlink="">
      <xdr:nvSpPr>
        <xdr:cNvPr id="357" name="テキスト ボックス 356"/>
        <xdr:cNvSpPr txBox="1"/>
      </xdr:nvSpPr>
      <xdr:spPr>
        <a:xfrm>
          <a:off x="7594111" y="964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142697</xdr:rowOff>
    </xdr:from>
    <xdr:to>
      <xdr:col>10</xdr:col>
      <xdr:colOff>155575</xdr:colOff>
      <xdr:row>58</xdr:row>
      <xdr:rowOff>72847</xdr:rowOff>
    </xdr:to>
    <xdr:sp macro="" textlink="">
      <xdr:nvSpPr>
        <xdr:cNvPr id="358" name="フローチャート : 判断 357"/>
        <xdr:cNvSpPr/>
      </xdr:nvSpPr>
      <xdr:spPr>
        <a:xfrm>
          <a:off x="6921500" y="991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89374</xdr:rowOff>
    </xdr:from>
    <xdr:ext cx="534377" cy="259045"/>
    <xdr:sp macro="" textlink="">
      <xdr:nvSpPr>
        <xdr:cNvPr id="359" name="テキスト ボックス 358"/>
        <xdr:cNvSpPr txBox="1"/>
      </xdr:nvSpPr>
      <xdr:spPr>
        <a:xfrm>
          <a:off x="6705111" y="969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39777</xdr:rowOff>
    </xdr:from>
    <xdr:to>
      <xdr:col>15</xdr:col>
      <xdr:colOff>231775</xdr:colOff>
      <xdr:row>58</xdr:row>
      <xdr:rowOff>141377</xdr:rowOff>
    </xdr:to>
    <xdr:sp macro="" textlink="">
      <xdr:nvSpPr>
        <xdr:cNvPr id="365" name="円/楕円 364"/>
        <xdr:cNvSpPr/>
      </xdr:nvSpPr>
      <xdr:spPr>
        <a:xfrm>
          <a:off x="10426700" y="998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145416</xdr:rowOff>
    </xdr:from>
    <xdr:ext cx="534377" cy="259045"/>
    <xdr:sp macro="" textlink="">
      <xdr:nvSpPr>
        <xdr:cNvPr id="366" name="普通建設事業費該当値テキスト"/>
        <xdr:cNvSpPr txBox="1"/>
      </xdr:nvSpPr>
      <xdr:spPr>
        <a:xfrm>
          <a:off x="10528300" y="991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32,893</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5156</xdr:rowOff>
    </xdr:from>
    <xdr:to>
      <xdr:col>14</xdr:col>
      <xdr:colOff>79375</xdr:colOff>
      <xdr:row>58</xdr:row>
      <xdr:rowOff>106756</xdr:rowOff>
    </xdr:to>
    <xdr:sp macro="" textlink="">
      <xdr:nvSpPr>
        <xdr:cNvPr id="367" name="円/楕円 366"/>
        <xdr:cNvSpPr/>
      </xdr:nvSpPr>
      <xdr:spPr>
        <a:xfrm>
          <a:off x="9588500" y="994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97883</xdr:rowOff>
    </xdr:from>
    <xdr:ext cx="534377" cy="259045"/>
    <xdr:sp macro="" textlink="">
      <xdr:nvSpPr>
        <xdr:cNvPr id="368" name="テキスト ボックス 367"/>
        <xdr:cNvSpPr txBox="1"/>
      </xdr:nvSpPr>
      <xdr:spPr>
        <a:xfrm>
          <a:off x="9372111" y="1004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41,980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110259</xdr:rowOff>
    </xdr:from>
    <xdr:to>
      <xdr:col>12</xdr:col>
      <xdr:colOff>561975</xdr:colOff>
      <xdr:row>58</xdr:row>
      <xdr:rowOff>40409</xdr:rowOff>
    </xdr:to>
    <xdr:sp macro="" textlink="">
      <xdr:nvSpPr>
        <xdr:cNvPr id="369" name="円/楕円 368"/>
        <xdr:cNvSpPr/>
      </xdr:nvSpPr>
      <xdr:spPr>
        <a:xfrm>
          <a:off x="8699500" y="988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31536</xdr:rowOff>
    </xdr:from>
    <xdr:ext cx="534377" cy="259045"/>
    <xdr:sp macro="" textlink="">
      <xdr:nvSpPr>
        <xdr:cNvPr id="370" name="テキスト ボックス 369"/>
        <xdr:cNvSpPr txBox="1"/>
      </xdr:nvSpPr>
      <xdr:spPr>
        <a:xfrm>
          <a:off x="8483111" y="997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59,394</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139539</xdr:rowOff>
    </xdr:from>
    <xdr:to>
      <xdr:col>11</xdr:col>
      <xdr:colOff>358775</xdr:colOff>
      <xdr:row>58</xdr:row>
      <xdr:rowOff>69689</xdr:rowOff>
    </xdr:to>
    <xdr:sp macro="" textlink="">
      <xdr:nvSpPr>
        <xdr:cNvPr id="371" name="円/楕円 370"/>
        <xdr:cNvSpPr/>
      </xdr:nvSpPr>
      <xdr:spPr>
        <a:xfrm>
          <a:off x="7810500" y="991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60816</xdr:rowOff>
    </xdr:from>
    <xdr:ext cx="534377" cy="259045"/>
    <xdr:sp macro="" textlink="">
      <xdr:nvSpPr>
        <xdr:cNvPr id="372" name="テキスト ボックス 371"/>
        <xdr:cNvSpPr txBox="1"/>
      </xdr:nvSpPr>
      <xdr:spPr>
        <a:xfrm>
          <a:off x="7594111" y="1000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51,709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10391</xdr:rowOff>
    </xdr:from>
    <xdr:to>
      <xdr:col>10</xdr:col>
      <xdr:colOff>155575</xdr:colOff>
      <xdr:row>58</xdr:row>
      <xdr:rowOff>111991</xdr:rowOff>
    </xdr:to>
    <xdr:sp macro="" textlink="">
      <xdr:nvSpPr>
        <xdr:cNvPr id="373" name="円/楕円 372"/>
        <xdr:cNvSpPr/>
      </xdr:nvSpPr>
      <xdr:spPr>
        <a:xfrm>
          <a:off x="6921500" y="995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103118</xdr:rowOff>
    </xdr:from>
    <xdr:ext cx="534377" cy="259045"/>
    <xdr:sp macro="" textlink="">
      <xdr:nvSpPr>
        <xdr:cNvPr id="374" name="テキスト ボックス 373"/>
        <xdr:cNvSpPr txBox="1"/>
      </xdr:nvSpPr>
      <xdr:spPr>
        <a:xfrm>
          <a:off x="6705111" y="1004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40,606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11,125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5" name="直線コネクタ 384"/>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6" name="テキスト ボックス 385"/>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8" name="テキスト ボックス 38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89" name="直線コネクタ 388"/>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0" name="テキスト ボックス 389"/>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120275</xdr:rowOff>
    </xdr:from>
    <xdr:to>
      <xdr:col>15</xdr:col>
      <xdr:colOff>180340</xdr:colOff>
      <xdr:row>78</xdr:row>
      <xdr:rowOff>25400</xdr:rowOff>
    </xdr:to>
    <xdr:cxnSp macro="">
      <xdr:nvCxnSpPr>
        <xdr:cNvPr id="394" name="直線コネクタ 393"/>
        <xdr:cNvCxnSpPr/>
      </xdr:nvCxnSpPr>
      <xdr:spPr>
        <a:xfrm flipV="1">
          <a:off x="10475595" y="12121775"/>
          <a:ext cx="1270" cy="1276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5"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6" name="直線コネクタ 395"/>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66952</xdr:rowOff>
    </xdr:from>
    <xdr:ext cx="599010" cy="259045"/>
    <xdr:sp macro="" textlink="">
      <xdr:nvSpPr>
        <xdr:cNvPr id="397" name="普通建設事業費 （ うち新規整備　）最大値テキスト"/>
        <xdr:cNvSpPr txBox="1"/>
      </xdr:nvSpPr>
      <xdr:spPr>
        <a:xfrm>
          <a:off x="10528300" y="1189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223,399</a:t>
          </a:r>
          <a:endParaRPr kumimoji="1" lang="ja-JP" altLang="en-US" sz="1000" b="1">
            <a:latin typeface="ＭＳ Ｐゴシック"/>
          </a:endParaRPr>
        </a:p>
      </xdr:txBody>
    </xdr:sp>
    <xdr:clientData/>
  </xdr:oneCellAnchor>
  <xdr:twoCellAnchor>
    <xdr:from>
      <xdr:col>15</xdr:col>
      <xdr:colOff>92075</xdr:colOff>
      <xdr:row>70</xdr:row>
      <xdr:rowOff>120275</xdr:rowOff>
    </xdr:from>
    <xdr:to>
      <xdr:col>15</xdr:col>
      <xdr:colOff>269875</xdr:colOff>
      <xdr:row>70</xdr:row>
      <xdr:rowOff>120275</xdr:rowOff>
    </xdr:to>
    <xdr:cxnSp macro="">
      <xdr:nvCxnSpPr>
        <xdr:cNvPr id="398" name="直線コネクタ 397"/>
        <xdr:cNvCxnSpPr/>
      </xdr:nvCxnSpPr>
      <xdr:spPr>
        <a:xfrm>
          <a:off x="10388600" y="1212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29714</xdr:rowOff>
    </xdr:from>
    <xdr:to>
      <xdr:col>15</xdr:col>
      <xdr:colOff>180975</xdr:colOff>
      <xdr:row>77</xdr:row>
      <xdr:rowOff>103809</xdr:rowOff>
    </xdr:to>
    <xdr:cxnSp macro="">
      <xdr:nvCxnSpPr>
        <xdr:cNvPr id="399" name="直線コネクタ 398"/>
        <xdr:cNvCxnSpPr/>
      </xdr:nvCxnSpPr>
      <xdr:spPr>
        <a:xfrm>
          <a:off x="9639300" y="13231364"/>
          <a:ext cx="838200" cy="7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46998</xdr:rowOff>
    </xdr:from>
    <xdr:ext cx="534377" cy="259045"/>
    <xdr:sp macro="" textlink="">
      <xdr:nvSpPr>
        <xdr:cNvPr id="400" name="普通建設事業費 （ うち新規整備　）平均値テキスト"/>
        <xdr:cNvSpPr txBox="1"/>
      </xdr:nvSpPr>
      <xdr:spPr>
        <a:xfrm>
          <a:off x="10528300" y="13248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68571</xdr:rowOff>
    </xdr:from>
    <xdr:to>
      <xdr:col>15</xdr:col>
      <xdr:colOff>231775</xdr:colOff>
      <xdr:row>77</xdr:row>
      <xdr:rowOff>170171</xdr:rowOff>
    </xdr:to>
    <xdr:sp macro="" textlink="">
      <xdr:nvSpPr>
        <xdr:cNvPr id="401" name="フローチャート : 判断 400"/>
        <xdr:cNvSpPr/>
      </xdr:nvSpPr>
      <xdr:spPr>
        <a:xfrm>
          <a:off x="10426700" y="1327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29714</xdr:rowOff>
    </xdr:from>
    <xdr:to>
      <xdr:col>14</xdr:col>
      <xdr:colOff>28575</xdr:colOff>
      <xdr:row>77</xdr:row>
      <xdr:rowOff>40173</xdr:rowOff>
    </xdr:to>
    <xdr:cxnSp macro="">
      <xdr:nvCxnSpPr>
        <xdr:cNvPr id="402" name="直線コネクタ 401"/>
        <xdr:cNvCxnSpPr/>
      </xdr:nvCxnSpPr>
      <xdr:spPr>
        <a:xfrm flipV="1">
          <a:off x="8750300" y="13231364"/>
          <a:ext cx="889000" cy="1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33682</xdr:rowOff>
    </xdr:from>
    <xdr:to>
      <xdr:col>14</xdr:col>
      <xdr:colOff>79375</xdr:colOff>
      <xdr:row>77</xdr:row>
      <xdr:rowOff>135282</xdr:rowOff>
    </xdr:to>
    <xdr:sp macro="" textlink="">
      <xdr:nvSpPr>
        <xdr:cNvPr id="403" name="フローチャート : 判断 402"/>
        <xdr:cNvSpPr/>
      </xdr:nvSpPr>
      <xdr:spPr>
        <a:xfrm>
          <a:off x="95885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126409</xdr:rowOff>
    </xdr:from>
    <xdr:ext cx="534377" cy="259045"/>
    <xdr:sp macro="" textlink="">
      <xdr:nvSpPr>
        <xdr:cNvPr id="404" name="テキスト ボックス 403"/>
        <xdr:cNvSpPr txBox="1"/>
      </xdr:nvSpPr>
      <xdr:spPr>
        <a:xfrm>
          <a:off x="9372111" y="1332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19,662</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157308</xdr:rowOff>
    </xdr:from>
    <xdr:to>
      <xdr:col>12</xdr:col>
      <xdr:colOff>561975</xdr:colOff>
      <xdr:row>77</xdr:row>
      <xdr:rowOff>87458</xdr:rowOff>
    </xdr:to>
    <xdr:sp macro="" textlink="">
      <xdr:nvSpPr>
        <xdr:cNvPr id="405" name="フローチャート : 判断 404"/>
        <xdr:cNvSpPr/>
      </xdr:nvSpPr>
      <xdr:spPr>
        <a:xfrm>
          <a:off x="8699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103985</xdr:rowOff>
    </xdr:from>
    <xdr:ext cx="534377" cy="259045"/>
    <xdr:sp macro="" textlink="">
      <xdr:nvSpPr>
        <xdr:cNvPr id="406" name="テキスト ボックス 405"/>
        <xdr:cNvSpPr txBox="1"/>
      </xdr:nvSpPr>
      <xdr:spPr>
        <a:xfrm>
          <a:off x="8483111" y="129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53009</xdr:rowOff>
    </xdr:from>
    <xdr:to>
      <xdr:col>15</xdr:col>
      <xdr:colOff>231775</xdr:colOff>
      <xdr:row>77</xdr:row>
      <xdr:rowOff>154609</xdr:rowOff>
    </xdr:to>
    <xdr:sp macro="" textlink="">
      <xdr:nvSpPr>
        <xdr:cNvPr id="412" name="円/楕円 411"/>
        <xdr:cNvSpPr/>
      </xdr:nvSpPr>
      <xdr:spPr>
        <a:xfrm>
          <a:off x="10426700" y="1325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12386</xdr:rowOff>
    </xdr:from>
    <xdr:ext cx="534377" cy="259045"/>
    <xdr:sp macro="" textlink="">
      <xdr:nvSpPr>
        <xdr:cNvPr id="413" name="普通建設事業費 （ うち新規整備　）該当値テキスト"/>
        <xdr:cNvSpPr txBox="1"/>
      </xdr:nvSpPr>
      <xdr:spPr>
        <a:xfrm>
          <a:off x="10528300" y="1304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16,280</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150364</xdr:rowOff>
    </xdr:from>
    <xdr:to>
      <xdr:col>14</xdr:col>
      <xdr:colOff>79375</xdr:colOff>
      <xdr:row>77</xdr:row>
      <xdr:rowOff>80514</xdr:rowOff>
    </xdr:to>
    <xdr:sp macro="" textlink="">
      <xdr:nvSpPr>
        <xdr:cNvPr id="414" name="円/楕円 413"/>
        <xdr:cNvSpPr/>
      </xdr:nvSpPr>
      <xdr:spPr>
        <a:xfrm>
          <a:off x="9588500" y="1318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97041</xdr:rowOff>
    </xdr:from>
    <xdr:ext cx="534377" cy="259045"/>
    <xdr:sp macro="" textlink="">
      <xdr:nvSpPr>
        <xdr:cNvPr id="415" name="テキスト ボックス 414"/>
        <xdr:cNvSpPr txBox="1"/>
      </xdr:nvSpPr>
      <xdr:spPr>
        <a:xfrm>
          <a:off x="9372111" y="1295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29,245</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160823</xdr:rowOff>
    </xdr:from>
    <xdr:to>
      <xdr:col>12</xdr:col>
      <xdr:colOff>561975</xdr:colOff>
      <xdr:row>77</xdr:row>
      <xdr:rowOff>90973</xdr:rowOff>
    </xdr:to>
    <xdr:sp macro="" textlink="">
      <xdr:nvSpPr>
        <xdr:cNvPr id="416" name="円/楕円 415"/>
        <xdr:cNvSpPr/>
      </xdr:nvSpPr>
      <xdr:spPr>
        <a:xfrm>
          <a:off x="8699500" y="1319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82100</xdr:rowOff>
    </xdr:from>
    <xdr:ext cx="534377" cy="259045"/>
    <xdr:sp macro="" textlink="">
      <xdr:nvSpPr>
        <xdr:cNvPr id="417" name="テキスト ボックス 416"/>
        <xdr:cNvSpPr txBox="1"/>
      </xdr:nvSpPr>
      <xdr:spPr>
        <a:xfrm>
          <a:off x="8483111" y="1328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27,415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8" name="正方形/長方形 41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9" name="正方形/長方形 41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0" name="正方形/長方形 41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75/85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1" name="正方形/長方形 42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2" name="正方形/長方形 42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3" name="正方形/長方形 42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4" name="正方形/長方形 42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25,129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5" name="正方形/長方形 42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6" name="テキスト ボックス 42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7" name="直線コネクタ 42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8" name="直線コネクタ 42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29" name="テキスト ボックス 42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0" name="直線コネクタ 42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1" name="テキスト ボックス 43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2" name="直線コネクタ 43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3" name="テキスト ボックス 43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4" name="直線コネクタ 43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5" name="テキスト ボックス 43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6" name="直線コネクタ 43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37" name="テキスト ボックス 43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8" name="直線コネクタ 43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9" name="テキスト ボックス 43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158655</xdr:rowOff>
    </xdr:from>
    <xdr:to>
      <xdr:col>15</xdr:col>
      <xdr:colOff>180340</xdr:colOff>
      <xdr:row>99</xdr:row>
      <xdr:rowOff>34925</xdr:rowOff>
    </xdr:to>
    <xdr:cxnSp macro="">
      <xdr:nvCxnSpPr>
        <xdr:cNvPr id="441" name="直線コネクタ 440"/>
        <xdr:cNvCxnSpPr/>
      </xdr:nvCxnSpPr>
      <xdr:spPr>
        <a:xfrm flipV="1">
          <a:off x="10475595" y="15589155"/>
          <a:ext cx="1270" cy="14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38752</xdr:rowOff>
    </xdr:from>
    <xdr:ext cx="378565" cy="259045"/>
    <xdr:sp macro="" textlink="">
      <xdr:nvSpPr>
        <xdr:cNvPr id="442" name="普通建設事業費 （ うち更新整備　）最小値テキスト"/>
        <xdr:cNvSpPr txBox="1"/>
      </xdr:nvSpPr>
      <xdr:spPr>
        <a:xfrm>
          <a:off x="10528300" y="17012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500</a:t>
          </a:r>
          <a:endParaRPr kumimoji="1" lang="ja-JP" altLang="en-US" sz="1000" b="1">
            <a:latin typeface="ＭＳ Ｐゴシック"/>
          </a:endParaRPr>
        </a:p>
      </xdr:txBody>
    </xdr:sp>
    <xdr:clientData/>
  </xdr:oneCellAnchor>
  <xdr:twoCellAnchor>
    <xdr:from>
      <xdr:col>15</xdr:col>
      <xdr:colOff>92075</xdr:colOff>
      <xdr:row>99</xdr:row>
      <xdr:rowOff>34925</xdr:rowOff>
    </xdr:from>
    <xdr:to>
      <xdr:col>15</xdr:col>
      <xdr:colOff>269875</xdr:colOff>
      <xdr:row>99</xdr:row>
      <xdr:rowOff>34925</xdr:rowOff>
    </xdr:to>
    <xdr:cxnSp macro="">
      <xdr:nvCxnSpPr>
        <xdr:cNvPr id="443" name="直線コネクタ 442"/>
        <xdr:cNvCxnSpPr/>
      </xdr:nvCxnSpPr>
      <xdr:spPr>
        <a:xfrm>
          <a:off x="10388600" y="17008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105332</xdr:rowOff>
    </xdr:from>
    <xdr:ext cx="534377" cy="259045"/>
    <xdr:sp macro="" textlink="">
      <xdr:nvSpPr>
        <xdr:cNvPr id="444" name="普通建設事業費 （ うち更新整備　）最大値テキスト"/>
        <xdr:cNvSpPr txBox="1"/>
      </xdr:nvSpPr>
      <xdr:spPr>
        <a:xfrm>
          <a:off x="10528300" y="1536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75,005</a:t>
          </a:r>
          <a:endParaRPr kumimoji="1" lang="ja-JP" altLang="en-US" sz="1000" b="1">
            <a:latin typeface="ＭＳ Ｐゴシック"/>
          </a:endParaRPr>
        </a:p>
      </xdr:txBody>
    </xdr:sp>
    <xdr:clientData/>
  </xdr:oneCellAnchor>
  <xdr:twoCellAnchor>
    <xdr:from>
      <xdr:col>15</xdr:col>
      <xdr:colOff>92075</xdr:colOff>
      <xdr:row>90</xdr:row>
      <xdr:rowOff>158655</xdr:rowOff>
    </xdr:from>
    <xdr:to>
      <xdr:col>15</xdr:col>
      <xdr:colOff>269875</xdr:colOff>
      <xdr:row>90</xdr:row>
      <xdr:rowOff>158655</xdr:rowOff>
    </xdr:to>
    <xdr:cxnSp macro="">
      <xdr:nvCxnSpPr>
        <xdr:cNvPr id="445" name="直線コネクタ 444"/>
        <xdr:cNvCxnSpPr/>
      </xdr:nvCxnSpPr>
      <xdr:spPr>
        <a:xfrm>
          <a:off x="10388600" y="1558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61347</xdr:rowOff>
    </xdr:from>
    <xdr:to>
      <xdr:col>15</xdr:col>
      <xdr:colOff>180975</xdr:colOff>
      <xdr:row>98</xdr:row>
      <xdr:rowOff>86683</xdr:rowOff>
    </xdr:to>
    <xdr:cxnSp macro="">
      <xdr:nvCxnSpPr>
        <xdr:cNvPr id="446" name="直線コネクタ 445"/>
        <xdr:cNvCxnSpPr/>
      </xdr:nvCxnSpPr>
      <xdr:spPr>
        <a:xfrm flipV="1">
          <a:off x="9639300" y="16863447"/>
          <a:ext cx="838200" cy="2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100309</xdr:rowOff>
    </xdr:from>
    <xdr:ext cx="534377" cy="259045"/>
    <xdr:sp macro="" textlink="">
      <xdr:nvSpPr>
        <xdr:cNvPr id="447" name="普通建設事業費 （ うち更新整備　）平均値テキスト"/>
        <xdr:cNvSpPr txBox="1"/>
      </xdr:nvSpPr>
      <xdr:spPr>
        <a:xfrm>
          <a:off x="10528300" y="16388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22,602</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77432</xdr:rowOff>
    </xdr:from>
    <xdr:to>
      <xdr:col>15</xdr:col>
      <xdr:colOff>231775</xdr:colOff>
      <xdr:row>97</xdr:row>
      <xdr:rowOff>7582</xdr:rowOff>
    </xdr:to>
    <xdr:sp macro="" textlink="">
      <xdr:nvSpPr>
        <xdr:cNvPr id="448" name="フローチャート : 判断 447"/>
        <xdr:cNvSpPr/>
      </xdr:nvSpPr>
      <xdr:spPr>
        <a:xfrm>
          <a:off x="104267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70338</xdr:rowOff>
    </xdr:from>
    <xdr:to>
      <xdr:col>14</xdr:col>
      <xdr:colOff>28575</xdr:colOff>
      <xdr:row>98</xdr:row>
      <xdr:rowOff>86683</xdr:rowOff>
    </xdr:to>
    <xdr:cxnSp macro="">
      <xdr:nvCxnSpPr>
        <xdr:cNvPr id="449" name="直線コネクタ 448"/>
        <xdr:cNvCxnSpPr/>
      </xdr:nvCxnSpPr>
      <xdr:spPr>
        <a:xfrm>
          <a:off x="8750300" y="16529538"/>
          <a:ext cx="889000" cy="35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1612</xdr:rowOff>
    </xdr:from>
    <xdr:to>
      <xdr:col>14</xdr:col>
      <xdr:colOff>79375</xdr:colOff>
      <xdr:row>97</xdr:row>
      <xdr:rowOff>103212</xdr:rowOff>
    </xdr:to>
    <xdr:sp macro="" textlink="">
      <xdr:nvSpPr>
        <xdr:cNvPr id="450" name="フローチャート : 判断 449"/>
        <xdr:cNvSpPr/>
      </xdr:nvSpPr>
      <xdr:spPr>
        <a:xfrm>
          <a:off x="9588500" y="166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119739</xdr:rowOff>
    </xdr:from>
    <xdr:ext cx="534377" cy="259045"/>
    <xdr:sp macro="" textlink="">
      <xdr:nvSpPr>
        <xdr:cNvPr id="451" name="テキスト ボックス 450"/>
        <xdr:cNvSpPr txBox="1"/>
      </xdr:nvSpPr>
      <xdr:spPr>
        <a:xfrm>
          <a:off x="9372111" y="1640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17,582</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16814</xdr:rowOff>
    </xdr:from>
    <xdr:to>
      <xdr:col>12</xdr:col>
      <xdr:colOff>561975</xdr:colOff>
      <xdr:row>96</xdr:row>
      <xdr:rowOff>118414</xdr:rowOff>
    </xdr:to>
    <xdr:sp macro="" textlink="">
      <xdr:nvSpPr>
        <xdr:cNvPr id="452" name="フローチャート : 判断 451"/>
        <xdr:cNvSpPr/>
      </xdr:nvSpPr>
      <xdr:spPr>
        <a:xfrm>
          <a:off x="8699500" y="1647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134941</xdr:rowOff>
    </xdr:from>
    <xdr:ext cx="534377" cy="259045"/>
    <xdr:sp macro="" textlink="">
      <xdr:nvSpPr>
        <xdr:cNvPr id="453" name="テキスト ボックス 452"/>
        <xdr:cNvSpPr txBox="1"/>
      </xdr:nvSpPr>
      <xdr:spPr>
        <a:xfrm>
          <a:off x="8483111" y="1625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4" name="テキスト ボックス 45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5" name="テキスト ボックス 45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6" name="テキスト ボックス 45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7" name="テキスト ボックス 45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8" name="テキスト ボックス 45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10547</xdr:rowOff>
    </xdr:from>
    <xdr:to>
      <xdr:col>15</xdr:col>
      <xdr:colOff>231775</xdr:colOff>
      <xdr:row>98</xdr:row>
      <xdr:rowOff>112147</xdr:rowOff>
    </xdr:to>
    <xdr:sp macro="" textlink="">
      <xdr:nvSpPr>
        <xdr:cNvPr id="459" name="円/楕円 458"/>
        <xdr:cNvSpPr/>
      </xdr:nvSpPr>
      <xdr:spPr>
        <a:xfrm>
          <a:off x="10426700" y="1681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160424</xdr:rowOff>
    </xdr:from>
    <xdr:ext cx="469744" cy="259045"/>
    <xdr:sp macro="" textlink="">
      <xdr:nvSpPr>
        <xdr:cNvPr id="460" name="普通建設事業費 （ うち更新整備　）該当値テキスト"/>
        <xdr:cNvSpPr txBox="1"/>
      </xdr:nvSpPr>
      <xdr:spPr>
        <a:xfrm>
          <a:off x="10528300" y="16791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8,113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35883</xdr:rowOff>
    </xdr:from>
    <xdr:to>
      <xdr:col>14</xdr:col>
      <xdr:colOff>79375</xdr:colOff>
      <xdr:row>98</xdr:row>
      <xdr:rowOff>137483</xdr:rowOff>
    </xdr:to>
    <xdr:sp macro="" textlink="">
      <xdr:nvSpPr>
        <xdr:cNvPr id="461" name="円/楕円 460"/>
        <xdr:cNvSpPr/>
      </xdr:nvSpPr>
      <xdr:spPr>
        <a:xfrm>
          <a:off x="9588500" y="1683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128610</xdr:rowOff>
    </xdr:from>
    <xdr:ext cx="469744" cy="259045"/>
    <xdr:sp macro="" textlink="">
      <xdr:nvSpPr>
        <xdr:cNvPr id="462" name="テキスト ボックス 461"/>
        <xdr:cNvSpPr txBox="1"/>
      </xdr:nvSpPr>
      <xdr:spPr>
        <a:xfrm>
          <a:off x="9404427" y="16930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6,783</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19538</xdr:rowOff>
    </xdr:from>
    <xdr:to>
      <xdr:col>12</xdr:col>
      <xdr:colOff>561975</xdr:colOff>
      <xdr:row>96</xdr:row>
      <xdr:rowOff>121138</xdr:rowOff>
    </xdr:to>
    <xdr:sp macro="" textlink="">
      <xdr:nvSpPr>
        <xdr:cNvPr id="463" name="円/楕円 462"/>
        <xdr:cNvSpPr/>
      </xdr:nvSpPr>
      <xdr:spPr>
        <a:xfrm>
          <a:off x="8699500" y="1647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112265</xdr:rowOff>
    </xdr:from>
    <xdr:ext cx="534377" cy="259045"/>
    <xdr:sp macro="" textlink="">
      <xdr:nvSpPr>
        <xdr:cNvPr id="464" name="テキスト ボックス 463"/>
        <xdr:cNvSpPr txBox="1"/>
      </xdr:nvSpPr>
      <xdr:spPr>
        <a:xfrm>
          <a:off x="8483111" y="1657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25,641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6" name="正方形/長方形 46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7" name="正方形/長方形 46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8" name="正方形/長方形 46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9" name="正方形/長方形 46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0" name="正方形/長方形 46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1" name="正方形/長方形 47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5" name="直線コネクタ 47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6" name="テキスト ボックス 47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7" name="直線コネクタ 47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8" name="テキスト ボックス 47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9" name="直線コネクタ 47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0" name="テキスト ボックス 47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1" name="直線コネクタ 48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2" name="テキスト ボックス 48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3" name="直線コネクタ 48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4" name="テキスト ボックス 48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55621</xdr:rowOff>
    </xdr:from>
    <xdr:to>
      <xdr:col>23</xdr:col>
      <xdr:colOff>516889</xdr:colOff>
      <xdr:row>38</xdr:row>
      <xdr:rowOff>139700</xdr:rowOff>
    </xdr:to>
    <xdr:cxnSp macro="">
      <xdr:nvCxnSpPr>
        <xdr:cNvPr id="486" name="直線コネクタ 485"/>
        <xdr:cNvCxnSpPr/>
      </xdr:nvCxnSpPr>
      <xdr:spPr>
        <a:xfrm flipV="1">
          <a:off x="16317595" y="5370571"/>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3446</xdr:rowOff>
    </xdr:from>
    <xdr:ext cx="249299" cy="259045"/>
    <xdr:sp macro="" textlink="">
      <xdr:nvSpPr>
        <xdr:cNvPr id="487" name="災害復旧事業費最小値テキスト"/>
        <xdr:cNvSpPr txBox="1"/>
      </xdr:nvSpPr>
      <xdr:spPr>
        <a:xfrm>
          <a:off x="16370300" y="6689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8" name="直線コネクタ 48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2298</xdr:rowOff>
    </xdr:from>
    <xdr:ext cx="534377" cy="259045"/>
    <xdr:sp macro="" textlink="">
      <xdr:nvSpPr>
        <xdr:cNvPr id="489" name="災害復旧事業費最大値テキスト"/>
        <xdr:cNvSpPr txBox="1"/>
      </xdr:nvSpPr>
      <xdr:spPr>
        <a:xfrm>
          <a:off x="16370300" y="514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28,089</a:t>
          </a:r>
          <a:endParaRPr kumimoji="1" lang="ja-JP" altLang="en-US" sz="1000" b="1">
            <a:latin typeface="ＭＳ Ｐゴシック"/>
          </a:endParaRPr>
        </a:p>
      </xdr:txBody>
    </xdr:sp>
    <xdr:clientData/>
  </xdr:oneCellAnchor>
  <xdr:twoCellAnchor>
    <xdr:from>
      <xdr:col>23</xdr:col>
      <xdr:colOff>428625</xdr:colOff>
      <xdr:row>31</xdr:row>
      <xdr:rowOff>55621</xdr:rowOff>
    </xdr:from>
    <xdr:to>
      <xdr:col>23</xdr:col>
      <xdr:colOff>606425</xdr:colOff>
      <xdr:row>31</xdr:row>
      <xdr:rowOff>55621</xdr:rowOff>
    </xdr:to>
    <xdr:cxnSp macro="">
      <xdr:nvCxnSpPr>
        <xdr:cNvPr id="490" name="直線コネクタ 489"/>
        <xdr:cNvCxnSpPr/>
      </xdr:nvCxnSpPr>
      <xdr:spPr>
        <a:xfrm>
          <a:off x="16230600" y="537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129367</xdr:rowOff>
    </xdr:from>
    <xdr:to>
      <xdr:col>23</xdr:col>
      <xdr:colOff>517525</xdr:colOff>
      <xdr:row>38</xdr:row>
      <xdr:rowOff>139700</xdr:rowOff>
    </xdr:to>
    <xdr:cxnSp macro="">
      <xdr:nvCxnSpPr>
        <xdr:cNvPr id="491" name="直線コネクタ 490"/>
        <xdr:cNvCxnSpPr/>
      </xdr:nvCxnSpPr>
      <xdr:spPr>
        <a:xfrm flipV="1">
          <a:off x="15481300" y="6644467"/>
          <a:ext cx="838200" cy="1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92346</xdr:rowOff>
    </xdr:from>
    <xdr:ext cx="378565" cy="259045"/>
    <xdr:sp macro="" textlink="">
      <xdr:nvSpPr>
        <xdr:cNvPr id="492" name="災害復旧事業費平均値テキスト"/>
        <xdr:cNvSpPr txBox="1"/>
      </xdr:nvSpPr>
      <xdr:spPr>
        <a:xfrm>
          <a:off x="16370300" y="6435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69469</xdr:rowOff>
    </xdr:from>
    <xdr:to>
      <xdr:col>23</xdr:col>
      <xdr:colOff>568325</xdr:colOff>
      <xdr:row>38</xdr:row>
      <xdr:rowOff>171069</xdr:rowOff>
    </xdr:to>
    <xdr:sp macro="" textlink="">
      <xdr:nvSpPr>
        <xdr:cNvPr id="493" name="フローチャート : 判断 492"/>
        <xdr:cNvSpPr/>
      </xdr:nvSpPr>
      <xdr:spPr>
        <a:xfrm>
          <a:off x="162687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95306</xdr:rowOff>
    </xdr:from>
    <xdr:to>
      <xdr:col>22</xdr:col>
      <xdr:colOff>365125</xdr:colOff>
      <xdr:row>38</xdr:row>
      <xdr:rowOff>139700</xdr:rowOff>
    </xdr:to>
    <xdr:cxnSp macro="">
      <xdr:nvCxnSpPr>
        <xdr:cNvPr id="494" name="直線コネクタ 493"/>
        <xdr:cNvCxnSpPr/>
      </xdr:nvCxnSpPr>
      <xdr:spPr>
        <a:xfrm>
          <a:off x="14592300" y="6610406"/>
          <a:ext cx="889000" cy="4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69012</xdr:rowOff>
    </xdr:from>
    <xdr:to>
      <xdr:col>22</xdr:col>
      <xdr:colOff>415925</xdr:colOff>
      <xdr:row>38</xdr:row>
      <xdr:rowOff>170612</xdr:rowOff>
    </xdr:to>
    <xdr:sp macro="" textlink="">
      <xdr:nvSpPr>
        <xdr:cNvPr id="495" name="フローチャート : 判断 494"/>
        <xdr:cNvSpPr/>
      </xdr:nvSpPr>
      <xdr:spPr>
        <a:xfrm>
          <a:off x="15430500" y="658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15689</xdr:rowOff>
    </xdr:from>
    <xdr:ext cx="378565" cy="259045"/>
    <xdr:sp macro="" textlink="">
      <xdr:nvSpPr>
        <xdr:cNvPr id="496" name="テキスト ボックス 495"/>
        <xdr:cNvSpPr txBox="1"/>
      </xdr:nvSpPr>
      <xdr:spPr>
        <a:xfrm>
          <a:off x="15292017" y="6359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95306</xdr:rowOff>
    </xdr:from>
    <xdr:to>
      <xdr:col>21</xdr:col>
      <xdr:colOff>161925</xdr:colOff>
      <xdr:row>38</xdr:row>
      <xdr:rowOff>114417</xdr:rowOff>
    </xdr:to>
    <xdr:cxnSp macro="">
      <xdr:nvCxnSpPr>
        <xdr:cNvPr id="497" name="直線コネクタ 496"/>
        <xdr:cNvCxnSpPr/>
      </xdr:nvCxnSpPr>
      <xdr:spPr>
        <a:xfrm flipV="1">
          <a:off x="13703300" y="6610406"/>
          <a:ext cx="889000" cy="1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82545</xdr:rowOff>
    </xdr:from>
    <xdr:to>
      <xdr:col>21</xdr:col>
      <xdr:colOff>212725</xdr:colOff>
      <xdr:row>38</xdr:row>
      <xdr:rowOff>12695</xdr:rowOff>
    </xdr:to>
    <xdr:sp macro="" textlink="">
      <xdr:nvSpPr>
        <xdr:cNvPr id="498" name="フローチャート : 判断 497"/>
        <xdr:cNvSpPr/>
      </xdr:nvSpPr>
      <xdr:spPr>
        <a:xfrm>
          <a:off x="14541500" y="642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29222</xdr:rowOff>
    </xdr:from>
    <xdr:ext cx="469744" cy="259045"/>
    <xdr:sp macro="" textlink="">
      <xdr:nvSpPr>
        <xdr:cNvPr id="499" name="テキスト ボックス 498"/>
        <xdr:cNvSpPr txBox="1"/>
      </xdr:nvSpPr>
      <xdr:spPr>
        <a:xfrm>
          <a:off x="14357427" y="620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112496</xdr:rowOff>
    </xdr:from>
    <xdr:to>
      <xdr:col>19</xdr:col>
      <xdr:colOff>644525</xdr:colOff>
      <xdr:row>38</xdr:row>
      <xdr:rowOff>114417</xdr:rowOff>
    </xdr:to>
    <xdr:cxnSp macro="">
      <xdr:nvCxnSpPr>
        <xdr:cNvPr id="500" name="直線コネクタ 499"/>
        <xdr:cNvCxnSpPr/>
      </xdr:nvCxnSpPr>
      <xdr:spPr>
        <a:xfrm>
          <a:off x="12814300" y="6627596"/>
          <a:ext cx="8890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69332</xdr:rowOff>
    </xdr:from>
    <xdr:to>
      <xdr:col>20</xdr:col>
      <xdr:colOff>9525</xdr:colOff>
      <xdr:row>37</xdr:row>
      <xdr:rowOff>170932</xdr:rowOff>
    </xdr:to>
    <xdr:sp macro="" textlink="">
      <xdr:nvSpPr>
        <xdr:cNvPr id="501" name="フローチャート : 判断 500"/>
        <xdr:cNvSpPr/>
      </xdr:nvSpPr>
      <xdr:spPr>
        <a:xfrm>
          <a:off x="13652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16009</xdr:rowOff>
    </xdr:from>
    <xdr:ext cx="469744" cy="259045"/>
    <xdr:sp macro="" textlink="">
      <xdr:nvSpPr>
        <xdr:cNvPr id="502" name="テキスト ボックス 501"/>
        <xdr:cNvSpPr txBox="1"/>
      </xdr:nvSpPr>
      <xdr:spPr>
        <a:xfrm>
          <a:off x="13468427"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40254</xdr:rowOff>
    </xdr:from>
    <xdr:to>
      <xdr:col>18</xdr:col>
      <xdr:colOff>492125</xdr:colOff>
      <xdr:row>37</xdr:row>
      <xdr:rowOff>141854</xdr:rowOff>
    </xdr:to>
    <xdr:sp macro="" textlink="">
      <xdr:nvSpPr>
        <xdr:cNvPr id="503" name="フローチャート : 判断 502"/>
        <xdr:cNvSpPr/>
      </xdr:nvSpPr>
      <xdr:spPr>
        <a:xfrm>
          <a:off x="12763500" y="638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35</xdr:row>
      <xdr:rowOff>158381</xdr:rowOff>
    </xdr:from>
    <xdr:ext cx="469744" cy="259045"/>
    <xdr:sp macro="" textlink="">
      <xdr:nvSpPr>
        <xdr:cNvPr id="504" name="テキスト ボックス 503"/>
        <xdr:cNvSpPr txBox="1"/>
      </xdr:nvSpPr>
      <xdr:spPr>
        <a:xfrm>
          <a:off x="12579427" y="615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5" name="テキスト ボックス 50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6" name="テキスト ボックス 50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7" name="テキスト ボックス 50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8" name="テキスト ボックス 50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9" name="テキスト ボックス 50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78567</xdr:rowOff>
    </xdr:from>
    <xdr:to>
      <xdr:col>23</xdr:col>
      <xdr:colOff>568325</xdr:colOff>
      <xdr:row>39</xdr:row>
      <xdr:rowOff>8717</xdr:rowOff>
    </xdr:to>
    <xdr:sp macro="" textlink="">
      <xdr:nvSpPr>
        <xdr:cNvPr id="510" name="円/楕円 509"/>
        <xdr:cNvSpPr/>
      </xdr:nvSpPr>
      <xdr:spPr>
        <a:xfrm>
          <a:off x="16268700" y="659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47896</xdr:rowOff>
    </xdr:from>
    <xdr:ext cx="378565" cy="259045"/>
    <xdr:sp macro="" textlink="">
      <xdr:nvSpPr>
        <xdr:cNvPr id="511" name="災害復旧事業費該当値テキスト"/>
        <xdr:cNvSpPr txBox="1"/>
      </xdr:nvSpPr>
      <xdr:spPr>
        <a:xfrm>
          <a:off x="16370300" y="6562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88900</xdr:rowOff>
    </xdr:from>
    <xdr:to>
      <xdr:col>22</xdr:col>
      <xdr:colOff>415925</xdr:colOff>
      <xdr:row>39</xdr:row>
      <xdr:rowOff>19050</xdr:rowOff>
    </xdr:to>
    <xdr:sp macro="" textlink="">
      <xdr:nvSpPr>
        <xdr:cNvPr id="512" name="円/楕円 511"/>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10177</xdr:rowOff>
    </xdr:from>
    <xdr:ext cx="249299" cy="259045"/>
    <xdr:sp macro="" textlink="">
      <xdr:nvSpPr>
        <xdr:cNvPr id="513" name="テキスト ボックス 512"/>
        <xdr:cNvSpPr txBox="1"/>
      </xdr:nvSpPr>
      <xdr:spPr>
        <a:xfrm>
          <a:off x="15356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44506</xdr:rowOff>
    </xdr:from>
    <xdr:to>
      <xdr:col>21</xdr:col>
      <xdr:colOff>212725</xdr:colOff>
      <xdr:row>38</xdr:row>
      <xdr:rowOff>146106</xdr:rowOff>
    </xdr:to>
    <xdr:sp macro="" textlink="">
      <xdr:nvSpPr>
        <xdr:cNvPr id="514" name="円/楕円 513"/>
        <xdr:cNvSpPr/>
      </xdr:nvSpPr>
      <xdr:spPr>
        <a:xfrm>
          <a:off x="14541500" y="655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38</xdr:row>
      <xdr:rowOff>137233</xdr:rowOff>
    </xdr:from>
    <xdr:ext cx="378565" cy="259045"/>
    <xdr:sp macro="" textlink="">
      <xdr:nvSpPr>
        <xdr:cNvPr id="515" name="テキスト ボックス 514"/>
        <xdr:cNvSpPr txBox="1"/>
      </xdr:nvSpPr>
      <xdr:spPr>
        <a:xfrm>
          <a:off x="14403017" y="6652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63617</xdr:rowOff>
    </xdr:from>
    <xdr:to>
      <xdr:col>20</xdr:col>
      <xdr:colOff>9525</xdr:colOff>
      <xdr:row>38</xdr:row>
      <xdr:rowOff>165217</xdr:rowOff>
    </xdr:to>
    <xdr:sp macro="" textlink="">
      <xdr:nvSpPr>
        <xdr:cNvPr id="516" name="円/楕円 515"/>
        <xdr:cNvSpPr/>
      </xdr:nvSpPr>
      <xdr:spPr>
        <a:xfrm>
          <a:off x="13652500" y="657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38</xdr:row>
      <xdr:rowOff>156344</xdr:rowOff>
    </xdr:from>
    <xdr:ext cx="378565" cy="259045"/>
    <xdr:sp macro="" textlink="">
      <xdr:nvSpPr>
        <xdr:cNvPr id="517" name="テキスト ボックス 516"/>
        <xdr:cNvSpPr txBox="1"/>
      </xdr:nvSpPr>
      <xdr:spPr>
        <a:xfrm>
          <a:off x="13514017" y="6671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61696</xdr:rowOff>
    </xdr:from>
    <xdr:to>
      <xdr:col>18</xdr:col>
      <xdr:colOff>492125</xdr:colOff>
      <xdr:row>38</xdr:row>
      <xdr:rowOff>163296</xdr:rowOff>
    </xdr:to>
    <xdr:sp macro="" textlink="">
      <xdr:nvSpPr>
        <xdr:cNvPr id="518" name="円/楕円 517"/>
        <xdr:cNvSpPr/>
      </xdr:nvSpPr>
      <xdr:spPr>
        <a:xfrm>
          <a:off x="12763500" y="657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38</xdr:row>
      <xdr:rowOff>154423</xdr:rowOff>
    </xdr:from>
    <xdr:ext cx="378565" cy="259045"/>
    <xdr:sp macro="" textlink="">
      <xdr:nvSpPr>
        <xdr:cNvPr id="519" name="テキスト ボックス 518"/>
        <xdr:cNvSpPr txBox="1"/>
      </xdr:nvSpPr>
      <xdr:spPr>
        <a:xfrm>
          <a:off x="12625017" y="6669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0" name="正方形/長方形 51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1" name="正方形/長方形 52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2" name="正方形/長方形 52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3" name="正方形/長方形 52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4" name="正方形/長方形 52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5" name="正方形/長方形 52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6" name="正方形/長方形 52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7" name="正方形/長方形 52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8" name="テキスト ボックス 52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9" name="直線コネクタ 52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0" name="直線コネクタ 52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1" name="テキスト ボックス 53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2" name="直線コネクタ 53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3" name="テキスト ボックス 53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5" name="直線コネクタ 53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7" name="直線コネクタ 53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9" name="直線コネクタ 53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0" name="直線コネクタ 53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2" name="フローチャート : 判断 54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3" name="直線コネクタ 54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4" name="フローチャート : 判断 54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5" name="テキスト ボックス 54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6" name="直線コネクタ 54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7" name="フローチャート : 判断 54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8" name="テキスト ボックス 54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9" name="直線コネクタ 54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0" name="フローチャート : 判断 54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1" name="テキスト ボックス 55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2" name="フローチャート : 判断 55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3" name="テキスト ボックス 55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4" name="テキスト ボックス 55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5" name="テキスト ボックス 55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6" name="テキスト ボックス 55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7" name="テキスト ボックス 55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8" name="テキスト ボックス 55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9" name="円/楕円 55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1" name="円/楕円 56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2" name="テキスト ボックス 56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3" name="円/楕円 56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4" name="テキスト ボックス 56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5" name="円/楕円 56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6" name="テキスト ボックス 56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7" name="円/楕円 56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8" name="テキスト ボックス 56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9" name="正方形/長方形 56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0" name="正方形/長方形 56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1" name="正方形/長方形 57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31/85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2" name="正方形/長方形 57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3" name="正方形/長方形 57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4" name="正方形/長方形 57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5" name="正方形/長方形 57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6" name="正方形/長方形 57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7" name="テキスト ボックス 57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8" name="直線コネクタ 57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139700</xdr:rowOff>
    </xdr:from>
    <xdr:to>
      <xdr:col>24</xdr:col>
      <xdr:colOff>644525</xdr:colOff>
      <xdr:row>79</xdr:row>
      <xdr:rowOff>139700</xdr:rowOff>
    </xdr:to>
    <xdr:cxnSp macro="">
      <xdr:nvCxnSpPr>
        <xdr:cNvPr id="579" name="直線コネクタ 578"/>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168927</xdr:rowOff>
    </xdr:from>
    <xdr:ext cx="248786" cy="259045"/>
    <xdr:sp macro="" textlink="">
      <xdr:nvSpPr>
        <xdr:cNvPr id="580" name="テキスト ボックス 579"/>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25400</xdr:rowOff>
    </xdr:from>
    <xdr:to>
      <xdr:col>24</xdr:col>
      <xdr:colOff>644525</xdr:colOff>
      <xdr:row>78</xdr:row>
      <xdr:rowOff>25400</xdr:rowOff>
    </xdr:to>
    <xdr:cxnSp macro="">
      <xdr:nvCxnSpPr>
        <xdr:cNvPr id="581" name="直線コネクタ 58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54627</xdr:rowOff>
    </xdr:from>
    <xdr:ext cx="531299" cy="259045"/>
    <xdr:sp macro="" textlink="">
      <xdr:nvSpPr>
        <xdr:cNvPr id="582" name="テキスト ボックス 581"/>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82550</xdr:rowOff>
    </xdr:from>
    <xdr:to>
      <xdr:col>24</xdr:col>
      <xdr:colOff>644525</xdr:colOff>
      <xdr:row>76</xdr:row>
      <xdr:rowOff>82550</xdr:rowOff>
    </xdr:to>
    <xdr:cxnSp macro="">
      <xdr:nvCxnSpPr>
        <xdr:cNvPr id="583" name="直線コネクタ 582"/>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111777</xdr:rowOff>
    </xdr:from>
    <xdr:ext cx="531299" cy="259045"/>
    <xdr:sp macro="" textlink="">
      <xdr:nvSpPr>
        <xdr:cNvPr id="584" name="テキスト ボックス 583"/>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5" name="直線コネクタ 58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6" name="テキスト ボックス 58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25400</xdr:rowOff>
    </xdr:from>
    <xdr:to>
      <xdr:col>24</xdr:col>
      <xdr:colOff>644525</xdr:colOff>
      <xdr:row>73</xdr:row>
      <xdr:rowOff>25400</xdr:rowOff>
    </xdr:to>
    <xdr:cxnSp macro="">
      <xdr:nvCxnSpPr>
        <xdr:cNvPr id="587" name="直線コネクタ 586"/>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54627</xdr:rowOff>
    </xdr:from>
    <xdr:ext cx="531299" cy="259045"/>
    <xdr:sp macro="" textlink="">
      <xdr:nvSpPr>
        <xdr:cNvPr id="588" name="テキスト ボックス 587"/>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89" name="直線コネクタ 588"/>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0" name="テキスト ボックス 589"/>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69</xdr:row>
      <xdr:rowOff>139700</xdr:rowOff>
    </xdr:from>
    <xdr:to>
      <xdr:col>24</xdr:col>
      <xdr:colOff>644525</xdr:colOff>
      <xdr:row>69</xdr:row>
      <xdr:rowOff>139700</xdr:rowOff>
    </xdr:to>
    <xdr:cxnSp macro="">
      <xdr:nvCxnSpPr>
        <xdr:cNvPr id="591" name="直線コネクタ 590"/>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68</xdr:row>
      <xdr:rowOff>168927</xdr:rowOff>
    </xdr:from>
    <xdr:ext cx="595419" cy="259045"/>
    <xdr:sp macro="" textlink="">
      <xdr:nvSpPr>
        <xdr:cNvPr id="592" name="テキスト ボックス 591"/>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153788</xdr:rowOff>
    </xdr:from>
    <xdr:to>
      <xdr:col>23</xdr:col>
      <xdr:colOff>516889</xdr:colOff>
      <xdr:row>79</xdr:row>
      <xdr:rowOff>11027</xdr:rowOff>
    </xdr:to>
    <xdr:cxnSp macro="">
      <xdr:nvCxnSpPr>
        <xdr:cNvPr id="596" name="直線コネクタ 595"/>
        <xdr:cNvCxnSpPr/>
      </xdr:nvCxnSpPr>
      <xdr:spPr>
        <a:xfrm flipV="1">
          <a:off x="16317595" y="12155288"/>
          <a:ext cx="1269" cy="14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14854</xdr:rowOff>
    </xdr:from>
    <xdr:ext cx="469744" cy="259045"/>
    <xdr:sp macro="" textlink="">
      <xdr:nvSpPr>
        <xdr:cNvPr id="597" name="公債費最小値テキスト"/>
        <xdr:cNvSpPr txBox="1"/>
      </xdr:nvSpPr>
      <xdr:spPr>
        <a:xfrm>
          <a:off x="16370300" y="1355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9,006</a:t>
          </a:r>
          <a:endParaRPr kumimoji="1" lang="ja-JP" altLang="en-US" sz="1000" b="1">
            <a:latin typeface="ＭＳ Ｐゴシック"/>
          </a:endParaRPr>
        </a:p>
      </xdr:txBody>
    </xdr:sp>
    <xdr:clientData/>
  </xdr:oneCellAnchor>
  <xdr:twoCellAnchor>
    <xdr:from>
      <xdr:col>23</xdr:col>
      <xdr:colOff>428625</xdr:colOff>
      <xdr:row>79</xdr:row>
      <xdr:rowOff>11027</xdr:rowOff>
    </xdr:from>
    <xdr:to>
      <xdr:col>23</xdr:col>
      <xdr:colOff>606425</xdr:colOff>
      <xdr:row>79</xdr:row>
      <xdr:rowOff>11027</xdr:rowOff>
    </xdr:to>
    <xdr:cxnSp macro="">
      <xdr:nvCxnSpPr>
        <xdr:cNvPr id="598" name="直線コネクタ 597"/>
        <xdr:cNvCxnSpPr/>
      </xdr:nvCxnSpPr>
      <xdr:spPr>
        <a:xfrm>
          <a:off x="16230600" y="13555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100465</xdr:rowOff>
    </xdr:from>
    <xdr:ext cx="599010" cy="259045"/>
    <xdr:sp macro="" textlink="">
      <xdr:nvSpPr>
        <xdr:cNvPr id="599" name="公債費最大値テキスト"/>
        <xdr:cNvSpPr txBox="1"/>
      </xdr:nvSpPr>
      <xdr:spPr>
        <a:xfrm>
          <a:off x="16370300" y="1193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107,014</a:t>
          </a:r>
          <a:endParaRPr kumimoji="1" lang="ja-JP" altLang="en-US" sz="1000" b="1">
            <a:latin typeface="ＭＳ Ｐゴシック"/>
          </a:endParaRPr>
        </a:p>
      </xdr:txBody>
    </xdr:sp>
    <xdr:clientData/>
  </xdr:oneCellAnchor>
  <xdr:twoCellAnchor>
    <xdr:from>
      <xdr:col>23</xdr:col>
      <xdr:colOff>428625</xdr:colOff>
      <xdr:row>70</xdr:row>
      <xdr:rowOff>153788</xdr:rowOff>
    </xdr:from>
    <xdr:to>
      <xdr:col>23</xdr:col>
      <xdr:colOff>606425</xdr:colOff>
      <xdr:row>70</xdr:row>
      <xdr:rowOff>153788</xdr:rowOff>
    </xdr:to>
    <xdr:cxnSp macro="">
      <xdr:nvCxnSpPr>
        <xdr:cNvPr id="600" name="直線コネクタ 599"/>
        <xdr:cNvCxnSpPr/>
      </xdr:nvCxnSpPr>
      <xdr:spPr>
        <a:xfrm>
          <a:off x="16230600" y="12155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117740</xdr:rowOff>
    </xdr:from>
    <xdr:to>
      <xdr:col>23</xdr:col>
      <xdr:colOff>517525</xdr:colOff>
      <xdr:row>76</xdr:row>
      <xdr:rowOff>119554</xdr:rowOff>
    </xdr:to>
    <xdr:cxnSp macro="">
      <xdr:nvCxnSpPr>
        <xdr:cNvPr id="601" name="直線コネクタ 600"/>
        <xdr:cNvCxnSpPr/>
      </xdr:nvCxnSpPr>
      <xdr:spPr>
        <a:xfrm flipV="1">
          <a:off x="15481300" y="13147940"/>
          <a:ext cx="838200" cy="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52382</xdr:rowOff>
    </xdr:from>
    <xdr:ext cx="534377" cy="259045"/>
    <xdr:sp macro="" textlink="">
      <xdr:nvSpPr>
        <xdr:cNvPr id="602" name="公債費平均値テキスト"/>
        <xdr:cNvSpPr txBox="1"/>
      </xdr:nvSpPr>
      <xdr:spPr>
        <a:xfrm>
          <a:off x="16370300" y="13082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37,046</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73955</xdr:rowOff>
    </xdr:from>
    <xdr:to>
      <xdr:col>23</xdr:col>
      <xdr:colOff>568325</xdr:colOff>
      <xdr:row>77</xdr:row>
      <xdr:rowOff>4105</xdr:rowOff>
    </xdr:to>
    <xdr:sp macro="" textlink="">
      <xdr:nvSpPr>
        <xdr:cNvPr id="603" name="フローチャート : 判断 602"/>
        <xdr:cNvSpPr/>
      </xdr:nvSpPr>
      <xdr:spPr>
        <a:xfrm>
          <a:off x="162687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90080</xdr:rowOff>
    </xdr:from>
    <xdr:to>
      <xdr:col>22</xdr:col>
      <xdr:colOff>365125</xdr:colOff>
      <xdr:row>76</xdr:row>
      <xdr:rowOff>119554</xdr:rowOff>
    </xdr:to>
    <xdr:cxnSp macro="">
      <xdr:nvCxnSpPr>
        <xdr:cNvPr id="604" name="直線コネクタ 603"/>
        <xdr:cNvCxnSpPr/>
      </xdr:nvCxnSpPr>
      <xdr:spPr>
        <a:xfrm>
          <a:off x="14592300" y="13120280"/>
          <a:ext cx="889000" cy="2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103374</xdr:rowOff>
    </xdr:from>
    <xdr:to>
      <xdr:col>22</xdr:col>
      <xdr:colOff>415925</xdr:colOff>
      <xdr:row>77</xdr:row>
      <xdr:rowOff>33524</xdr:rowOff>
    </xdr:to>
    <xdr:sp macro="" textlink="">
      <xdr:nvSpPr>
        <xdr:cNvPr id="605" name="フローチャート : 判断 604"/>
        <xdr:cNvSpPr/>
      </xdr:nvSpPr>
      <xdr:spPr>
        <a:xfrm>
          <a:off x="15430500" y="1313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24651</xdr:rowOff>
    </xdr:from>
    <xdr:ext cx="534377" cy="259045"/>
    <xdr:sp macro="" textlink="">
      <xdr:nvSpPr>
        <xdr:cNvPr id="606" name="テキスト ボックス 605"/>
        <xdr:cNvSpPr txBox="1"/>
      </xdr:nvSpPr>
      <xdr:spPr>
        <a:xfrm>
          <a:off x="15214111" y="1322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34,987</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90080</xdr:rowOff>
    </xdr:from>
    <xdr:to>
      <xdr:col>21</xdr:col>
      <xdr:colOff>161925</xdr:colOff>
      <xdr:row>76</xdr:row>
      <xdr:rowOff>99453</xdr:rowOff>
    </xdr:to>
    <xdr:cxnSp macro="">
      <xdr:nvCxnSpPr>
        <xdr:cNvPr id="607" name="直線コネクタ 606"/>
        <xdr:cNvCxnSpPr/>
      </xdr:nvCxnSpPr>
      <xdr:spPr>
        <a:xfrm flipV="1">
          <a:off x="13703300" y="13120280"/>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131949</xdr:rowOff>
    </xdr:from>
    <xdr:to>
      <xdr:col>21</xdr:col>
      <xdr:colOff>212725</xdr:colOff>
      <xdr:row>76</xdr:row>
      <xdr:rowOff>62099</xdr:rowOff>
    </xdr:to>
    <xdr:sp macro="" textlink="">
      <xdr:nvSpPr>
        <xdr:cNvPr id="608" name="フローチャート : 判断 607"/>
        <xdr:cNvSpPr/>
      </xdr:nvSpPr>
      <xdr:spPr>
        <a:xfrm>
          <a:off x="14541500" y="1299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78626</xdr:rowOff>
    </xdr:from>
    <xdr:ext cx="534377" cy="259045"/>
    <xdr:sp macro="" textlink="">
      <xdr:nvSpPr>
        <xdr:cNvPr id="609" name="テキスト ボックス 608"/>
        <xdr:cNvSpPr txBox="1"/>
      </xdr:nvSpPr>
      <xdr:spPr>
        <a:xfrm>
          <a:off x="14325111" y="1276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99453</xdr:rowOff>
    </xdr:from>
    <xdr:to>
      <xdr:col>19</xdr:col>
      <xdr:colOff>644525</xdr:colOff>
      <xdr:row>76</xdr:row>
      <xdr:rowOff>99653</xdr:rowOff>
    </xdr:to>
    <xdr:cxnSp macro="">
      <xdr:nvCxnSpPr>
        <xdr:cNvPr id="610" name="直線コネクタ 609"/>
        <xdr:cNvCxnSpPr/>
      </xdr:nvCxnSpPr>
      <xdr:spPr>
        <a:xfrm flipV="1">
          <a:off x="12814300" y="13129653"/>
          <a:ext cx="889000" cy="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134248</xdr:rowOff>
    </xdr:from>
    <xdr:to>
      <xdr:col>20</xdr:col>
      <xdr:colOff>9525</xdr:colOff>
      <xdr:row>76</xdr:row>
      <xdr:rowOff>64399</xdr:rowOff>
    </xdr:to>
    <xdr:sp macro="" textlink="">
      <xdr:nvSpPr>
        <xdr:cNvPr id="611" name="フローチャート : 判断 610"/>
        <xdr:cNvSpPr/>
      </xdr:nvSpPr>
      <xdr:spPr>
        <a:xfrm>
          <a:off x="13652500" y="1299299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80925</xdr:rowOff>
    </xdr:from>
    <xdr:ext cx="534377" cy="259045"/>
    <xdr:sp macro="" textlink="">
      <xdr:nvSpPr>
        <xdr:cNvPr id="612" name="テキスト ボックス 611"/>
        <xdr:cNvSpPr txBox="1"/>
      </xdr:nvSpPr>
      <xdr:spPr>
        <a:xfrm>
          <a:off x="13436111" y="1276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132205</xdr:rowOff>
    </xdr:from>
    <xdr:to>
      <xdr:col>18</xdr:col>
      <xdr:colOff>492125</xdr:colOff>
      <xdr:row>76</xdr:row>
      <xdr:rowOff>62356</xdr:rowOff>
    </xdr:to>
    <xdr:sp macro="" textlink="">
      <xdr:nvSpPr>
        <xdr:cNvPr id="613" name="フローチャート : 判断 612"/>
        <xdr:cNvSpPr/>
      </xdr:nvSpPr>
      <xdr:spPr>
        <a:xfrm>
          <a:off x="12763500" y="12990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78882</xdr:rowOff>
    </xdr:from>
    <xdr:ext cx="534377" cy="259045"/>
    <xdr:sp macro="" textlink="">
      <xdr:nvSpPr>
        <xdr:cNvPr id="614" name="テキスト ボックス 613"/>
        <xdr:cNvSpPr txBox="1"/>
      </xdr:nvSpPr>
      <xdr:spPr>
        <a:xfrm>
          <a:off x="12547111" y="1276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66940</xdr:rowOff>
    </xdr:from>
    <xdr:to>
      <xdr:col>23</xdr:col>
      <xdr:colOff>568325</xdr:colOff>
      <xdr:row>76</xdr:row>
      <xdr:rowOff>168540</xdr:rowOff>
    </xdr:to>
    <xdr:sp macro="" textlink="">
      <xdr:nvSpPr>
        <xdr:cNvPr id="620" name="円/楕円 619"/>
        <xdr:cNvSpPr/>
      </xdr:nvSpPr>
      <xdr:spPr>
        <a:xfrm>
          <a:off x="16268700" y="1309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89817</xdr:rowOff>
    </xdr:from>
    <xdr:ext cx="534377" cy="259045"/>
    <xdr:sp macro="" textlink="">
      <xdr:nvSpPr>
        <xdr:cNvPr id="621" name="公債費該当値テキスト"/>
        <xdr:cNvSpPr txBox="1"/>
      </xdr:nvSpPr>
      <xdr:spPr>
        <a:xfrm>
          <a:off x="16370300" y="1294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37,537</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68754</xdr:rowOff>
    </xdr:from>
    <xdr:to>
      <xdr:col>22</xdr:col>
      <xdr:colOff>415925</xdr:colOff>
      <xdr:row>76</xdr:row>
      <xdr:rowOff>170354</xdr:rowOff>
    </xdr:to>
    <xdr:sp macro="" textlink="">
      <xdr:nvSpPr>
        <xdr:cNvPr id="622" name="円/楕円 621"/>
        <xdr:cNvSpPr/>
      </xdr:nvSpPr>
      <xdr:spPr>
        <a:xfrm>
          <a:off x="15430500" y="1309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15432</xdr:rowOff>
    </xdr:from>
    <xdr:ext cx="534377" cy="259045"/>
    <xdr:sp macro="" textlink="">
      <xdr:nvSpPr>
        <xdr:cNvPr id="623" name="テキスト ボックス 622"/>
        <xdr:cNvSpPr txBox="1"/>
      </xdr:nvSpPr>
      <xdr:spPr>
        <a:xfrm>
          <a:off x="15214111" y="1287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37,410</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39280</xdr:rowOff>
    </xdr:from>
    <xdr:to>
      <xdr:col>21</xdr:col>
      <xdr:colOff>212725</xdr:colOff>
      <xdr:row>76</xdr:row>
      <xdr:rowOff>140880</xdr:rowOff>
    </xdr:to>
    <xdr:sp macro="" textlink="">
      <xdr:nvSpPr>
        <xdr:cNvPr id="624" name="円/楕円 623"/>
        <xdr:cNvSpPr/>
      </xdr:nvSpPr>
      <xdr:spPr>
        <a:xfrm>
          <a:off x="14541500" y="1306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132007</xdr:rowOff>
    </xdr:from>
    <xdr:ext cx="534377" cy="259045"/>
    <xdr:sp macro="" textlink="">
      <xdr:nvSpPr>
        <xdr:cNvPr id="625" name="テキスト ボックス 624"/>
        <xdr:cNvSpPr txBox="1"/>
      </xdr:nvSpPr>
      <xdr:spPr>
        <a:xfrm>
          <a:off x="14325111" y="1316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39,473</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48653</xdr:rowOff>
    </xdr:from>
    <xdr:to>
      <xdr:col>20</xdr:col>
      <xdr:colOff>9525</xdr:colOff>
      <xdr:row>76</xdr:row>
      <xdr:rowOff>150253</xdr:rowOff>
    </xdr:to>
    <xdr:sp macro="" textlink="">
      <xdr:nvSpPr>
        <xdr:cNvPr id="626" name="円/楕円 625"/>
        <xdr:cNvSpPr/>
      </xdr:nvSpPr>
      <xdr:spPr>
        <a:xfrm>
          <a:off x="13652500" y="1307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141380</xdr:rowOff>
    </xdr:from>
    <xdr:ext cx="534377" cy="259045"/>
    <xdr:sp macro="" textlink="">
      <xdr:nvSpPr>
        <xdr:cNvPr id="627" name="テキスト ボックス 626"/>
        <xdr:cNvSpPr txBox="1"/>
      </xdr:nvSpPr>
      <xdr:spPr>
        <a:xfrm>
          <a:off x="13436111" y="1317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38,817</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48853</xdr:rowOff>
    </xdr:from>
    <xdr:to>
      <xdr:col>18</xdr:col>
      <xdr:colOff>492125</xdr:colOff>
      <xdr:row>76</xdr:row>
      <xdr:rowOff>150453</xdr:rowOff>
    </xdr:to>
    <xdr:sp macro="" textlink="">
      <xdr:nvSpPr>
        <xdr:cNvPr id="628" name="円/楕円 627"/>
        <xdr:cNvSpPr/>
      </xdr:nvSpPr>
      <xdr:spPr>
        <a:xfrm>
          <a:off x="12763500" y="1307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141580</xdr:rowOff>
    </xdr:from>
    <xdr:ext cx="534377" cy="259045"/>
    <xdr:sp macro="" textlink="">
      <xdr:nvSpPr>
        <xdr:cNvPr id="629" name="テキスト ボックス 628"/>
        <xdr:cNvSpPr txBox="1"/>
      </xdr:nvSpPr>
      <xdr:spPr>
        <a:xfrm>
          <a:off x="12547111" y="1317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38,803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0" name="直線コネクタ 63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1" name="テキスト ボックス 64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2" name="直線コネクタ 64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43" name="テキスト ボックス 64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4" name="直線コネクタ 64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5" name="テキスト ボックス 64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6" name="直線コネクタ 64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7" name="テキスト ボックス 64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8" name="直線コネクタ 64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9" name="テキスト ボックス 64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95388</xdr:rowOff>
    </xdr:from>
    <xdr:to>
      <xdr:col>23</xdr:col>
      <xdr:colOff>516889</xdr:colOff>
      <xdr:row>98</xdr:row>
      <xdr:rowOff>139170</xdr:rowOff>
    </xdr:to>
    <xdr:cxnSp macro="">
      <xdr:nvCxnSpPr>
        <xdr:cNvPr id="651" name="直線コネクタ 650"/>
        <xdr:cNvCxnSpPr/>
      </xdr:nvCxnSpPr>
      <xdr:spPr>
        <a:xfrm flipV="1">
          <a:off x="16317595" y="15525888"/>
          <a:ext cx="1269" cy="1415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142997</xdr:rowOff>
    </xdr:from>
    <xdr:ext cx="313932" cy="259045"/>
    <xdr:sp macro="" textlink="">
      <xdr:nvSpPr>
        <xdr:cNvPr id="652" name="積立金最小値テキスト"/>
        <xdr:cNvSpPr txBox="1"/>
      </xdr:nvSpPr>
      <xdr:spPr>
        <a:xfrm>
          <a:off x="16370300" y="169450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a:t>
          </a:r>
          <a:endParaRPr kumimoji="1" lang="ja-JP" altLang="en-US" sz="1000" b="1">
            <a:latin typeface="ＭＳ Ｐゴシック"/>
          </a:endParaRPr>
        </a:p>
      </xdr:txBody>
    </xdr:sp>
    <xdr:clientData/>
  </xdr:oneCellAnchor>
  <xdr:twoCellAnchor>
    <xdr:from>
      <xdr:col>23</xdr:col>
      <xdr:colOff>428625</xdr:colOff>
      <xdr:row>98</xdr:row>
      <xdr:rowOff>139170</xdr:rowOff>
    </xdr:from>
    <xdr:to>
      <xdr:col>23</xdr:col>
      <xdr:colOff>606425</xdr:colOff>
      <xdr:row>98</xdr:row>
      <xdr:rowOff>139170</xdr:rowOff>
    </xdr:to>
    <xdr:cxnSp macro="">
      <xdr:nvCxnSpPr>
        <xdr:cNvPr id="653" name="直線コネクタ 652"/>
        <xdr:cNvCxnSpPr/>
      </xdr:nvCxnSpPr>
      <xdr:spPr>
        <a:xfrm>
          <a:off x="16230600" y="16941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42065</xdr:rowOff>
    </xdr:from>
    <xdr:ext cx="599010" cy="259045"/>
    <xdr:sp macro="" textlink="">
      <xdr:nvSpPr>
        <xdr:cNvPr id="654" name="積立金最大値テキスト"/>
        <xdr:cNvSpPr txBox="1"/>
      </xdr:nvSpPr>
      <xdr:spPr>
        <a:xfrm>
          <a:off x="16370300" y="15301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154,846</a:t>
          </a:r>
          <a:endParaRPr kumimoji="1" lang="ja-JP" altLang="en-US" sz="1000" b="1">
            <a:latin typeface="ＭＳ Ｐゴシック"/>
          </a:endParaRPr>
        </a:p>
      </xdr:txBody>
    </xdr:sp>
    <xdr:clientData/>
  </xdr:oneCellAnchor>
  <xdr:twoCellAnchor>
    <xdr:from>
      <xdr:col>23</xdr:col>
      <xdr:colOff>428625</xdr:colOff>
      <xdr:row>90</xdr:row>
      <xdr:rowOff>95388</xdr:rowOff>
    </xdr:from>
    <xdr:to>
      <xdr:col>23</xdr:col>
      <xdr:colOff>606425</xdr:colOff>
      <xdr:row>90</xdr:row>
      <xdr:rowOff>95388</xdr:rowOff>
    </xdr:to>
    <xdr:cxnSp macro="">
      <xdr:nvCxnSpPr>
        <xdr:cNvPr id="655" name="直線コネクタ 654"/>
        <xdr:cNvCxnSpPr/>
      </xdr:nvCxnSpPr>
      <xdr:spPr>
        <a:xfrm>
          <a:off x="16230600" y="1552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102237</xdr:rowOff>
    </xdr:from>
    <xdr:to>
      <xdr:col>23</xdr:col>
      <xdr:colOff>517525</xdr:colOff>
      <xdr:row>98</xdr:row>
      <xdr:rowOff>109378</xdr:rowOff>
    </xdr:to>
    <xdr:cxnSp macro="">
      <xdr:nvCxnSpPr>
        <xdr:cNvPr id="656" name="直線コネクタ 655"/>
        <xdr:cNvCxnSpPr/>
      </xdr:nvCxnSpPr>
      <xdr:spPr>
        <a:xfrm flipV="1">
          <a:off x="15481300" y="16904337"/>
          <a:ext cx="838200" cy="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29033</xdr:rowOff>
    </xdr:from>
    <xdr:ext cx="469744" cy="259045"/>
    <xdr:sp macro="" textlink="">
      <xdr:nvSpPr>
        <xdr:cNvPr id="657" name="積立金平均値テキスト"/>
        <xdr:cNvSpPr txBox="1"/>
      </xdr:nvSpPr>
      <xdr:spPr>
        <a:xfrm>
          <a:off x="16370300" y="16659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9,049</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6156</xdr:rowOff>
    </xdr:from>
    <xdr:to>
      <xdr:col>23</xdr:col>
      <xdr:colOff>568325</xdr:colOff>
      <xdr:row>98</xdr:row>
      <xdr:rowOff>107756</xdr:rowOff>
    </xdr:to>
    <xdr:sp macro="" textlink="">
      <xdr:nvSpPr>
        <xdr:cNvPr id="658" name="フローチャート : 判断 657"/>
        <xdr:cNvSpPr/>
      </xdr:nvSpPr>
      <xdr:spPr>
        <a:xfrm>
          <a:off x="16268700" y="1680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101552</xdr:rowOff>
    </xdr:from>
    <xdr:to>
      <xdr:col>22</xdr:col>
      <xdr:colOff>365125</xdr:colOff>
      <xdr:row>98</xdr:row>
      <xdr:rowOff>109378</xdr:rowOff>
    </xdr:to>
    <xdr:cxnSp macro="">
      <xdr:nvCxnSpPr>
        <xdr:cNvPr id="659" name="直線コネクタ 658"/>
        <xdr:cNvCxnSpPr/>
      </xdr:nvCxnSpPr>
      <xdr:spPr>
        <a:xfrm>
          <a:off x="14592300" y="16903652"/>
          <a:ext cx="889000" cy="7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138122</xdr:rowOff>
    </xdr:from>
    <xdr:to>
      <xdr:col>22</xdr:col>
      <xdr:colOff>415925</xdr:colOff>
      <xdr:row>98</xdr:row>
      <xdr:rowOff>68272</xdr:rowOff>
    </xdr:to>
    <xdr:sp macro="" textlink="">
      <xdr:nvSpPr>
        <xdr:cNvPr id="660" name="フローチャート : 判断 659"/>
        <xdr:cNvSpPr/>
      </xdr:nvSpPr>
      <xdr:spPr>
        <a:xfrm>
          <a:off x="15430500" y="16768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84799</xdr:rowOff>
    </xdr:from>
    <xdr:ext cx="534377" cy="259045"/>
    <xdr:sp macro="" textlink="">
      <xdr:nvSpPr>
        <xdr:cNvPr id="661" name="テキスト ボックス 660"/>
        <xdr:cNvSpPr txBox="1"/>
      </xdr:nvSpPr>
      <xdr:spPr>
        <a:xfrm>
          <a:off x="15214111" y="1654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13,367</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101552</xdr:rowOff>
    </xdr:from>
    <xdr:to>
      <xdr:col>21</xdr:col>
      <xdr:colOff>161925</xdr:colOff>
      <xdr:row>98</xdr:row>
      <xdr:rowOff>108409</xdr:rowOff>
    </xdr:to>
    <xdr:cxnSp macro="">
      <xdr:nvCxnSpPr>
        <xdr:cNvPr id="662" name="直線コネクタ 661"/>
        <xdr:cNvCxnSpPr/>
      </xdr:nvCxnSpPr>
      <xdr:spPr>
        <a:xfrm flipV="1">
          <a:off x="13703300" y="16903652"/>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102350</xdr:rowOff>
    </xdr:from>
    <xdr:to>
      <xdr:col>21</xdr:col>
      <xdr:colOff>212725</xdr:colOff>
      <xdr:row>98</xdr:row>
      <xdr:rowOff>32500</xdr:rowOff>
    </xdr:to>
    <xdr:sp macro="" textlink="">
      <xdr:nvSpPr>
        <xdr:cNvPr id="663" name="フローチャート : 判断 662"/>
        <xdr:cNvSpPr/>
      </xdr:nvSpPr>
      <xdr:spPr>
        <a:xfrm>
          <a:off x="14541500" y="167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49027</xdr:rowOff>
    </xdr:from>
    <xdr:ext cx="534377" cy="259045"/>
    <xdr:sp macro="" textlink="">
      <xdr:nvSpPr>
        <xdr:cNvPr id="664" name="テキスト ボックス 663"/>
        <xdr:cNvSpPr txBox="1"/>
      </xdr:nvSpPr>
      <xdr:spPr>
        <a:xfrm>
          <a:off x="14325111" y="1650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99631</xdr:rowOff>
    </xdr:from>
    <xdr:to>
      <xdr:col>19</xdr:col>
      <xdr:colOff>644525</xdr:colOff>
      <xdr:row>98</xdr:row>
      <xdr:rowOff>108409</xdr:rowOff>
    </xdr:to>
    <xdr:cxnSp macro="">
      <xdr:nvCxnSpPr>
        <xdr:cNvPr id="665" name="直線コネクタ 664"/>
        <xdr:cNvCxnSpPr/>
      </xdr:nvCxnSpPr>
      <xdr:spPr>
        <a:xfrm>
          <a:off x="12814300" y="16901731"/>
          <a:ext cx="889000" cy="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78905</xdr:rowOff>
    </xdr:from>
    <xdr:to>
      <xdr:col>20</xdr:col>
      <xdr:colOff>9525</xdr:colOff>
      <xdr:row>98</xdr:row>
      <xdr:rowOff>9055</xdr:rowOff>
    </xdr:to>
    <xdr:sp macro="" textlink="">
      <xdr:nvSpPr>
        <xdr:cNvPr id="666" name="フローチャート : 判断 665"/>
        <xdr:cNvSpPr/>
      </xdr:nvSpPr>
      <xdr:spPr>
        <a:xfrm>
          <a:off x="13652500" y="167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25582</xdr:rowOff>
    </xdr:from>
    <xdr:ext cx="534377" cy="259045"/>
    <xdr:sp macro="" textlink="">
      <xdr:nvSpPr>
        <xdr:cNvPr id="667" name="テキスト ボックス 666"/>
        <xdr:cNvSpPr txBox="1"/>
      </xdr:nvSpPr>
      <xdr:spPr>
        <a:xfrm>
          <a:off x="13436111" y="1648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15537</xdr:rowOff>
    </xdr:from>
    <xdr:to>
      <xdr:col>18</xdr:col>
      <xdr:colOff>492125</xdr:colOff>
      <xdr:row>97</xdr:row>
      <xdr:rowOff>117137</xdr:rowOff>
    </xdr:to>
    <xdr:sp macro="" textlink="">
      <xdr:nvSpPr>
        <xdr:cNvPr id="668" name="フローチャート : 判断 667"/>
        <xdr:cNvSpPr/>
      </xdr:nvSpPr>
      <xdr:spPr>
        <a:xfrm>
          <a:off x="12763500" y="1664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133664</xdr:rowOff>
    </xdr:from>
    <xdr:ext cx="534377" cy="259045"/>
    <xdr:sp macro="" textlink="">
      <xdr:nvSpPr>
        <xdr:cNvPr id="669" name="テキスト ボックス 668"/>
        <xdr:cNvSpPr txBox="1"/>
      </xdr:nvSpPr>
      <xdr:spPr>
        <a:xfrm>
          <a:off x="12547111" y="1642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0" name="テキスト ボックス 66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1" name="テキスト ボックス 67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2" name="テキスト ボックス 67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3" name="テキスト ボックス 67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4" name="テキスト ボックス 67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51437</xdr:rowOff>
    </xdr:from>
    <xdr:to>
      <xdr:col>23</xdr:col>
      <xdr:colOff>568325</xdr:colOff>
      <xdr:row>98</xdr:row>
      <xdr:rowOff>153037</xdr:rowOff>
    </xdr:to>
    <xdr:sp macro="" textlink="">
      <xdr:nvSpPr>
        <xdr:cNvPr id="675" name="円/楕円 674"/>
        <xdr:cNvSpPr/>
      </xdr:nvSpPr>
      <xdr:spPr>
        <a:xfrm>
          <a:off x="16268700" y="168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156033</xdr:rowOff>
    </xdr:from>
    <xdr:ext cx="469744" cy="259045"/>
    <xdr:sp macro="" textlink="">
      <xdr:nvSpPr>
        <xdr:cNvPr id="676" name="積立金該当値テキスト"/>
        <xdr:cNvSpPr txBox="1"/>
      </xdr:nvSpPr>
      <xdr:spPr>
        <a:xfrm>
          <a:off x="16370300" y="1678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4,097</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58578</xdr:rowOff>
    </xdr:from>
    <xdr:to>
      <xdr:col>22</xdr:col>
      <xdr:colOff>415925</xdr:colOff>
      <xdr:row>98</xdr:row>
      <xdr:rowOff>160178</xdr:rowOff>
    </xdr:to>
    <xdr:sp macro="" textlink="">
      <xdr:nvSpPr>
        <xdr:cNvPr id="677" name="円/楕円 676"/>
        <xdr:cNvSpPr/>
      </xdr:nvSpPr>
      <xdr:spPr>
        <a:xfrm>
          <a:off x="15430500" y="1686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151305</xdr:rowOff>
    </xdr:from>
    <xdr:ext cx="469744" cy="259045"/>
    <xdr:sp macro="" textlink="">
      <xdr:nvSpPr>
        <xdr:cNvPr id="678" name="テキスト ボックス 677"/>
        <xdr:cNvSpPr txBox="1"/>
      </xdr:nvSpPr>
      <xdr:spPr>
        <a:xfrm>
          <a:off x="15246427" y="1695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3,316</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50752</xdr:rowOff>
    </xdr:from>
    <xdr:to>
      <xdr:col>21</xdr:col>
      <xdr:colOff>212725</xdr:colOff>
      <xdr:row>98</xdr:row>
      <xdr:rowOff>152352</xdr:rowOff>
    </xdr:to>
    <xdr:sp macro="" textlink="">
      <xdr:nvSpPr>
        <xdr:cNvPr id="679" name="円/楕円 678"/>
        <xdr:cNvSpPr/>
      </xdr:nvSpPr>
      <xdr:spPr>
        <a:xfrm>
          <a:off x="14541500" y="1685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143479</xdr:rowOff>
    </xdr:from>
    <xdr:ext cx="469744" cy="259045"/>
    <xdr:sp macro="" textlink="">
      <xdr:nvSpPr>
        <xdr:cNvPr id="680" name="テキスト ボックス 679"/>
        <xdr:cNvSpPr txBox="1"/>
      </xdr:nvSpPr>
      <xdr:spPr>
        <a:xfrm>
          <a:off x="14357427" y="1694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4,172</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57609</xdr:rowOff>
    </xdr:from>
    <xdr:to>
      <xdr:col>20</xdr:col>
      <xdr:colOff>9525</xdr:colOff>
      <xdr:row>98</xdr:row>
      <xdr:rowOff>159209</xdr:rowOff>
    </xdr:to>
    <xdr:sp macro="" textlink="">
      <xdr:nvSpPr>
        <xdr:cNvPr id="681" name="円/楕円 680"/>
        <xdr:cNvSpPr/>
      </xdr:nvSpPr>
      <xdr:spPr>
        <a:xfrm>
          <a:off x="13652500" y="1685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150336</xdr:rowOff>
    </xdr:from>
    <xdr:ext cx="469744" cy="259045"/>
    <xdr:sp macro="" textlink="">
      <xdr:nvSpPr>
        <xdr:cNvPr id="682" name="テキスト ボックス 681"/>
        <xdr:cNvSpPr txBox="1"/>
      </xdr:nvSpPr>
      <xdr:spPr>
        <a:xfrm>
          <a:off x="13468427" y="1695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3,422</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48831</xdr:rowOff>
    </xdr:from>
    <xdr:to>
      <xdr:col>18</xdr:col>
      <xdr:colOff>492125</xdr:colOff>
      <xdr:row>98</xdr:row>
      <xdr:rowOff>150431</xdr:rowOff>
    </xdr:to>
    <xdr:sp macro="" textlink="">
      <xdr:nvSpPr>
        <xdr:cNvPr id="683" name="円/楕円 682"/>
        <xdr:cNvSpPr/>
      </xdr:nvSpPr>
      <xdr:spPr>
        <a:xfrm>
          <a:off x="12763500" y="1685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141558</xdr:rowOff>
    </xdr:from>
    <xdr:ext cx="469744" cy="259045"/>
    <xdr:sp macro="" textlink="">
      <xdr:nvSpPr>
        <xdr:cNvPr id="684" name="テキスト ボックス 683"/>
        <xdr:cNvSpPr txBox="1"/>
      </xdr:nvSpPr>
      <xdr:spPr>
        <a:xfrm>
          <a:off x="12579427" y="1694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5" name="正方形/長方形 68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6" name="正方形/長方形 68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7" name="正方形/長方形 68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40/85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8" name="正方形/長方形 68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9" name="正方形/長方形 68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0" name="正方形/長方形 68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1" name="正方形/長方形 69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2" name="正方形/長方形 69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3" name="テキスト ボックス 69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4" name="直線コネクタ 69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5" name="直線コネクタ 69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6" name="テキスト ボックス 69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7" name="直線コネクタ 69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698" name="テキスト ボックス 69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9" name="直線コネクタ 69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0" name="テキスト ボックス 69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1" name="直線コネクタ 70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2" name="テキスト ボックス 70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3" name="直線コネクタ 70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4" name="テキスト ボックス 703"/>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5" name="直線コネクタ 70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6" name="テキスト ボックス 70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127726</xdr:rowOff>
    </xdr:from>
    <xdr:to>
      <xdr:col>32</xdr:col>
      <xdr:colOff>186689</xdr:colOff>
      <xdr:row>39</xdr:row>
      <xdr:rowOff>98878</xdr:rowOff>
    </xdr:to>
    <xdr:cxnSp macro="">
      <xdr:nvCxnSpPr>
        <xdr:cNvPr id="710" name="直線コネクタ 709"/>
        <xdr:cNvCxnSpPr/>
      </xdr:nvCxnSpPr>
      <xdr:spPr>
        <a:xfrm flipV="1">
          <a:off x="22159595" y="5271226"/>
          <a:ext cx="1269" cy="1514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2" name="直線コネクタ 71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74403</xdr:rowOff>
    </xdr:from>
    <xdr:ext cx="534377" cy="259045"/>
    <xdr:sp macro="" textlink="">
      <xdr:nvSpPr>
        <xdr:cNvPr id="713" name="投資及び出資金最大値テキスト"/>
        <xdr:cNvSpPr txBox="1"/>
      </xdr:nvSpPr>
      <xdr:spPr>
        <a:xfrm>
          <a:off x="22212300" y="504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13,910</a:t>
          </a:r>
          <a:endParaRPr kumimoji="1" lang="ja-JP" altLang="en-US" sz="1000" b="1">
            <a:latin typeface="ＭＳ Ｐゴシック"/>
          </a:endParaRPr>
        </a:p>
      </xdr:txBody>
    </xdr:sp>
    <xdr:clientData/>
  </xdr:oneCellAnchor>
  <xdr:twoCellAnchor>
    <xdr:from>
      <xdr:col>32</xdr:col>
      <xdr:colOff>98425</xdr:colOff>
      <xdr:row>30</xdr:row>
      <xdr:rowOff>127726</xdr:rowOff>
    </xdr:from>
    <xdr:to>
      <xdr:col>32</xdr:col>
      <xdr:colOff>276225</xdr:colOff>
      <xdr:row>30</xdr:row>
      <xdr:rowOff>127726</xdr:rowOff>
    </xdr:to>
    <xdr:cxnSp macro="">
      <xdr:nvCxnSpPr>
        <xdr:cNvPr id="714" name="直線コネクタ 713"/>
        <xdr:cNvCxnSpPr/>
      </xdr:nvCxnSpPr>
      <xdr:spPr>
        <a:xfrm>
          <a:off x="22072600" y="5271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98770</xdr:rowOff>
    </xdr:from>
    <xdr:to>
      <xdr:col>32</xdr:col>
      <xdr:colOff>187325</xdr:colOff>
      <xdr:row>39</xdr:row>
      <xdr:rowOff>98770</xdr:rowOff>
    </xdr:to>
    <xdr:cxnSp macro="">
      <xdr:nvCxnSpPr>
        <xdr:cNvPr id="715" name="直線コネクタ 714"/>
        <xdr:cNvCxnSpPr/>
      </xdr:nvCxnSpPr>
      <xdr:spPr>
        <a:xfrm>
          <a:off x="21323300" y="6785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159566</xdr:rowOff>
    </xdr:from>
    <xdr:ext cx="378565" cy="259045"/>
    <xdr:sp macro="" textlink="">
      <xdr:nvSpPr>
        <xdr:cNvPr id="716" name="投資及び出資金平均値テキスト"/>
        <xdr:cNvSpPr txBox="1"/>
      </xdr:nvSpPr>
      <xdr:spPr>
        <a:xfrm>
          <a:off x="22212300" y="65032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136689</xdr:rowOff>
    </xdr:from>
    <xdr:to>
      <xdr:col>32</xdr:col>
      <xdr:colOff>238125</xdr:colOff>
      <xdr:row>39</xdr:row>
      <xdr:rowOff>66839</xdr:rowOff>
    </xdr:to>
    <xdr:sp macro="" textlink="">
      <xdr:nvSpPr>
        <xdr:cNvPr id="717" name="フローチャート : 判断 716"/>
        <xdr:cNvSpPr/>
      </xdr:nvSpPr>
      <xdr:spPr>
        <a:xfrm>
          <a:off x="221107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98770</xdr:rowOff>
    </xdr:from>
    <xdr:to>
      <xdr:col>31</xdr:col>
      <xdr:colOff>34925</xdr:colOff>
      <xdr:row>39</xdr:row>
      <xdr:rowOff>98770</xdr:rowOff>
    </xdr:to>
    <xdr:cxnSp macro="">
      <xdr:nvCxnSpPr>
        <xdr:cNvPr id="718" name="直線コネクタ 717"/>
        <xdr:cNvCxnSpPr/>
      </xdr:nvCxnSpPr>
      <xdr:spPr>
        <a:xfrm>
          <a:off x="20434300" y="6785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126891</xdr:rowOff>
    </xdr:from>
    <xdr:to>
      <xdr:col>31</xdr:col>
      <xdr:colOff>85725</xdr:colOff>
      <xdr:row>39</xdr:row>
      <xdr:rowOff>57041</xdr:rowOff>
    </xdr:to>
    <xdr:sp macro="" textlink="">
      <xdr:nvSpPr>
        <xdr:cNvPr id="719" name="フローチャート : 判断 718"/>
        <xdr:cNvSpPr/>
      </xdr:nvSpPr>
      <xdr:spPr>
        <a:xfrm>
          <a:off x="21272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73568</xdr:rowOff>
    </xdr:from>
    <xdr:ext cx="378565" cy="259045"/>
    <xdr:sp macro="" textlink="">
      <xdr:nvSpPr>
        <xdr:cNvPr id="720" name="テキスト ボックス 719"/>
        <xdr:cNvSpPr txBox="1"/>
      </xdr:nvSpPr>
      <xdr:spPr>
        <a:xfrm>
          <a:off x="21134017" y="641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98661</xdr:rowOff>
    </xdr:from>
    <xdr:to>
      <xdr:col>29</xdr:col>
      <xdr:colOff>517525</xdr:colOff>
      <xdr:row>39</xdr:row>
      <xdr:rowOff>98770</xdr:rowOff>
    </xdr:to>
    <xdr:cxnSp macro="">
      <xdr:nvCxnSpPr>
        <xdr:cNvPr id="721" name="直線コネクタ 720"/>
        <xdr:cNvCxnSpPr/>
      </xdr:nvCxnSpPr>
      <xdr:spPr>
        <a:xfrm>
          <a:off x="19545300" y="6785211"/>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84001</xdr:rowOff>
    </xdr:from>
    <xdr:to>
      <xdr:col>29</xdr:col>
      <xdr:colOff>568325</xdr:colOff>
      <xdr:row>39</xdr:row>
      <xdr:rowOff>14151</xdr:rowOff>
    </xdr:to>
    <xdr:sp macro="" textlink="">
      <xdr:nvSpPr>
        <xdr:cNvPr id="722" name="フローチャート : 判断 721"/>
        <xdr:cNvSpPr/>
      </xdr:nvSpPr>
      <xdr:spPr>
        <a:xfrm>
          <a:off x="20383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30678</xdr:rowOff>
    </xdr:from>
    <xdr:ext cx="469744" cy="259045"/>
    <xdr:sp macro="" textlink="">
      <xdr:nvSpPr>
        <xdr:cNvPr id="723" name="テキスト ボックス 722"/>
        <xdr:cNvSpPr txBox="1"/>
      </xdr:nvSpPr>
      <xdr:spPr>
        <a:xfrm>
          <a:off x="20199427"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98661</xdr:rowOff>
    </xdr:from>
    <xdr:to>
      <xdr:col>28</xdr:col>
      <xdr:colOff>314325</xdr:colOff>
      <xdr:row>39</xdr:row>
      <xdr:rowOff>98661</xdr:rowOff>
    </xdr:to>
    <xdr:cxnSp macro="">
      <xdr:nvCxnSpPr>
        <xdr:cNvPr id="724" name="直線コネクタ 723"/>
        <xdr:cNvCxnSpPr/>
      </xdr:nvCxnSpPr>
      <xdr:spPr>
        <a:xfrm>
          <a:off x="18656300" y="67852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36104</xdr:rowOff>
    </xdr:from>
    <xdr:to>
      <xdr:col>28</xdr:col>
      <xdr:colOff>365125</xdr:colOff>
      <xdr:row>38</xdr:row>
      <xdr:rowOff>137704</xdr:rowOff>
    </xdr:to>
    <xdr:sp macro="" textlink="">
      <xdr:nvSpPr>
        <xdr:cNvPr id="725" name="フローチャート : 判断 724"/>
        <xdr:cNvSpPr/>
      </xdr:nvSpPr>
      <xdr:spPr>
        <a:xfrm>
          <a:off x="19494500" y="655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154231</xdr:rowOff>
    </xdr:from>
    <xdr:ext cx="469744" cy="259045"/>
    <xdr:sp macro="" textlink="">
      <xdr:nvSpPr>
        <xdr:cNvPr id="726" name="テキスト ボックス 725"/>
        <xdr:cNvSpPr txBox="1"/>
      </xdr:nvSpPr>
      <xdr:spPr>
        <a:xfrm>
          <a:off x="19310427" y="632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58311</xdr:rowOff>
    </xdr:from>
    <xdr:to>
      <xdr:col>27</xdr:col>
      <xdr:colOff>161925</xdr:colOff>
      <xdr:row>38</xdr:row>
      <xdr:rowOff>159911</xdr:rowOff>
    </xdr:to>
    <xdr:sp macro="" textlink="">
      <xdr:nvSpPr>
        <xdr:cNvPr id="727" name="フローチャート : 判断 726"/>
        <xdr:cNvSpPr/>
      </xdr:nvSpPr>
      <xdr:spPr>
        <a:xfrm>
          <a:off x="18605500" y="657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4988</xdr:rowOff>
    </xdr:from>
    <xdr:ext cx="469744" cy="259045"/>
    <xdr:sp macro="" textlink="">
      <xdr:nvSpPr>
        <xdr:cNvPr id="728" name="テキスト ボックス 727"/>
        <xdr:cNvSpPr txBox="1"/>
      </xdr:nvSpPr>
      <xdr:spPr>
        <a:xfrm>
          <a:off x="18421427" y="634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47970</xdr:rowOff>
    </xdr:from>
    <xdr:to>
      <xdr:col>32</xdr:col>
      <xdr:colOff>238125</xdr:colOff>
      <xdr:row>39</xdr:row>
      <xdr:rowOff>149570</xdr:rowOff>
    </xdr:to>
    <xdr:sp macro="" textlink="">
      <xdr:nvSpPr>
        <xdr:cNvPr id="734" name="円/楕円 733"/>
        <xdr:cNvSpPr/>
      </xdr:nvSpPr>
      <xdr:spPr>
        <a:xfrm>
          <a:off x="22110700" y="673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134347</xdr:rowOff>
    </xdr:from>
    <xdr:ext cx="249299" cy="259045"/>
    <xdr:sp macro="" textlink="">
      <xdr:nvSpPr>
        <xdr:cNvPr id="735" name="投資及び出資金該当値テキスト"/>
        <xdr:cNvSpPr txBox="1"/>
      </xdr:nvSpPr>
      <xdr:spPr>
        <a:xfrm>
          <a:off x="22212300" y="66494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47970</xdr:rowOff>
    </xdr:from>
    <xdr:to>
      <xdr:col>31</xdr:col>
      <xdr:colOff>85725</xdr:colOff>
      <xdr:row>39</xdr:row>
      <xdr:rowOff>149570</xdr:rowOff>
    </xdr:to>
    <xdr:sp macro="" textlink="">
      <xdr:nvSpPr>
        <xdr:cNvPr id="736" name="円/楕円 735"/>
        <xdr:cNvSpPr/>
      </xdr:nvSpPr>
      <xdr:spPr>
        <a:xfrm>
          <a:off x="21272500" y="673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140697</xdr:rowOff>
    </xdr:from>
    <xdr:ext cx="249299" cy="259045"/>
    <xdr:sp macro="" textlink="">
      <xdr:nvSpPr>
        <xdr:cNvPr id="737" name="テキスト ボックス 736"/>
        <xdr:cNvSpPr txBox="1"/>
      </xdr:nvSpPr>
      <xdr:spPr>
        <a:xfrm>
          <a:off x="21198649" y="6827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47970</xdr:rowOff>
    </xdr:from>
    <xdr:to>
      <xdr:col>29</xdr:col>
      <xdr:colOff>568325</xdr:colOff>
      <xdr:row>39</xdr:row>
      <xdr:rowOff>149570</xdr:rowOff>
    </xdr:to>
    <xdr:sp macro="" textlink="">
      <xdr:nvSpPr>
        <xdr:cNvPr id="738" name="円/楕円 737"/>
        <xdr:cNvSpPr/>
      </xdr:nvSpPr>
      <xdr:spPr>
        <a:xfrm>
          <a:off x="20383500" y="673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140697</xdr:rowOff>
    </xdr:from>
    <xdr:ext cx="249299" cy="259045"/>
    <xdr:sp macro="" textlink="">
      <xdr:nvSpPr>
        <xdr:cNvPr id="739" name="テキスト ボックス 738"/>
        <xdr:cNvSpPr txBox="1"/>
      </xdr:nvSpPr>
      <xdr:spPr>
        <a:xfrm>
          <a:off x="20309649" y="6827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47861</xdr:rowOff>
    </xdr:from>
    <xdr:to>
      <xdr:col>28</xdr:col>
      <xdr:colOff>365125</xdr:colOff>
      <xdr:row>39</xdr:row>
      <xdr:rowOff>149461</xdr:rowOff>
    </xdr:to>
    <xdr:sp macro="" textlink="">
      <xdr:nvSpPr>
        <xdr:cNvPr id="740" name="円/楕円 739"/>
        <xdr:cNvSpPr/>
      </xdr:nvSpPr>
      <xdr:spPr>
        <a:xfrm>
          <a:off x="19494500" y="673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140588</xdr:rowOff>
    </xdr:from>
    <xdr:ext cx="249299" cy="259045"/>
    <xdr:sp macro="" textlink="">
      <xdr:nvSpPr>
        <xdr:cNvPr id="741" name="テキスト ボックス 740"/>
        <xdr:cNvSpPr txBox="1"/>
      </xdr:nvSpPr>
      <xdr:spPr>
        <a:xfrm>
          <a:off x="19420649" y="68271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47861</xdr:rowOff>
    </xdr:from>
    <xdr:to>
      <xdr:col>27</xdr:col>
      <xdr:colOff>161925</xdr:colOff>
      <xdr:row>39</xdr:row>
      <xdr:rowOff>149461</xdr:rowOff>
    </xdr:to>
    <xdr:sp macro="" textlink="">
      <xdr:nvSpPr>
        <xdr:cNvPr id="742" name="円/楕円 741"/>
        <xdr:cNvSpPr/>
      </xdr:nvSpPr>
      <xdr:spPr>
        <a:xfrm>
          <a:off x="18605500" y="673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140588</xdr:rowOff>
    </xdr:from>
    <xdr:ext cx="249299" cy="259045"/>
    <xdr:sp macro="" textlink="">
      <xdr:nvSpPr>
        <xdr:cNvPr id="743" name="テキスト ボックス 742"/>
        <xdr:cNvSpPr txBox="1"/>
      </xdr:nvSpPr>
      <xdr:spPr>
        <a:xfrm>
          <a:off x="18531649" y="68271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21,724</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4" name="直線コネクタ 75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5" name="テキスト ボックス 75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6" name="直線コネクタ 75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7" name="テキスト ボックス 75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8" name="直線コネクタ 75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9" name="テキスト ボックス 75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0" name="直線コネクタ 75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1" name="テキスト ボックス 76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2" name="直線コネクタ 76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3" name="テキスト ボックス 76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40808</xdr:rowOff>
    </xdr:from>
    <xdr:to>
      <xdr:col>32</xdr:col>
      <xdr:colOff>186689</xdr:colOff>
      <xdr:row>58</xdr:row>
      <xdr:rowOff>139700</xdr:rowOff>
    </xdr:to>
    <xdr:cxnSp macro="">
      <xdr:nvCxnSpPr>
        <xdr:cNvPr id="765" name="直線コネクタ 764"/>
        <xdr:cNvCxnSpPr/>
      </xdr:nvCxnSpPr>
      <xdr:spPr>
        <a:xfrm flipV="1">
          <a:off x="22159595" y="8613308"/>
          <a:ext cx="1269" cy="1470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7" name="直線コネクタ 76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158935</xdr:rowOff>
    </xdr:from>
    <xdr:ext cx="534377" cy="259045"/>
    <xdr:sp macro="" textlink="">
      <xdr:nvSpPr>
        <xdr:cNvPr id="768" name="貸付金最大値テキスト"/>
        <xdr:cNvSpPr txBox="1"/>
      </xdr:nvSpPr>
      <xdr:spPr>
        <a:xfrm>
          <a:off x="22212300" y="838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32,163</a:t>
          </a:r>
          <a:endParaRPr kumimoji="1" lang="ja-JP" altLang="en-US" sz="1000" b="1">
            <a:latin typeface="ＭＳ Ｐゴシック"/>
          </a:endParaRPr>
        </a:p>
      </xdr:txBody>
    </xdr:sp>
    <xdr:clientData/>
  </xdr:oneCellAnchor>
  <xdr:twoCellAnchor>
    <xdr:from>
      <xdr:col>32</xdr:col>
      <xdr:colOff>98425</xdr:colOff>
      <xdr:row>50</xdr:row>
      <xdr:rowOff>40808</xdr:rowOff>
    </xdr:from>
    <xdr:to>
      <xdr:col>32</xdr:col>
      <xdr:colOff>276225</xdr:colOff>
      <xdr:row>50</xdr:row>
      <xdr:rowOff>40808</xdr:rowOff>
    </xdr:to>
    <xdr:cxnSp macro="">
      <xdr:nvCxnSpPr>
        <xdr:cNvPr id="769" name="直線コネクタ 768"/>
        <xdr:cNvCxnSpPr/>
      </xdr:nvCxnSpPr>
      <xdr:spPr>
        <a:xfrm>
          <a:off x="22072600" y="861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138557</xdr:rowOff>
    </xdr:from>
    <xdr:to>
      <xdr:col>32</xdr:col>
      <xdr:colOff>187325</xdr:colOff>
      <xdr:row>58</xdr:row>
      <xdr:rowOff>139105</xdr:rowOff>
    </xdr:to>
    <xdr:cxnSp macro="">
      <xdr:nvCxnSpPr>
        <xdr:cNvPr id="770" name="直線コネクタ 769"/>
        <xdr:cNvCxnSpPr/>
      </xdr:nvCxnSpPr>
      <xdr:spPr>
        <a:xfrm>
          <a:off x="21323300" y="10082657"/>
          <a:ext cx="8382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150685</xdr:rowOff>
    </xdr:from>
    <xdr:ext cx="469744" cy="259045"/>
    <xdr:sp macro="" textlink="">
      <xdr:nvSpPr>
        <xdr:cNvPr id="771" name="貸付金平均値テキスト"/>
        <xdr:cNvSpPr txBox="1"/>
      </xdr:nvSpPr>
      <xdr:spPr>
        <a:xfrm>
          <a:off x="22212300" y="97518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127808</xdr:rowOff>
    </xdr:from>
    <xdr:to>
      <xdr:col>32</xdr:col>
      <xdr:colOff>238125</xdr:colOff>
      <xdr:row>58</xdr:row>
      <xdr:rowOff>57958</xdr:rowOff>
    </xdr:to>
    <xdr:sp macro="" textlink="">
      <xdr:nvSpPr>
        <xdr:cNvPr id="772" name="フローチャート : 判断 771"/>
        <xdr:cNvSpPr/>
      </xdr:nvSpPr>
      <xdr:spPr>
        <a:xfrm>
          <a:off x="221107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138465</xdr:rowOff>
    </xdr:from>
    <xdr:to>
      <xdr:col>31</xdr:col>
      <xdr:colOff>34925</xdr:colOff>
      <xdr:row>58</xdr:row>
      <xdr:rowOff>138557</xdr:rowOff>
    </xdr:to>
    <xdr:cxnSp macro="">
      <xdr:nvCxnSpPr>
        <xdr:cNvPr id="773" name="直線コネクタ 772"/>
        <xdr:cNvCxnSpPr/>
      </xdr:nvCxnSpPr>
      <xdr:spPr>
        <a:xfrm>
          <a:off x="20434300" y="10082565"/>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141936</xdr:rowOff>
    </xdr:from>
    <xdr:to>
      <xdr:col>31</xdr:col>
      <xdr:colOff>85725</xdr:colOff>
      <xdr:row>58</xdr:row>
      <xdr:rowOff>72086</xdr:rowOff>
    </xdr:to>
    <xdr:sp macro="" textlink="">
      <xdr:nvSpPr>
        <xdr:cNvPr id="774" name="フローチャート : 判断 773"/>
        <xdr:cNvSpPr/>
      </xdr:nvSpPr>
      <xdr:spPr>
        <a:xfrm>
          <a:off x="21272500" y="991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88613</xdr:rowOff>
    </xdr:from>
    <xdr:ext cx="469744" cy="259045"/>
    <xdr:sp macro="" textlink="">
      <xdr:nvSpPr>
        <xdr:cNvPr id="775" name="テキスト ボックス 774"/>
        <xdr:cNvSpPr txBox="1"/>
      </xdr:nvSpPr>
      <xdr:spPr>
        <a:xfrm>
          <a:off x="21088427" y="968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138465</xdr:rowOff>
    </xdr:from>
    <xdr:to>
      <xdr:col>29</xdr:col>
      <xdr:colOff>517525</xdr:colOff>
      <xdr:row>58</xdr:row>
      <xdr:rowOff>138465</xdr:rowOff>
    </xdr:to>
    <xdr:cxnSp macro="">
      <xdr:nvCxnSpPr>
        <xdr:cNvPr id="776" name="直線コネクタ 775"/>
        <xdr:cNvCxnSpPr/>
      </xdr:nvCxnSpPr>
      <xdr:spPr>
        <a:xfrm>
          <a:off x="19545300" y="100825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50998</xdr:rowOff>
    </xdr:from>
    <xdr:to>
      <xdr:col>29</xdr:col>
      <xdr:colOff>568325</xdr:colOff>
      <xdr:row>57</xdr:row>
      <xdr:rowOff>152598</xdr:rowOff>
    </xdr:to>
    <xdr:sp macro="" textlink="">
      <xdr:nvSpPr>
        <xdr:cNvPr id="777" name="フローチャート : 判断 776"/>
        <xdr:cNvSpPr/>
      </xdr:nvSpPr>
      <xdr:spPr>
        <a:xfrm>
          <a:off x="20383500" y="982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169125</xdr:rowOff>
    </xdr:from>
    <xdr:ext cx="469744" cy="259045"/>
    <xdr:sp macro="" textlink="">
      <xdr:nvSpPr>
        <xdr:cNvPr id="778" name="テキスト ボックス 777"/>
        <xdr:cNvSpPr txBox="1"/>
      </xdr:nvSpPr>
      <xdr:spPr>
        <a:xfrm>
          <a:off x="20199427" y="959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138283</xdr:rowOff>
    </xdr:from>
    <xdr:to>
      <xdr:col>28</xdr:col>
      <xdr:colOff>314325</xdr:colOff>
      <xdr:row>58</xdr:row>
      <xdr:rowOff>138465</xdr:rowOff>
    </xdr:to>
    <xdr:cxnSp macro="">
      <xdr:nvCxnSpPr>
        <xdr:cNvPr id="779" name="直線コネクタ 778"/>
        <xdr:cNvCxnSpPr/>
      </xdr:nvCxnSpPr>
      <xdr:spPr>
        <a:xfrm>
          <a:off x="18656300" y="10082383"/>
          <a:ext cx="88900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137592</xdr:rowOff>
    </xdr:from>
    <xdr:to>
      <xdr:col>28</xdr:col>
      <xdr:colOff>365125</xdr:colOff>
      <xdr:row>57</xdr:row>
      <xdr:rowOff>67742</xdr:rowOff>
    </xdr:to>
    <xdr:sp macro="" textlink="">
      <xdr:nvSpPr>
        <xdr:cNvPr id="780" name="フローチャート : 判断 779"/>
        <xdr:cNvSpPr/>
      </xdr:nvSpPr>
      <xdr:spPr>
        <a:xfrm>
          <a:off x="19494500" y="973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84269</xdr:rowOff>
    </xdr:from>
    <xdr:ext cx="469744" cy="259045"/>
    <xdr:sp macro="" textlink="">
      <xdr:nvSpPr>
        <xdr:cNvPr id="781" name="テキスト ボックス 780"/>
        <xdr:cNvSpPr txBox="1"/>
      </xdr:nvSpPr>
      <xdr:spPr>
        <a:xfrm>
          <a:off x="19310427" y="951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143673</xdr:rowOff>
    </xdr:from>
    <xdr:to>
      <xdr:col>27</xdr:col>
      <xdr:colOff>161925</xdr:colOff>
      <xdr:row>57</xdr:row>
      <xdr:rowOff>73823</xdr:rowOff>
    </xdr:to>
    <xdr:sp macro="" textlink="">
      <xdr:nvSpPr>
        <xdr:cNvPr id="782" name="フローチャート : 判断 781"/>
        <xdr:cNvSpPr/>
      </xdr:nvSpPr>
      <xdr:spPr>
        <a:xfrm>
          <a:off x="18605500" y="974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90350</xdr:rowOff>
    </xdr:from>
    <xdr:ext cx="469744" cy="259045"/>
    <xdr:sp macro="" textlink="">
      <xdr:nvSpPr>
        <xdr:cNvPr id="783" name="テキスト ボックス 782"/>
        <xdr:cNvSpPr txBox="1"/>
      </xdr:nvSpPr>
      <xdr:spPr>
        <a:xfrm>
          <a:off x="18421427" y="952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4" name="テキスト ボックス 78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5" name="テキスト ボックス 78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6" name="テキスト ボックス 78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7" name="テキスト ボックス 78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8" name="テキスト ボックス 78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88305</xdr:rowOff>
    </xdr:from>
    <xdr:to>
      <xdr:col>32</xdr:col>
      <xdr:colOff>238125</xdr:colOff>
      <xdr:row>59</xdr:row>
      <xdr:rowOff>18455</xdr:rowOff>
    </xdr:to>
    <xdr:sp macro="" textlink="">
      <xdr:nvSpPr>
        <xdr:cNvPr id="789" name="円/楕円 788"/>
        <xdr:cNvSpPr/>
      </xdr:nvSpPr>
      <xdr:spPr>
        <a:xfrm>
          <a:off x="22110700" y="1003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3232</xdr:rowOff>
    </xdr:from>
    <xdr:ext cx="313932" cy="259045"/>
    <xdr:sp macro="" textlink="">
      <xdr:nvSpPr>
        <xdr:cNvPr id="790" name="貸付金該当値テキスト"/>
        <xdr:cNvSpPr txBox="1"/>
      </xdr:nvSpPr>
      <xdr:spPr>
        <a:xfrm>
          <a:off x="22212300" y="99473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87757</xdr:rowOff>
    </xdr:from>
    <xdr:to>
      <xdr:col>31</xdr:col>
      <xdr:colOff>85725</xdr:colOff>
      <xdr:row>59</xdr:row>
      <xdr:rowOff>17907</xdr:rowOff>
    </xdr:to>
    <xdr:sp macro="" textlink="">
      <xdr:nvSpPr>
        <xdr:cNvPr id="791" name="円/楕円 790"/>
        <xdr:cNvSpPr/>
      </xdr:nvSpPr>
      <xdr:spPr>
        <a:xfrm>
          <a:off x="21272500" y="1003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9034</xdr:rowOff>
    </xdr:from>
    <xdr:ext cx="313932" cy="259045"/>
    <xdr:sp macro="" textlink="">
      <xdr:nvSpPr>
        <xdr:cNvPr id="792" name="テキスト ボックス 791"/>
        <xdr:cNvSpPr txBox="1"/>
      </xdr:nvSpPr>
      <xdr:spPr>
        <a:xfrm>
          <a:off x="21166333" y="10124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87665</xdr:rowOff>
    </xdr:from>
    <xdr:to>
      <xdr:col>29</xdr:col>
      <xdr:colOff>568325</xdr:colOff>
      <xdr:row>59</xdr:row>
      <xdr:rowOff>17815</xdr:rowOff>
    </xdr:to>
    <xdr:sp macro="" textlink="">
      <xdr:nvSpPr>
        <xdr:cNvPr id="793" name="円/楕円 792"/>
        <xdr:cNvSpPr/>
      </xdr:nvSpPr>
      <xdr:spPr>
        <a:xfrm>
          <a:off x="20383500" y="1003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59</xdr:row>
      <xdr:rowOff>8942</xdr:rowOff>
    </xdr:from>
    <xdr:ext cx="313932" cy="259045"/>
    <xdr:sp macro="" textlink="">
      <xdr:nvSpPr>
        <xdr:cNvPr id="794" name="テキスト ボックス 793"/>
        <xdr:cNvSpPr txBox="1"/>
      </xdr:nvSpPr>
      <xdr:spPr>
        <a:xfrm>
          <a:off x="20277333" y="101244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87665</xdr:rowOff>
    </xdr:from>
    <xdr:to>
      <xdr:col>28</xdr:col>
      <xdr:colOff>365125</xdr:colOff>
      <xdr:row>59</xdr:row>
      <xdr:rowOff>17815</xdr:rowOff>
    </xdr:to>
    <xdr:sp macro="" textlink="">
      <xdr:nvSpPr>
        <xdr:cNvPr id="795" name="円/楕円 794"/>
        <xdr:cNvSpPr/>
      </xdr:nvSpPr>
      <xdr:spPr>
        <a:xfrm>
          <a:off x="19494500" y="1003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59</xdr:row>
      <xdr:rowOff>8942</xdr:rowOff>
    </xdr:from>
    <xdr:ext cx="313932" cy="259045"/>
    <xdr:sp macro="" textlink="">
      <xdr:nvSpPr>
        <xdr:cNvPr id="796" name="テキスト ボックス 795"/>
        <xdr:cNvSpPr txBox="1"/>
      </xdr:nvSpPr>
      <xdr:spPr>
        <a:xfrm>
          <a:off x="19388333" y="101244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87483</xdr:rowOff>
    </xdr:from>
    <xdr:to>
      <xdr:col>27</xdr:col>
      <xdr:colOff>161925</xdr:colOff>
      <xdr:row>59</xdr:row>
      <xdr:rowOff>17633</xdr:rowOff>
    </xdr:to>
    <xdr:sp macro="" textlink="">
      <xdr:nvSpPr>
        <xdr:cNvPr id="797" name="円/楕円 796"/>
        <xdr:cNvSpPr/>
      </xdr:nvSpPr>
      <xdr:spPr>
        <a:xfrm>
          <a:off x="18605500" y="1003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59</xdr:row>
      <xdr:rowOff>8760</xdr:rowOff>
    </xdr:from>
    <xdr:ext cx="313932" cy="259045"/>
    <xdr:sp macro="" textlink="">
      <xdr:nvSpPr>
        <xdr:cNvPr id="798" name="テキスト ボックス 797"/>
        <xdr:cNvSpPr txBox="1"/>
      </xdr:nvSpPr>
      <xdr:spPr>
        <a:xfrm>
          <a:off x="18499333" y="101243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9" name="正方形/長方形 79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0" name="正方形/長方形 79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1" name="正方形/長方形 80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2" name="正方形/長方形 80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3" name="正方形/長方形 80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4" name="正方形/長方形 80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5" name="正方形/長方形 80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43,482</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6" name="正方形/長方形 80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7" name="テキスト ボックス 80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8" name="直線コネクタ 80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9" name="テキスト ボックス 80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0" name="直線コネクタ 80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1" name="テキスト ボックス 81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2" name="直線コネクタ 81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3" name="テキスト ボックス 81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4" name="直線コネクタ 81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5" name="テキスト ボックス 81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6" name="直線コネクタ 81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7" name="テキスト ボックス 81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8" name="直線コネクタ 81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9" name="テキスト ボックス 81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0" name="直線コネクタ 81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1" name="テキスト ボックス 82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45109</xdr:rowOff>
    </xdr:from>
    <xdr:to>
      <xdr:col>32</xdr:col>
      <xdr:colOff>186689</xdr:colOff>
      <xdr:row>79</xdr:row>
      <xdr:rowOff>93473</xdr:rowOff>
    </xdr:to>
    <xdr:cxnSp macro="">
      <xdr:nvCxnSpPr>
        <xdr:cNvPr id="825" name="直線コネクタ 824"/>
        <xdr:cNvCxnSpPr/>
      </xdr:nvCxnSpPr>
      <xdr:spPr>
        <a:xfrm flipV="1">
          <a:off x="22159595" y="12046609"/>
          <a:ext cx="1269" cy="159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97300</xdr:rowOff>
    </xdr:from>
    <xdr:ext cx="534377" cy="259045"/>
    <xdr:sp macro="" textlink="">
      <xdr:nvSpPr>
        <xdr:cNvPr id="826" name="繰出金最小値テキスト"/>
        <xdr:cNvSpPr txBox="1"/>
      </xdr:nvSpPr>
      <xdr:spPr>
        <a:xfrm>
          <a:off x="22212300" y="1364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20,331</a:t>
          </a:r>
          <a:endParaRPr kumimoji="1" lang="ja-JP" altLang="en-US" sz="1000" b="1">
            <a:latin typeface="ＭＳ Ｐゴシック"/>
          </a:endParaRPr>
        </a:p>
      </xdr:txBody>
    </xdr:sp>
    <xdr:clientData/>
  </xdr:oneCellAnchor>
  <xdr:twoCellAnchor>
    <xdr:from>
      <xdr:col>32</xdr:col>
      <xdr:colOff>98425</xdr:colOff>
      <xdr:row>79</xdr:row>
      <xdr:rowOff>93473</xdr:rowOff>
    </xdr:from>
    <xdr:to>
      <xdr:col>32</xdr:col>
      <xdr:colOff>276225</xdr:colOff>
      <xdr:row>79</xdr:row>
      <xdr:rowOff>93473</xdr:rowOff>
    </xdr:to>
    <xdr:cxnSp macro="">
      <xdr:nvCxnSpPr>
        <xdr:cNvPr id="827" name="直線コネクタ 826"/>
        <xdr:cNvCxnSpPr/>
      </xdr:nvCxnSpPr>
      <xdr:spPr>
        <a:xfrm>
          <a:off x="22072600" y="13638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163236</xdr:rowOff>
    </xdr:from>
    <xdr:ext cx="599010" cy="259045"/>
    <xdr:sp macro="" textlink="">
      <xdr:nvSpPr>
        <xdr:cNvPr id="828" name="繰出金最大値テキスト"/>
        <xdr:cNvSpPr txBox="1"/>
      </xdr:nvSpPr>
      <xdr:spPr>
        <a:xfrm>
          <a:off x="22212300" y="11821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117,793</a:t>
          </a:r>
          <a:endParaRPr kumimoji="1" lang="ja-JP" altLang="en-US" sz="1000" b="1">
            <a:latin typeface="ＭＳ Ｐゴシック"/>
          </a:endParaRPr>
        </a:p>
      </xdr:txBody>
    </xdr:sp>
    <xdr:clientData/>
  </xdr:oneCellAnchor>
  <xdr:twoCellAnchor>
    <xdr:from>
      <xdr:col>32</xdr:col>
      <xdr:colOff>98425</xdr:colOff>
      <xdr:row>70</xdr:row>
      <xdr:rowOff>45109</xdr:rowOff>
    </xdr:from>
    <xdr:to>
      <xdr:col>32</xdr:col>
      <xdr:colOff>276225</xdr:colOff>
      <xdr:row>70</xdr:row>
      <xdr:rowOff>45109</xdr:rowOff>
    </xdr:to>
    <xdr:cxnSp macro="">
      <xdr:nvCxnSpPr>
        <xdr:cNvPr id="829" name="直線コネクタ 828"/>
        <xdr:cNvCxnSpPr/>
      </xdr:nvCxnSpPr>
      <xdr:spPr>
        <a:xfrm>
          <a:off x="22072600" y="12046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103631</xdr:rowOff>
    </xdr:from>
    <xdr:to>
      <xdr:col>32</xdr:col>
      <xdr:colOff>187325</xdr:colOff>
      <xdr:row>77</xdr:row>
      <xdr:rowOff>123796</xdr:rowOff>
    </xdr:to>
    <xdr:cxnSp macro="">
      <xdr:nvCxnSpPr>
        <xdr:cNvPr id="830" name="直線コネクタ 829"/>
        <xdr:cNvCxnSpPr/>
      </xdr:nvCxnSpPr>
      <xdr:spPr>
        <a:xfrm>
          <a:off x="21323300" y="13305281"/>
          <a:ext cx="838200" cy="2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59376</xdr:rowOff>
    </xdr:from>
    <xdr:ext cx="534377" cy="259045"/>
    <xdr:sp macro="" textlink="">
      <xdr:nvSpPr>
        <xdr:cNvPr id="831" name="繰出金平均値テキスト"/>
        <xdr:cNvSpPr txBox="1"/>
      </xdr:nvSpPr>
      <xdr:spPr>
        <a:xfrm>
          <a:off x="22212300" y="13261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38,987</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80949</xdr:rowOff>
    </xdr:from>
    <xdr:to>
      <xdr:col>32</xdr:col>
      <xdr:colOff>238125</xdr:colOff>
      <xdr:row>78</xdr:row>
      <xdr:rowOff>11099</xdr:rowOff>
    </xdr:to>
    <xdr:sp macro="" textlink="">
      <xdr:nvSpPr>
        <xdr:cNvPr id="832" name="フローチャート : 判断 831"/>
        <xdr:cNvSpPr/>
      </xdr:nvSpPr>
      <xdr:spPr>
        <a:xfrm>
          <a:off x="22110700" y="1328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103631</xdr:rowOff>
    </xdr:from>
    <xdr:to>
      <xdr:col>31</xdr:col>
      <xdr:colOff>34925</xdr:colOff>
      <xdr:row>77</xdr:row>
      <xdr:rowOff>146444</xdr:rowOff>
    </xdr:to>
    <xdr:cxnSp macro="">
      <xdr:nvCxnSpPr>
        <xdr:cNvPr id="833" name="直線コネクタ 832"/>
        <xdr:cNvCxnSpPr/>
      </xdr:nvCxnSpPr>
      <xdr:spPr>
        <a:xfrm flipV="1">
          <a:off x="20434300" y="13305281"/>
          <a:ext cx="889000" cy="4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33400</xdr:rowOff>
    </xdr:from>
    <xdr:to>
      <xdr:col>31</xdr:col>
      <xdr:colOff>85725</xdr:colOff>
      <xdr:row>77</xdr:row>
      <xdr:rowOff>135000</xdr:rowOff>
    </xdr:to>
    <xdr:sp macro="" textlink="">
      <xdr:nvSpPr>
        <xdr:cNvPr id="834" name="フローチャート : 判断 833"/>
        <xdr:cNvSpPr/>
      </xdr:nvSpPr>
      <xdr:spPr>
        <a:xfrm>
          <a:off x="21272500" y="1323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151527</xdr:rowOff>
    </xdr:from>
    <xdr:ext cx="534377" cy="259045"/>
    <xdr:sp macro="" textlink="">
      <xdr:nvSpPr>
        <xdr:cNvPr id="835" name="テキスト ボックス 834"/>
        <xdr:cNvSpPr txBox="1"/>
      </xdr:nvSpPr>
      <xdr:spPr>
        <a:xfrm>
          <a:off x="21056111" y="1301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41,899</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146444</xdr:rowOff>
    </xdr:from>
    <xdr:to>
      <xdr:col>29</xdr:col>
      <xdr:colOff>517525</xdr:colOff>
      <xdr:row>78</xdr:row>
      <xdr:rowOff>12223</xdr:rowOff>
    </xdr:to>
    <xdr:cxnSp macro="">
      <xdr:nvCxnSpPr>
        <xdr:cNvPr id="836" name="直線コネクタ 835"/>
        <xdr:cNvCxnSpPr/>
      </xdr:nvCxnSpPr>
      <xdr:spPr>
        <a:xfrm flipV="1">
          <a:off x="19545300" y="13348094"/>
          <a:ext cx="889000" cy="3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19912</xdr:rowOff>
    </xdr:from>
    <xdr:to>
      <xdr:col>29</xdr:col>
      <xdr:colOff>568325</xdr:colOff>
      <xdr:row>77</xdr:row>
      <xdr:rowOff>121512</xdr:rowOff>
    </xdr:to>
    <xdr:sp macro="" textlink="">
      <xdr:nvSpPr>
        <xdr:cNvPr id="837" name="フローチャート : 判断 836"/>
        <xdr:cNvSpPr/>
      </xdr:nvSpPr>
      <xdr:spPr>
        <a:xfrm>
          <a:off x="20383500" y="1322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138039</xdr:rowOff>
    </xdr:from>
    <xdr:ext cx="534377" cy="259045"/>
    <xdr:sp macro="" textlink="">
      <xdr:nvSpPr>
        <xdr:cNvPr id="838" name="テキスト ボックス 837"/>
        <xdr:cNvSpPr txBox="1"/>
      </xdr:nvSpPr>
      <xdr:spPr>
        <a:xfrm>
          <a:off x="20167111" y="1299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12223</xdr:rowOff>
    </xdr:from>
    <xdr:to>
      <xdr:col>28</xdr:col>
      <xdr:colOff>314325</xdr:colOff>
      <xdr:row>78</xdr:row>
      <xdr:rowOff>17971</xdr:rowOff>
    </xdr:to>
    <xdr:cxnSp macro="">
      <xdr:nvCxnSpPr>
        <xdr:cNvPr id="839" name="直線コネクタ 838"/>
        <xdr:cNvCxnSpPr/>
      </xdr:nvCxnSpPr>
      <xdr:spPr>
        <a:xfrm flipV="1">
          <a:off x="18656300" y="13385323"/>
          <a:ext cx="889000" cy="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42576</xdr:rowOff>
    </xdr:from>
    <xdr:to>
      <xdr:col>28</xdr:col>
      <xdr:colOff>365125</xdr:colOff>
      <xdr:row>77</xdr:row>
      <xdr:rowOff>144176</xdr:rowOff>
    </xdr:to>
    <xdr:sp macro="" textlink="">
      <xdr:nvSpPr>
        <xdr:cNvPr id="840" name="フローチャート : 判断 839"/>
        <xdr:cNvSpPr/>
      </xdr:nvSpPr>
      <xdr:spPr>
        <a:xfrm>
          <a:off x="19494500" y="1324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160703</xdr:rowOff>
    </xdr:from>
    <xdr:ext cx="534377" cy="259045"/>
    <xdr:sp macro="" textlink="">
      <xdr:nvSpPr>
        <xdr:cNvPr id="841" name="テキスト ボックス 840"/>
        <xdr:cNvSpPr txBox="1"/>
      </xdr:nvSpPr>
      <xdr:spPr>
        <a:xfrm>
          <a:off x="19278111" y="1301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49254</xdr:rowOff>
    </xdr:from>
    <xdr:to>
      <xdr:col>27</xdr:col>
      <xdr:colOff>161925</xdr:colOff>
      <xdr:row>77</xdr:row>
      <xdr:rowOff>150854</xdr:rowOff>
    </xdr:to>
    <xdr:sp macro="" textlink="">
      <xdr:nvSpPr>
        <xdr:cNvPr id="842" name="フローチャート : 判断 841"/>
        <xdr:cNvSpPr/>
      </xdr:nvSpPr>
      <xdr:spPr>
        <a:xfrm>
          <a:off x="18605500" y="1325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167381</xdr:rowOff>
    </xdr:from>
    <xdr:ext cx="534377" cy="259045"/>
    <xdr:sp macro="" textlink="">
      <xdr:nvSpPr>
        <xdr:cNvPr id="843" name="テキスト ボックス 842"/>
        <xdr:cNvSpPr txBox="1"/>
      </xdr:nvSpPr>
      <xdr:spPr>
        <a:xfrm>
          <a:off x="18389111" y="1302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72996</xdr:rowOff>
    </xdr:from>
    <xdr:to>
      <xdr:col>32</xdr:col>
      <xdr:colOff>238125</xdr:colOff>
      <xdr:row>78</xdr:row>
      <xdr:rowOff>3146</xdr:rowOff>
    </xdr:to>
    <xdr:sp macro="" textlink="">
      <xdr:nvSpPr>
        <xdr:cNvPr id="849" name="円/楕円 848"/>
        <xdr:cNvSpPr/>
      </xdr:nvSpPr>
      <xdr:spPr>
        <a:xfrm>
          <a:off x="22110700" y="1327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95873</xdr:rowOff>
    </xdr:from>
    <xdr:ext cx="534377" cy="259045"/>
    <xdr:sp macro="" textlink="">
      <xdr:nvSpPr>
        <xdr:cNvPr id="850" name="繰出金該当値テキスト"/>
        <xdr:cNvSpPr txBox="1"/>
      </xdr:nvSpPr>
      <xdr:spPr>
        <a:xfrm>
          <a:off x="22212300" y="1312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39,474</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52831</xdr:rowOff>
    </xdr:from>
    <xdr:to>
      <xdr:col>31</xdr:col>
      <xdr:colOff>85725</xdr:colOff>
      <xdr:row>77</xdr:row>
      <xdr:rowOff>154431</xdr:rowOff>
    </xdr:to>
    <xdr:sp macro="" textlink="">
      <xdr:nvSpPr>
        <xdr:cNvPr id="851" name="円/楕円 850"/>
        <xdr:cNvSpPr/>
      </xdr:nvSpPr>
      <xdr:spPr>
        <a:xfrm>
          <a:off x="21272500" y="1325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145558</xdr:rowOff>
    </xdr:from>
    <xdr:ext cx="534377" cy="259045"/>
    <xdr:sp macro="" textlink="">
      <xdr:nvSpPr>
        <xdr:cNvPr id="852" name="テキスト ボックス 851"/>
        <xdr:cNvSpPr txBox="1"/>
      </xdr:nvSpPr>
      <xdr:spPr>
        <a:xfrm>
          <a:off x="21056111" y="1334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40,709</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95644</xdr:rowOff>
    </xdr:from>
    <xdr:to>
      <xdr:col>29</xdr:col>
      <xdr:colOff>568325</xdr:colOff>
      <xdr:row>78</xdr:row>
      <xdr:rowOff>25794</xdr:rowOff>
    </xdr:to>
    <xdr:sp macro="" textlink="">
      <xdr:nvSpPr>
        <xdr:cNvPr id="853" name="円/楕円 852"/>
        <xdr:cNvSpPr/>
      </xdr:nvSpPr>
      <xdr:spPr>
        <a:xfrm>
          <a:off x="20383500" y="1329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16921</xdr:rowOff>
    </xdr:from>
    <xdr:ext cx="534377" cy="259045"/>
    <xdr:sp macro="" textlink="">
      <xdr:nvSpPr>
        <xdr:cNvPr id="854" name="テキスト ボックス 853"/>
        <xdr:cNvSpPr txBox="1"/>
      </xdr:nvSpPr>
      <xdr:spPr>
        <a:xfrm>
          <a:off x="20167111" y="1339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38,087</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132873</xdr:rowOff>
    </xdr:from>
    <xdr:to>
      <xdr:col>28</xdr:col>
      <xdr:colOff>365125</xdr:colOff>
      <xdr:row>78</xdr:row>
      <xdr:rowOff>63023</xdr:rowOff>
    </xdr:to>
    <xdr:sp macro="" textlink="">
      <xdr:nvSpPr>
        <xdr:cNvPr id="855" name="円/楕円 854"/>
        <xdr:cNvSpPr/>
      </xdr:nvSpPr>
      <xdr:spPr>
        <a:xfrm>
          <a:off x="19494500" y="1333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54150</xdr:rowOff>
    </xdr:from>
    <xdr:ext cx="534377" cy="259045"/>
    <xdr:sp macro="" textlink="">
      <xdr:nvSpPr>
        <xdr:cNvPr id="856" name="テキスト ボックス 855"/>
        <xdr:cNvSpPr txBox="1"/>
      </xdr:nvSpPr>
      <xdr:spPr>
        <a:xfrm>
          <a:off x="19278111" y="1342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35,807</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138621</xdr:rowOff>
    </xdr:from>
    <xdr:to>
      <xdr:col>27</xdr:col>
      <xdr:colOff>161925</xdr:colOff>
      <xdr:row>78</xdr:row>
      <xdr:rowOff>68771</xdr:rowOff>
    </xdr:to>
    <xdr:sp macro="" textlink="">
      <xdr:nvSpPr>
        <xdr:cNvPr id="857" name="円/楕円 856"/>
        <xdr:cNvSpPr/>
      </xdr:nvSpPr>
      <xdr:spPr>
        <a:xfrm>
          <a:off x="18605500" y="1334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59898</xdr:rowOff>
    </xdr:from>
    <xdr:ext cx="534377" cy="259045"/>
    <xdr:sp macro="" textlink="">
      <xdr:nvSpPr>
        <xdr:cNvPr id="858" name="テキスト ボックス 857"/>
        <xdr:cNvSpPr txBox="1"/>
      </xdr:nvSpPr>
      <xdr:spPr>
        <a:xfrm>
          <a:off x="18389111" y="1343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35,455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9" name="直線コネクタ 86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0" name="テキスト ボックス 86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1" name="直線コネクタ 87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2" name="テキスト ボックス 87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4" name="直線コネクタ 87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9" name="直線コネクタ 87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1" name="フローチャート : 判断 88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2" name="直線コネクタ 88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3" name="フローチャート : 判断 88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4" name="テキスト ボックス 88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5" name="直線コネクタ 88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6" name="フローチャート : 判断 88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7" name="テキスト ボックス 88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8" name="直線コネクタ 88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9" name="フローチャート : 判断 88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0" name="テキスト ボックス 88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1" name="フローチャート : 判断 89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2" name="テキスト ボックス 89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3" name="テキスト ボックス 89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4" name="テキスト ボックス 89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5" name="テキスト ボックス 89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6" name="テキスト ボックス 89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7" name="テキスト ボックス 89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8" name="円/楕円 89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0" name="円/楕円 89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1" name="テキスト ボックス 90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2" name="円/楕円 90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3" name="テキスト ボックス 90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4" name="円/楕円 90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5" name="テキスト ボックス 90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6" name="円/楕円 90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7" name="テキスト ボックス 90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8" name="正方形/長方形 90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9" name="正方形/長方形 90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0" name="テキスト ボックス 90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人件費が類似団体と比較すると高い水準にあるのは、幼稚園や保育所、ごみ処理業務等を直営としているためである。</a:t>
          </a:r>
          <a:r>
            <a:rPr kumimoji="1" lang="ja-JP" altLang="en-US" sz="1100" b="0" i="0" baseline="0">
              <a:solidFill>
                <a:schemeClr val="dk1"/>
              </a:solidFill>
              <a:effectLst/>
              <a:latin typeface="+mn-lt"/>
              <a:ea typeface="+mn-ea"/>
              <a:cs typeface="+mn-cs"/>
            </a:rPr>
            <a:t>一方で、こうした事業を</a:t>
          </a:r>
          <a:r>
            <a:rPr kumimoji="1" lang="ja-JP" altLang="ja-JP" sz="1100" b="0" i="0" baseline="0">
              <a:solidFill>
                <a:schemeClr val="dk1"/>
              </a:solidFill>
              <a:effectLst/>
              <a:latin typeface="+mn-lt"/>
              <a:ea typeface="+mn-ea"/>
              <a:cs typeface="+mn-cs"/>
            </a:rPr>
            <a:t>直営</a:t>
          </a:r>
          <a:r>
            <a:rPr kumimoji="1" lang="ja-JP" altLang="en-US" sz="1100" b="0" i="0" baseline="0">
              <a:solidFill>
                <a:schemeClr val="dk1"/>
              </a:solidFill>
              <a:effectLst/>
              <a:latin typeface="+mn-lt"/>
              <a:ea typeface="+mn-ea"/>
              <a:cs typeface="+mn-cs"/>
            </a:rPr>
            <a:t>で実施</a:t>
          </a:r>
          <a:r>
            <a:rPr kumimoji="1" lang="ja-JP" altLang="ja-JP" sz="1100" b="0" i="0" baseline="0">
              <a:solidFill>
                <a:schemeClr val="dk1"/>
              </a:solidFill>
              <a:effectLst/>
              <a:latin typeface="+mn-lt"/>
              <a:ea typeface="+mn-ea"/>
              <a:cs typeface="+mn-cs"/>
            </a:rPr>
            <a:t>していることで、補助費等は少なくなっている。</a:t>
          </a:r>
          <a:r>
            <a:rPr kumimoji="1" lang="ja-JP" altLang="en-US" sz="1100" b="0" i="0" baseline="0">
              <a:solidFill>
                <a:schemeClr val="dk1"/>
              </a:solidFill>
              <a:effectLst/>
              <a:latin typeface="+mn-lt"/>
              <a:ea typeface="+mn-ea"/>
              <a:cs typeface="+mn-cs"/>
            </a:rPr>
            <a:t>近年では経常一般財源（歳入）が伸び悩むなか、人件費、扶助費、物件費等の経常経費が増加傾向にあり</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これまで以上に行政改革、歳出削減に努める必要がある。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一方で、普通建設事業については近年類似団体平均を下回って推移している。本市は全国的にも珍しい人口増加団体であるため、必要な新規整備を行いつつ、今後増大が見込まれる更新整備についても計画的に実施していく必要がある。</a:t>
          </a:r>
          <a:endParaRPr kumimoji="1" lang="en-US" altLang="ja-JP" sz="1100" b="0" i="0" baseline="0">
            <a:solidFill>
              <a:schemeClr val="dk1"/>
            </a:solidFill>
            <a:effectLst/>
            <a:latin typeface="+mn-lt"/>
            <a:ea typeface="+mn-ea"/>
            <a:cs typeface="+mn-cs"/>
          </a:endParaRPr>
        </a:p>
        <a:p>
          <a:pPr eaLnBrk="1" fontAlgn="auto" latinLnBrk="0" hangingPunct="1"/>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京都府京田辺市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68,201
67,392
42.92
24,362,593
23,863,865
218,650
14,460,217
20,603,474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49/85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109068</xdr:rowOff>
    </xdr:from>
    <xdr:to>
      <xdr:col>6</xdr:col>
      <xdr:colOff>510540</xdr:colOff>
      <xdr:row>37</xdr:row>
      <xdr:rowOff>144729</xdr:rowOff>
    </xdr:to>
    <xdr:cxnSp macro="">
      <xdr:nvCxnSpPr>
        <xdr:cNvPr id="54" name="直線コネクタ 53"/>
        <xdr:cNvCxnSpPr/>
      </xdr:nvCxnSpPr>
      <xdr:spPr>
        <a:xfrm flipV="1">
          <a:off x="4633595" y="5424018"/>
          <a:ext cx="1270" cy="106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148556</xdr:rowOff>
    </xdr:from>
    <xdr:ext cx="469744" cy="259045"/>
    <xdr:sp macro="" textlink="">
      <xdr:nvSpPr>
        <xdr:cNvPr id="55" name="議会費最小値テキスト"/>
        <xdr:cNvSpPr txBox="1"/>
      </xdr:nvSpPr>
      <xdr:spPr>
        <a:xfrm>
          <a:off x="4686300"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a:t>
          </a:r>
          <a:endParaRPr kumimoji="1" lang="ja-JP" altLang="en-US" sz="1000" b="1">
            <a:latin typeface="ＭＳ Ｐゴシック"/>
          </a:endParaRPr>
        </a:p>
      </xdr:txBody>
    </xdr:sp>
    <xdr:clientData/>
  </xdr:oneCellAnchor>
  <xdr:twoCellAnchor>
    <xdr:from>
      <xdr:col>6</xdr:col>
      <xdr:colOff>422275</xdr:colOff>
      <xdr:row>37</xdr:row>
      <xdr:rowOff>144729</xdr:rowOff>
    </xdr:from>
    <xdr:to>
      <xdr:col>6</xdr:col>
      <xdr:colOff>600075</xdr:colOff>
      <xdr:row>37</xdr:row>
      <xdr:rowOff>144729</xdr:rowOff>
    </xdr:to>
    <xdr:cxnSp macro="">
      <xdr:nvCxnSpPr>
        <xdr:cNvPr id="56" name="直線コネクタ 55"/>
        <xdr:cNvCxnSpPr/>
      </xdr:nvCxnSpPr>
      <xdr:spPr>
        <a:xfrm>
          <a:off x="4546600" y="648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55745</xdr:rowOff>
    </xdr:from>
    <xdr:ext cx="469744" cy="259045"/>
    <xdr:sp macro="" textlink="">
      <xdr:nvSpPr>
        <xdr:cNvPr id="57" name="議会費最大値テキスト"/>
        <xdr:cNvSpPr txBox="1"/>
      </xdr:nvSpPr>
      <xdr:spPr>
        <a:xfrm>
          <a:off x="4686300" y="519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4,692</a:t>
          </a:r>
          <a:endParaRPr kumimoji="1" lang="ja-JP" altLang="en-US" sz="1000" b="1">
            <a:latin typeface="ＭＳ Ｐゴシック"/>
          </a:endParaRPr>
        </a:p>
      </xdr:txBody>
    </xdr:sp>
    <xdr:clientData/>
  </xdr:oneCellAnchor>
  <xdr:twoCellAnchor>
    <xdr:from>
      <xdr:col>6</xdr:col>
      <xdr:colOff>422275</xdr:colOff>
      <xdr:row>31</xdr:row>
      <xdr:rowOff>109068</xdr:rowOff>
    </xdr:from>
    <xdr:to>
      <xdr:col>6</xdr:col>
      <xdr:colOff>600075</xdr:colOff>
      <xdr:row>31</xdr:row>
      <xdr:rowOff>109068</xdr:rowOff>
    </xdr:to>
    <xdr:cxnSp macro="">
      <xdr:nvCxnSpPr>
        <xdr:cNvPr id="58" name="直線コネクタ 57"/>
        <xdr:cNvCxnSpPr/>
      </xdr:nvCxnSpPr>
      <xdr:spPr>
        <a:xfrm>
          <a:off x="4546600" y="542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124613</xdr:rowOff>
    </xdr:from>
    <xdr:to>
      <xdr:col>6</xdr:col>
      <xdr:colOff>511175</xdr:colOff>
      <xdr:row>35</xdr:row>
      <xdr:rowOff>91694</xdr:rowOff>
    </xdr:to>
    <xdr:cxnSp macro="">
      <xdr:nvCxnSpPr>
        <xdr:cNvPr id="59" name="直線コネクタ 58"/>
        <xdr:cNvCxnSpPr/>
      </xdr:nvCxnSpPr>
      <xdr:spPr>
        <a:xfrm>
          <a:off x="3797300" y="5953913"/>
          <a:ext cx="838200" cy="13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8907</xdr:rowOff>
    </xdr:from>
    <xdr:ext cx="469744" cy="259045"/>
    <xdr:sp macro="" textlink="">
      <xdr:nvSpPr>
        <xdr:cNvPr id="60" name="議会費平均値テキスト"/>
        <xdr:cNvSpPr txBox="1"/>
      </xdr:nvSpPr>
      <xdr:spPr>
        <a:xfrm>
          <a:off x="4686300" y="5838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3,350</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157480</xdr:rowOff>
    </xdr:from>
    <xdr:to>
      <xdr:col>6</xdr:col>
      <xdr:colOff>561975</xdr:colOff>
      <xdr:row>35</xdr:row>
      <xdr:rowOff>87630</xdr:rowOff>
    </xdr:to>
    <xdr:sp macro="" textlink="">
      <xdr:nvSpPr>
        <xdr:cNvPr id="61" name="フローチャート : 判断 60"/>
        <xdr:cNvSpPr/>
      </xdr:nvSpPr>
      <xdr:spPr>
        <a:xfrm>
          <a:off x="45847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118212</xdr:rowOff>
    </xdr:from>
    <xdr:to>
      <xdr:col>5</xdr:col>
      <xdr:colOff>358775</xdr:colOff>
      <xdr:row>34</xdr:row>
      <xdr:rowOff>124613</xdr:rowOff>
    </xdr:to>
    <xdr:cxnSp macro="">
      <xdr:nvCxnSpPr>
        <xdr:cNvPr id="62" name="直線コネクタ 61"/>
        <xdr:cNvCxnSpPr/>
      </xdr:nvCxnSpPr>
      <xdr:spPr>
        <a:xfrm>
          <a:off x="2908300" y="5776062"/>
          <a:ext cx="889000" cy="17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18491</xdr:rowOff>
    </xdr:from>
    <xdr:to>
      <xdr:col>5</xdr:col>
      <xdr:colOff>409575</xdr:colOff>
      <xdr:row>34</xdr:row>
      <xdr:rowOff>120091</xdr:rowOff>
    </xdr:to>
    <xdr:sp macro="" textlink="">
      <xdr:nvSpPr>
        <xdr:cNvPr id="63" name="フローチャート : 判断 62"/>
        <xdr:cNvSpPr/>
      </xdr:nvSpPr>
      <xdr:spPr>
        <a:xfrm>
          <a:off x="3746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136618</xdr:rowOff>
    </xdr:from>
    <xdr:ext cx="469744" cy="259045"/>
    <xdr:sp macro="" textlink="">
      <xdr:nvSpPr>
        <xdr:cNvPr id="64" name="テキスト ボックス 63"/>
        <xdr:cNvSpPr txBox="1"/>
      </xdr:nvSpPr>
      <xdr:spPr>
        <a:xfrm>
          <a:off x="3562427" y="562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3,654</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118212</xdr:rowOff>
    </xdr:from>
    <xdr:to>
      <xdr:col>4</xdr:col>
      <xdr:colOff>155575</xdr:colOff>
      <xdr:row>35</xdr:row>
      <xdr:rowOff>2997</xdr:rowOff>
    </xdr:to>
    <xdr:cxnSp macro="">
      <xdr:nvCxnSpPr>
        <xdr:cNvPr id="65" name="直線コネクタ 64"/>
        <xdr:cNvCxnSpPr/>
      </xdr:nvCxnSpPr>
      <xdr:spPr>
        <a:xfrm flipV="1">
          <a:off x="2019300" y="5776062"/>
          <a:ext cx="889000" cy="22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23520</xdr:rowOff>
    </xdr:from>
    <xdr:to>
      <xdr:col>4</xdr:col>
      <xdr:colOff>206375</xdr:colOff>
      <xdr:row>34</xdr:row>
      <xdr:rowOff>125120</xdr:rowOff>
    </xdr:to>
    <xdr:sp macro="" textlink="">
      <xdr:nvSpPr>
        <xdr:cNvPr id="66" name="フローチャート : 判断 65"/>
        <xdr:cNvSpPr/>
      </xdr:nvSpPr>
      <xdr:spPr>
        <a:xfrm>
          <a:off x="2857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116247</xdr:rowOff>
    </xdr:from>
    <xdr:ext cx="469744" cy="259045"/>
    <xdr:sp macro="" textlink="">
      <xdr:nvSpPr>
        <xdr:cNvPr id="67" name="テキスト ボックス 66"/>
        <xdr:cNvSpPr txBox="1"/>
      </xdr:nvSpPr>
      <xdr:spPr>
        <a:xfrm>
          <a:off x="2673427"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75235</xdr:rowOff>
    </xdr:from>
    <xdr:to>
      <xdr:col>2</xdr:col>
      <xdr:colOff>638175</xdr:colOff>
      <xdr:row>35</xdr:row>
      <xdr:rowOff>2997</xdr:rowOff>
    </xdr:to>
    <xdr:cxnSp macro="">
      <xdr:nvCxnSpPr>
        <xdr:cNvPr id="68" name="直線コネクタ 67"/>
        <xdr:cNvCxnSpPr/>
      </xdr:nvCxnSpPr>
      <xdr:spPr>
        <a:xfrm>
          <a:off x="1130300" y="5904535"/>
          <a:ext cx="889000" cy="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39065</xdr:rowOff>
    </xdr:from>
    <xdr:to>
      <xdr:col>3</xdr:col>
      <xdr:colOff>3175</xdr:colOff>
      <xdr:row>34</xdr:row>
      <xdr:rowOff>140665</xdr:rowOff>
    </xdr:to>
    <xdr:sp macro="" textlink="">
      <xdr:nvSpPr>
        <xdr:cNvPr id="69" name="フローチャート : 判断 68"/>
        <xdr:cNvSpPr/>
      </xdr:nvSpPr>
      <xdr:spPr>
        <a:xfrm>
          <a:off x="1968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157192</xdr:rowOff>
    </xdr:from>
    <xdr:ext cx="469744" cy="259045"/>
    <xdr:sp macro="" textlink="">
      <xdr:nvSpPr>
        <xdr:cNvPr id="70" name="テキスト ボックス 69"/>
        <xdr:cNvSpPr txBox="1"/>
      </xdr:nvSpPr>
      <xdr:spPr>
        <a:xfrm>
          <a:off x="1784427" y="56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143307</xdr:rowOff>
    </xdr:from>
    <xdr:to>
      <xdr:col>1</xdr:col>
      <xdr:colOff>485775</xdr:colOff>
      <xdr:row>34</xdr:row>
      <xdr:rowOff>73457</xdr:rowOff>
    </xdr:to>
    <xdr:sp macro="" textlink="">
      <xdr:nvSpPr>
        <xdr:cNvPr id="71" name="フローチャート : 判断 70"/>
        <xdr:cNvSpPr/>
      </xdr:nvSpPr>
      <xdr:spPr>
        <a:xfrm>
          <a:off x="1079500" y="58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89984</xdr:rowOff>
    </xdr:from>
    <xdr:ext cx="469744" cy="259045"/>
    <xdr:sp macro="" textlink="">
      <xdr:nvSpPr>
        <xdr:cNvPr id="72" name="テキスト ボックス 71"/>
        <xdr:cNvSpPr txBox="1"/>
      </xdr:nvSpPr>
      <xdr:spPr>
        <a:xfrm>
          <a:off x="895427" y="55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40894</xdr:rowOff>
    </xdr:from>
    <xdr:to>
      <xdr:col>6</xdr:col>
      <xdr:colOff>561975</xdr:colOff>
      <xdr:row>35</xdr:row>
      <xdr:rowOff>142494</xdr:rowOff>
    </xdr:to>
    <xdr:sp macro="" textlink="">
      <xdr:nvSpPr>
        <xdr:cNvPr id="78" name="円/楕円 77"/>
        <xdr:cNvSpPr/>
      </xdr:nvSpPr>
      <xdr:spPr>
        <a:xfrm>
          <a:off x="4584700" y="604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19321</xdr:rowOff>
    </xdr:from>
    <xdr:ext cx="469744" cy="259045"/>
    <xdr:sp macro="" textlink="">
      <xdr:nvSpPr>
        <xdr:cNvPr id="79" name="議会費該当値テキスト"/>
        <xdr:cNvSpPr txBox="1"/>
      </xdr:nvSpPr>
      <xdr:spPr>
        <a:xfrm>
          <a:off x="4686300" y="6020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3,230</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73813</xdr:rowOff>
    </xdr:from>
    <xdr:to>
      <xdr:col>5</xdr:col>
      <xdr:colOff>409575</xdr:colOff>
      <xdr:row>35</xdr:row>
      <xdr:rowOff>3963</xdr:rowOff>
    </xdr:to>
    <xdr:sp macro="" textlink="">
      <xdr:nvSpPr>
        <xdr:cNvPr id="80" name="円/楕円 79"/>
        <xdr:cNvSpPr/>
      </xdr:nvSpPr>
      <xdr:spPr>
        <a:xfrm>
          <a:off x="3746500" y="590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166540</xdr:rowOff>
    </xdr:from>
    <xdr:ext cx="469744" cy="259045"/>
    <xdr:sp macro="" textlink="">
      <xdr:nvSpPr>
        <xdr:cNvPr id="81" name="テキスト ボックス 80"/>
        <xdr:cNvSpPr txBox="1"/>
      </xdr:nvSpPr>
      <xdr:spPr>
        <a:xfrm>
          <a:off x="3562427" y="5995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3,533</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67412</xdr:rowOff>
    </xdr:from>
    <xdr:to>
      <xdr:col>4</xdr:col>
      <xdr:colOff>206375</xdr:colOff>
      <xdr:row>33</xdr:row>
      <xdr:rowOff>169012</xdr:rowOff>
    </xdr:to>
    <xdr:sp macro="" textlink="">
      <xdr:nvSpPr>
        <xdr:cNvPr id="82" name="円/楕円 81"/>
        <xdr:cNvSpPr/>
      </xdr:nvSpPr>
      <xdr:spPr>
        <a:xfrm>
          <a:off x="2857500" y="572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14089</xdr:rowOff>
    </xdr:from>
    <xdr:ext cx="469744" cy="259045"/>
    <xdr:sp macro="" textlink="">
      <xdr:nvSpPr>
        <xdr:cNvPr id="83" name="テキスト ボックス 82"/>
        <xdr:cNvSpPr txBox="1"/>
      </xdr:nvSpPr>
      <xdr:spPr>
        <a:xfrm>
          <a:off x="2673427" y="5500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3,922</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123647</xdr:rowOff>
    </xdr:from>
    <xdr:to>
      <xdr:col>3</xdr:col>
      <xdr:colOff>3175</xdr:colOff>
      <xdr:row>35</xdr:row>
      <xdr:rowOff>53797</xdr:rowOff>
    </xdr:to>
    <xdr:sp macro="" textlink="">
      <xdr:nvSpPr>
        <xdr:cNvPr id="84" name="円/楕円 83"/>
        <xdr:cNvSpPr/>
      </xdr:nvSpPr>
      <xdr:spPr>
        <a:xfrm>
          <a:off x="1968500" y="595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44924</xdr:rowOff>
    </xdr:from>
    <xdr:ext cx="469744" cy="259045"/>
    <xdr:sp macro="" textlink="">
      <xdr:nvSpPr>
        <xdr:cNvPr id="85" name="テキスト ボックス 84"/>
        <xdr:cNvSpPr txBox="1"/>
      </xdr:nvSpPr>
      <xdr:spPr>
        <a:xfrm>
          <a:off x="1784427" y="6045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3,424</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24435</xdr:rowOff>
    </xdr:from>
    <xdr:to>
      <xdr:col>1</xdr:col>
      <xdr:colOff>485775</xdr:colOff>
      <xdr:row>34</xdr:row>
      <xdr:rowOff>126035</xdr:rowOff>
    </xdr:to>
    <xdr:sp macro="" textlink="">
      <xdr:nvSpPr>
        <xdr:cNvPr id="86" name="円/楕円 85"/>
        <xdr:cNvSpPr/>
      </xdr:nvSpPr>
      <xdr:spPr>
        <a:xfrm>
          <a:off x="1079500" y="585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117162</xdr:rowOff>
    </xdr:from>
    <xdr:ext cx="469744" cy="259045"/>
    <xdr:sp macro="" textlink="">
      <xdr:nvSpPr>
        <xdr:cNvPr id="87" name="テキスト ボックス 86"/>
        <xdr:cNvSpPr txBox="1"/>
      </xdr:nvSpPr>
      <xdr:spPr>
        <a:xfrm>
          <a:off x="895427" y="5946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41,005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61984</xdr:rowOff>
    </xdr:from>
    <xdr:to>
      <xdr:col>6</xdr:col>
      <xdr:colOff>510540</xdr:colOff>
      <xdr:row>58</xdr:row>
      <xdr:rowOff>7356</xdr:rowOff>
    </xdr:to>
    <xdr:cxnSp macro="">
      <xdr:nvCxnSpPr>
        <xdr:cNvPr id="111" name="直線コネクタ 110"/>
        <xdr:cNvCxnSpPr/>
      </xdr:nvCxnSpPr>
      <xdr:spPr>
        <a:xfrm flipV="1">
          <a:off x="4633595" y="8634484"/>
          <a:ext cx="1270" cy="1316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11183</xdr:rowOff>
    </xdr:from>
    <xdr:ext cx="534377" cy="259045"/>
    <xdr:sp macro="" textlink="">
      <xdr:nvSpPr>
        <xdr:cNvPr id="112" name="総務費最小値テキスト"/>
        <xdr:cNvSpPr txBox="1"/>
      </xdr:nvSpPr>
      <xdr:spPr>
        <a:xfrm>
          <a:off x="4686300" y="995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27,368</a:t>
          </a:r>
          <a:endParaRPr kumimoji="1" lang="ja-JP" altLang="en-US" sz="1000" b="1">
            <a:latin typeface="ＭＳ Ｐゴシック"/>
          </a:endParaRPr>
        </a:p>
      </xdr:txBody>
    </xdr:sp>
    <xdr:clientData/>
  </xdr:oneCellAnchor>
  <xdr:twoCellAnchor>
    <xdr:from>
      <xdr:col>6</xdr:col>
      <xdr:colOff>422275</xdr:colOff>
      <xdr:row>58</xdr:row>
      <xdr:rowOff>7356</xdr:rowOff>
    </xdr:from>
    <xdr:to>
      <xdr:col>6</xdr:col>
      <xdr:colOff>600075</xdr:colOff>
      <xdr:row>58</xdr:row>
      <xdr:rowOff>7356</xdr:rowOff>
    </xdr:to>
    <xdr:cxnSp macro="">
      <xdr:nvCxnSpPr>
        <xdr:cNvPr id="113" name="直線コネクタ 112"/>
        <xdr:cNvCxnSpPr/>
      </xdr:nvCxnSpPr>
      <xdr:spPr>
        <a:xfrm>
          <a:off x="4546600" y="99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8661</xdr:rowOff>
    </xdr:from>
    <xdr:ext cx="599010" cy="259045"/>
    <xdr:sp macro="" textlink="">
      <xdr:nvSpPr>
        <xdr:cNvPr id="114" name="総務費最大値テキスト"/>
        <xdr:cNvSpPr txBox="1"/>
      </xdr:nvSpPr>
      <xdr:spPr>
        <a:xfrm>
          <a:off x="4686300" y="840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200,199</a:t>
          </a:r>
          <a:endParaRPr kumimoji="1" lang="ja-JP" altLang="en-US" sz="1000" b="1">
            <a:latin typeface="ＭＳ Ｐゴシック"/>
          </a:endParaRPr>
        </a:p>
      </xdr:txBody>
    </xdr:sp>
    <xdr:clientData/>
  </xdr:oneCellAnchor>
  <xdr:twoCellAnchor>
    <xdr:from>
      <xdr:col>6</xdr:col>
      <xdr:colOff>422275</xdr:colOff>
      <xdr:row>50</xdr:row>
      <xdr:rowOff>61984</xdr:rowOff>
    </xdr:from>
    <xdr:to>
      <xdr:col>6</xdr:col>
      <xdr:colOff>600075</xdr:colOff>
      <xdr:row>50</xdr:row>
      <xdr:rowOff>61984</xdr:rowOff>
    </xdr:to>
    <xdr:cxnSp macro="">
      <xdr:nvCxnSpPr>
        <xdr:cNvPr id="115" name="直線コネクタ 114"/>
        <xdr:cNvCxnSpPr/>
      </xdr:nvCxnSpPr>
      <xdr:spPr>
        <a:xfrm>
          <a:off x="4546600" y="8634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105814</xdr:rowOff>
    </xdr:from>
    <xdr:to>
      <xdr:col>6</xdr:col>
      <xdr:colOff>511175</xdr:colOff>
      <xdr:row>57</xdr:row>
      <xdr:rowOff>109731</xdr:rowOff>
    </xdr:to>
    <xdr:cxnSp macro="">
      <xdr:nvCxnSpPr>
        <xdr:cNvPr id="116" name="直線コネクタ 115"/>
        <xdr:cNvCxnSpPr/>
      </xdr:nvCxnSpPr>
      <xdr:spPr>
        <a:xfrm flipV="1">
          <a:off x="3797300" y="9878464"/>
          <a:ext cx="838200" cy="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167761</xdr:rowOff>
    </xdr:from>
    <xdr:ext cx="534377" cy="259045"/>
    <xdr:sp macro="" textlink="">
      <xdr:nvSpPr>
        <xdr:cNvPr id="117" name="総務費平均値テキスト"/>
        <xdr:cNvSpPr txBox="1"/>
      </xdr:nvSpPr>
      <xdr:spPr>
        <a:xfrm>
          <a:off x="4686300" y="9597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47,653</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144884</xdr:rowOff>
    </xdr:from>
    <xdr:to>
      <xdr:col>6</xdr:col>
      <xdr:colOff>561975</xdr:colOff>
      <xdr:row>57</xdr:row>
      <xdr:rowOff>75034</xdr:rowOff>
    </xdr:to>
    <xdr:sp macro="" textlink="">
      <xdr:nvSpPr>
        <xdr:cNvPr id="118" name="フローチャート : 判断 117"/>
        <xdr:cNvSpPr/>
      </xdr:nvSpPr>
      <xdr:spPr>
        <a:xfrm>
          <a:off x="4584700" y="974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109731</xdr:rowOff>
    </xdr:from>
    <xdr:to>
      <xdr:col>5</xdr:col>
      <xdr:colOff>358775</xdr:colOff>
      <xdr:row>57</xdr:row>
      <xdr:rowOff>124437</xdr:rowOff>
    </xdr:to>
    <xdr:cxnSp macro="">
      <xdr:nvCxnSpPr>
        <xdr:cNvPr id="119" name="直線コネクタ 118"/>
        <xdr:cNvCxnSpPr/>
      </xdr:nvCxnSpPr>
      <xdr:spPr>
        <a:xfrm flipV="1">
          <a:off x="2908300" y="9882381"/>
          <a:ext cx="889000" cy="1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107074</xdr:rowOff>
    </xdr:from>
    <xdr:to>
      <xdr:col>5</xdr:col>
      <xdr:colOff>409575</xdr:colOff>
      <xdr:row>57</xdr:row>
      <xdr:rowOff>37224</xdr:rowOff>
    </xdr:to>
    <xdr:sp macro="" textlink="">
      <xdr:nvSpPr>
        <xdr:cNvPr id="120" name="フローチャート : 判断 119"/>
        <xdr:cNvSpPr/>
      </xdr:nvSpPr>
      <xdr:spPr>
        <a:xfrm>
          <a:off x="3746500" y="970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53751</xdr:rowOff>
    </xdr:from>
    <xdr:ext cx="534377" cy="259045"/>
    <xdr:sp macro="" textlink="">
      <xdr:nvSpPr>
        <xdr:cNvPr id="121" name="テキスト ボックス 120"/>
        <xdr:cNvSpPr txBox="1"/>
      </xdr:nvSpPr>
      <xdr:spPr>
        <a:xfrm>
          <a:off x="3530111" y="948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52,615</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124437</xdr:rowOff>
    </xdr:from>
    <xdr:to>
      <xdr:col>4</xdr:col>
      <xdr:colOff>155575</xdr:colOff>
      <xdr:row>57</xdr:row>
      <xdr:rowOff>148867</xdr:rowOff>
    </xdr:to>
    <xdr:cxnSp macro="">
      <xdr:nvCxnSpPr>
        <xdr:cNvPr id="122" name="直線コネクタ 121"/>
        <xdr:cNvCxnSpPr/>
      </xdr:nvCxnSpPr>
      <xdr:spPr>
        <a:xfrm flipV="1">
          <a:off x="2019300" y="9897087"/>
          <a:ext cx="889000" cy="2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53025</xdr:rowOff>
    </xdr:from>
    <xdr:to>
      <xdr:col>4</xdr:col>
      <xdr:colOff>206375</xdr:colOff>
      <xdr:row>56</xdr:row>
      <xdr:rowOff>154625</xdr:rowOff>
    </xdr:to>
    <xdr:sp macro="" textlink="">
      <xdr:nvSpPr>
        <xdr:cNvPr id="123" name="フローチャート : 判断 122"/>
        <xdr:cNvSpPr/>
      </xdr:nvSpPr>
      <xdr:spPr>
        <a:xfrm>
          <a:off x="2857500" y="965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171152</xdr:rowOff>
    </xdr:from>
    <xdr:ext cx="534377" cy="259045"/>
    <xdr:sp macro="" textlink="">
      <xdr:nvSpPr>
        <xdr:cNvPr id="124" name="テキスト ボックス 123"/>
        <xdr:cNvSpPr txBox="1"/>
      </xdr:nvSpPr>
      <xdr:spPr>
        <a:xfrm>
          <a:off x="2641111" y="942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113441</xdr:rowOff>
    </xdr:from>
    <xdr:to>
      <xdr:col>2</xdr:col>
      <xdr:colOff>638175</xdr:colOff>
      <xdr:row>57</xdr:row>
      <xdr:rowOff>148867</xdr:rowOff>
    </xdr:to>
    <xdr:cxnSp macro="">
      <xdr:nvCxnSpPr>
        <xdr:cNvPr id="125" name="直線コネクタ 124"/>
        <xdr:cNvCxnSpPr/>
      </xdr:nvCxnSpPr>
      <xdr:spPr>
        <a:xfrm>
          <a:off x="1130300" y="9886091"/>
          <a:ext cx="889000" cy="35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22766</xdr:rowOff>
    </xdr:from>
    <xdr:to>
      <xdr:col>3</xdr:col>
      <xdr:colOff>3175</xdr:colOff>
      <xdr:row>56</xdr:row>
      <xdr:rowOff>124366</xdr:rowOff>
    </xdr:to>
    <xdr:sp macro="" textlink="">
      <xdr:nvSpPr>
        <xdr:cNvPr id="126" name="フローチャート : 判断 125"/>
        <xdr:cNvSpPr/>
      </xdr:nvSpPr>
      <xdr:spPr>
        <a:xfrm>
          <a:off x="1968500" y="96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140893</xdr:rowOff>
    </xdr:from>
    <xdr:ext cx="534377" cy="259045"/>
    <xdr:sp macro="" textlink="">
      <xdr:nvSpPr>
        <xdr:cNvPr id="127" name="テキスト ボックス 126"/>
        <xdr:cNvSpPr txBox="1"/>
      </xdr:nvSpPr>
      <xdr:spPr>
        <a:xfrm>
          <a:off x="1752111" y="93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157411</xdr:rowOff>
    </xdr:from>
    <xdr:to>
      <xdr:col>1</xdr:col>
      <xdr:colOff>485775</xdr:colOff>
      <xdr:row>56</xdr:row>
      <xdr:rowOff>87561</xdr:rowOff>
    </xdr:to>
    <xdr:sp macro="" textlink="">
      <xdr:nvSpPr>
        <xdr:cNvPr id="128" name="フローチャート : 判断 127"/>
        <xdr:cNvSpPr/>
      </xdr:nvSpPr>
      <xdr:spPr>
        <a:xfrm>
          <a:off x="1079500" y="958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104088</xdr:rowOff>
    </xdr:from>
    <xdr:ext cx="534377" cy="259045"/>
    <xdr:sp macro="" textlink="">
      <xdr:nvSpPr>
        <xdr:cNvPr id="129" name="テキスト ボックス 128"/>
        <xdr:cNvSpPr txBox="1"/>
      </xdr:nvSpPr>
      <xdr:spPr>
        <a:xfrm>
          <a:off x="863111" y="936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55014</xdr:rowOff>
    </xdr:from>
    <xdr:to>
      <xdr:col>6</xdr:col>
      <xdr:colOff>561975</xdr:colOff>
      <xdr:row>57</xdr:row>
      <xdr:rowOff>156614</xdr:rowOff>
    </xdr:to>
    <xdr:sp macro="" textlink="">
      <xdr:nvSpPr>
        <xdr:cNvPr id="135" name="円/楕円 134"/>
        <xdr:cNvSpPr/>
      </xdr:nvSpPr>
      <xdr:spPr>
        <a:xfrm>
          <a:off x="4584700" y="982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141391</xdr:rowOff>
    </xdr:from>
    <xdr:ext cx="534377" cy="259045"/>
    <xdr:sp macro="" textlink="">
      <xdr:nvSpPr>
        <xdr:cNvPr id="136" name="総務費該当値テキスト"/>
        <xdr:cNvSpPr txBox="1"/>
      </xdr:nvSpPr>
      <xdr:spPr>
        <a:xfrm>
          <a:off x="4686300" y="974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36,947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58931</xdr:rowOff>
    </xdr:from>
    <xdr:to>
      <xdr:col>5</xdr:col>
      <xdr:colOff>409575</xdr:colOff>
      <xdr:row>57</xdr:row>
      <xdr:rowOff>160531</xdr:rowOff>
    </xdr:to>
    <xdr:sp macro="" textlink="">
      <xdr:nvSpPr>
        <xdr:cNvPr id="137" name="円/楕円 136"/>
        <xdr:cNvSpPr/>
      </xdr:nvSpPr>
      <xdr:spPr>
        <a:xfrm>
          <a:off x="3746500" y="983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151658</xdr:rowOff>
    </xdr:from>
    <xdr:ext cx="534377" cy="259045"/>
    <xdr:sp macro="" textlink="">
      <xdr:nvSpPr>
        <xdr:cNvPr id="138" name="テキスト ボックス 137"/>
        <xdr:cNvSpPr txBox="1"/>
      </xdr:nvSpPr>
      <xdr:spPr>
        <a:xfrm>
          <a:off x="3530111" y="992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36,433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73637</xdr:rowOff>
    </xdr:from>
    <xdr:to>
      <xdr:col>4</xdr:col>
      <xdr:colOff>206375</xdr:colOff>
      <xdr:row>58</xdr:row>
      <xdr:rowOff>3787</xdr:rowOff>
    </xdr:to>
    <xdr:sp macro="" textlink="">
      <xdr:nvSpPr>
        <xdr:cNvPr id="139" name="円/楕円 138"/>
        <xdr:cNvSpPr/>
      </xdr:nvSpPr>
      <xdr:spPr>
        <a:xfrm>
          <a:off x="2857500" y="984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166364</xdr:rowOff>
    </xdr:from>
    <xdr:ext cx="534377" cy="259045"/>
    <xdr:sp macro="" textlink="">
      <xdr:nvSpPr>
        <xdr:cNvPr id="140" name="テキスト ボックス 139"/>
        <xdr:cNvSpPr txBox="1"/>
      </xdr:nvSpPr>
      <xdr:spPr>
        <a:xfrm>
          <a:off x="2641111" y="993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34,503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98067</xdr:rowOff>
    </xdr:from>
    <xdr:to>
      <xdr:col>3</xdr:col>
      <xdr:colOff>3175</xdr:colOff>
      <xdr:row>58</xdr:row>
      <xdr:rowOff>28217</xdr:rowOff>
    </xdr:to>
    <xdr:sp macro="" textlink="">
      <xdr:nvSpPr>
        <xdr:cNvPr id="141" name="円/楕円 140"/>
        <xdr:cNvSpPr/>
      </xdr:nvSpPr>
      <xdr:spPr>
        <a:xfrm>
          <a:off x="1968500" y="987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19344</xdr:rowOff>
    </xdr:from>
    <xdr:ext cx="534377" cy="259045"/>
    <xdr:sp macro="" textlink="">
      <xdr:nvSpPr>
        <xdr:cNvPr id="142" name="テキスト ボックス 141"/>
        <xdr:cNvSpPr txBox="1"/>
      </xdr:nvSpPr>
      <xdr:spPr>
        <a:xfrm>
          <a:off x="1752111" y="996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31,297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62641</xdr:rowOff>
    </xdr:from>
    <xdr:to>
      <xdr:col>1</xdr:col>
      <xdr:colOff>485775</xdr:colOff>
      <xdr:row>57</xdr:row>
      <xdr:rowOff>164241</xdr:rowOff>
    </xdr:to>
    <xdr:sp macro="" textlink="">
      <xdr:nvSpPr>
        <xdr:cNvPr id="143" name="円/楕円 142"/>
        <xdr:cNvSpPr/>
      </xdr:nvSpPr>
      <xdr:spPr>
        <a:xfrm>
          <a:off x="1079500" y="983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155368</xdr:rowOff>
    </xdr:from>
    <xdr:ext cx="534377" cy="259045"/>
    <xdr:sp macro="" textlink="">
      <xdr:nvSpPr>
        <xdr:cNvPr id="144" name="テキスト ボックス 143"/>
        <xdr:cNvSpPr txBox="1"/>
      </xdr:nvSpPr>
      <xdr:spPr>
        <a:xfrm>
          <a:off x="863111" y="992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35,946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186,074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57" name="テキスト ボックス 156"/>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154622</xdr:rowOff>
    </xdr:from>
    <xdr:to>
      <xdr:col>6</xdr:col>
      <xdr:colOff>510540</xdr:colOff>
      <xdr:row>78</xdr:row>
      <xdr:rowOff>128651</xdr:rowOff>
    </xdr:to>
    <xdr:cxnSp macro="">
      <xdr:nvCxnSpPr>
        <xdr:cNvPr id="169" name="直線コネクタ 168"/>
        <xdr:cNvCxnSpPr/>
      </xdr:nvCxnSpPr>
      <xdr:spPr>
        <a:xfrm flipV="1">
          <a:off x="4633595" y="11984672"/>
          <a:ext cx="1270" cy="1517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132478</xdr:rowOff>
    </xdr:from>
    <xdr:ext cx="534377" cy="259045"/>
    <xdr:sp macro="" textlink="">
      <xdr:nvSpPr>
        <xdr:cNvPr id="170" name="民生費最小値テキスト"/>
        <xdr:cNvSpPr txBox="1"/>
      </xdr:nvSpPr>
      <xdr:spPr>
        <a:xfrm>
          <a:off x="4686300" y="1350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96,870</a:t>
          </a:r>
          <a:endParaRPr kumimoji="1" lang="ja-JP" altLang="en-US" sz="1000" b="1">
            <a:latin typeface="ＭＳ Ｐゴシック"/>
          </a:endParaRPr>
        </a:p>
      </xdr:txBody>
    </xdr:sp>
    <xdr:clientData/>
  </xdr:oneCellAnchor>
  <xdr:twoCellAnchor>
    <xdr:from>
      <xdr:col>6</xdr:col>
      <xdr:colOff>422275</xdr:colOff>
      <xdr:row>78</xdr:row>
      <xdr:rowOff>128651</xdr:rowOff>
    </xdr:from>
    <xdr:to>
      <xdr:col>6</xdr:col>
      <xdr:colOff>600075</xdr:colOff>
      <xdr:row>78</xdr:row>
      <xdr:rowOff>128651</xdr:rowOff>
    </xdr:to>
    <xdr:cxnSp macro="">
      <xdr:nvCxnSpPr>
        <xdr:cNvPr id="171" name="直線コネクタ 170"/>
        <xdr:cNvCxnSpPr/>
      </xdr:nvCxnSpPr>
      <xdr:spPr>
        <a:xfrm>
          <a:off x="4546600" y="1350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101299</xdr:rowOff>
    </xdr:from>
    <xdr:ext cx="599010" cy="259045"/>
    <xdr:sp macro="" textlink="">
      <xdr:nvSpPr>
        <xdr:cNvPr id="172" name="民生費最大値テキスト"/>
        <xdr:cNvSpPr txBox="1"/>
      </xdr:nvSpPr>
      <xdr:spPr>
        <a:xfrm>
          <a:off x="4686300" y="1175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216,325</a:t>
          </a:r>
          <a:endParaRPr kumimoji="1" lang="ja-JP" altLang="en-US" sz="1000" b="1">
            <a:latin typeface="ＭＳ Ｐゴシック"/>
          </a:endParaRPr>
        </a:p>
      </xdr:txBody>
    </xdr:sp>
    <xdr:clientData/>
  </xdr:oneCellAnchor>
  <xdr:twoCellAnchor>
    <xdr:from>
      <xdr:col>6</xdr:col>
      <xdr:colOff>422275</xdr:colOff>
      <xdr:row>69</xdr:row>
      <xdr:rowOff>154622</xdr:rowOff>
    </xdr:from>
    <xdr:to>
      <xdr:col>6</xdr:col>
      <xdr:colOff>600075</xdr:colOff>
      <xdr:row>69</xdr:row>
      <xdr:rowOff>154622</xdr:rowOff>
    </xdr:to>
    <xdr:cxnSp macro="">
      <xdr:nvCxnSpPr>
        <xdr:cNvPr id="173" name="直線コネクタ 172"/>
        <xdr:cNvCxnSpPr/>
      </xdr:nvCxnSpPr>
      <xdr:spPr>
        <a:xfrm>
          <a:off x="4546600" y="1198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140132</xdr:rowOff>
    </xdr:from>
    <xdr:to>
      <xdr:col>6</xdr:col>
      <xdr:colOff>511175</xdr:colOff>
      <xdr:row>75</xdr:row>
      <xdr:rowOff>141122</xdr:rowOff>
    </xdr:to>
    <xdr:cxnSp macro="">
      <xdr:nvCxnSpPr>
        <xdr:cNvPr id="174" name="直線コネクタ 173"/>
        <xdr:cNvCxnSpPr/>
      </xdr:nvCxnSpPr>
      <xdr:spPr>
        <a:xfrm>
          <a:off x="3797300" y="12998882"/>
          <a:ext cx="8382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20159</xdr:rowOff>
    </xdr:from>
    <xdr:ext cx="599010" cy="259045"/>
    <xdr:sp macro="" textlink="">
      <xdr:nvSpPr>
        <xdr:cNvPr id="175" name="民生費平均値テキスト"/>
        <xdr:cNvSpPr txBox="1"/>
      </xdr:nvSpPr>
      <xdr:spPr>
        <a:xfrm>
          <a:off x="4686300" y="127074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143,714</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168732</xdr:rowOff>
    </xdr:from>
    <xdr:to>
      <xdr:col>6</xdr:col>
      <xdr:colOff>561975</xdr:colOff>
      <xdr:row>75</xdr:row>
      <xdr:rowOff>98882</xdr:rowOff>
    </xdr:to>
    <xdr:sp macro="" textlink="">
      <xdr:nvSpPr>
        <xdr:cNvPr id="176" name="フローチャート : 判断 175"/>
        <xdr:cNvSpPr/>
      </xdr:nvSpPr>
      <xdr:spPr>
        <a:xfrm>
          <a:off x="4584700" y="1285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163970</xdr:rowOff>
    </xdr:from>
    <xdr:to>
      <xdr:col>5</xdr:col>
      <xdr:colOff>358775</xdr:colOff>
      <xdr:row>75</xdr:row>
      <xdr:rowOff>140132</xdr:rowOff>
    </xdr:to>
    <xdr:cxnSp macro="">
      <xdr:nvCxnSpPr>
        <xdr:cNvPr id="177" name="直線コネクタ 176"/>
        <xdr:cNvCxnSpPr/>
      </xdr:nvCxnSpPr>
      <xdr:spPr>
        <a:xfrm>
          <a:off x="2908300" y="12851270"/>
          <a:ext cx="889000" cy="14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30785</xdr:rowOff>
    </xdr:from>
    <xdr:to>
      <xdr:col>5</xdr:col>
      <xdr:colOff>409575</xdr:colOff>
      <xdr:row>75</xdr:row>
      <xdr:rowOff>132385</xdr:rowOff>
    </xdr:to>
    <xdr:sp macro="" textlink="">
      <xdr:nvSpPr>
        <xdr:cNvPr id="178" name="フローチャート : 判断 177"/>
        <xdr:cNvSpPr/>
      </xdr:nvSpPr>
      <xdr:spPr>
        <a:xfrm>
          <a:off x="37465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148912</xdr:rowOff>
    </xdr:from>
    <xdr:ext cx="599010" cy="259045"/>
    <xdr:sp macro="" textlink="">
      <xdr:nvSpPr>
        <xdr:cNvPr id="179" name="テキスト ボックス 178"/>
        <xdr:cNvSpPr txBox="1"/>
      </xdr:nvSpPr>
      <xdr:spPr>
        <a:xfrm>
          <a:off x="3497794" y="12664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141,076</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163970</xdr:rowOff>
    </xdr:from>
    <xdr:to>
      <xdr:col>4</xdr:col>
      <xdr:colOff>155575</xdr:colOff>
      <xdr:row>76</xdr:row>
      <xdr:rowOff>22555</xdr:rowOff>
    </xdr:to>
    <xdr:cxnSp macro="">
      <xdr:nvCxnSpPr>
        <xdr:cNvPr id="180" name="直線コネクタ 179"/>
        <xdr:cNvCxnSpPr/>
      </xdr:nvCxnSpPr>
      <xdr:spPr>
        <a:xfrm flipV="1">
          <a:off x="2019300" y="12851270"/>
          <a:ext cx="889000" cy="20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74</xdr:row>
      <xdr:rowOff>162281</xdr:rowOff>
    </xdr:from>
    <xdr:to>
      <xdr:col>4</xdr:col>
      <xdr:colOff>206375</xdr:colOff>
      <xdr:row>75</xdr:row>
      <xdr:rowOff>92431</xdr:rowOff>
    </xdr:to>
    <xdr:sp macro="" textlink="">
      <xdr:nvSpPr>
        <xdr:cNvPr id="181" name="フローチャート : 判断 180"/>
        <xdr:cNvSpPr/>
      </xdr:nvSpPr>
      <xdr:spPr>
        <a:xfrm>
          <a:off x="2857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83558</xdr:rowOff>
    </xdr:from>
    <xdr:ext cx="599010" cy="259045"/>
    <xdr:sp macro="" textlink="">
      <xdr:nvSpPr>
        <xdr:cNvPr id="182" name="テキスト ボックス 181"/>
        <xdr:cNvSpPr txBox="1"/>
      </xdr:nvSpPr>
      <xdr:spPr>
        <a:xfrm>
          <a:off x="2608794" y="1294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22555</xdr:rowOff>
    </xdr:from>
    <xdr:to>
      <xdr:col>2</xdr:col>
      <xdr:colOff>638175</xdr:colOff>
      <xdr:row>76</xdr:row>
      <xdr:rowOff>156781</xdr:rowOff>
    </xdr:to>
    <xdr:cxnSp macro="">
      <xdr:nvCxnSpPr>
        <xdr:cNvPr id="183" name="直線コネクタ 182"/>
        <xdr:cNvCxnSpPr/>
      </xdr:nvCxnSpPr>
      <xdr:spPr>
        <a:xfrm flipV="1">
          <a:off x="1130300" y="13052755"/>
          <a:ext cx="889000" cy="13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74613</xdr:rowOff>
    </xdr:from>
    <xdr:to>
      <xdr:col>3</xdr:col>
      <xdr:colOff>3175</xdr:colOff>
      <xdr:row>76</xdr:row>
      <xdr:rowOff>4763</xdr:rowOff>
    </xdr:to>
    <xdr:sp macro="" textlink="">
      <xdr:nvSpPr>
        <xdr:cNvPr id="184" name="フローチャート : 判断 183"/>
        <xdr:cNvSpPr/>
      </xdr:nvSpPr>
      <xdr:spPr>
        <a:xfrm>
          <a:off x="1968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21290</xdr:rowOff>
    </xdr:from>
    <xdr:ext cx="599010" cy="259045"/>
    <xdr:sp macro="" textlink="">
      <xdr:nvSpPr>
        <xdr:cNvPr id="185" name="テキスト ボックス 184"/>
        <xdr:cNvSpPr txBox="1"/>
      </xdr:nvSpPr>
      <xdr:spPr>
        <a:xfrm>
          <a:off x="1719794" y="1270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145186</xdr:rowOff>
    </xdr:from>
    <xdr:to>
      <xdr:col>1</xdr:col>
      <xdr:colOff>485775</xdr:colOff>
      <xdr:row>76</xdr:row>
      <xdr:rowOff>75336</xdr:rowOff>
    </xdr:to>
    <xdr:sp macro="" textlink="">
      <xdr:nvSpPr>
        <xdr:cNvPr id="186" name="フローチャート : 判断 185"/>
        <xdr:cNvSpPr/>
      </xdr:nvSpPr>
      <xdr:spPr>
        <a:xfrm>
          <a:off x="1079500" y="1300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91863</xdr:rowOff>
    </xdr:from>
    <xdr:ext cx="599010" cy="259045"/>
    <xdr:sp macro="" textlink="">
      <xdr:nvSpPr>
        <xdr:cNvPr id="187" name="テキスト ボックス 186"/>
        <xdr:cNvSpPr txBox="1"/>
      </xdr:nvSpPr>
      <xdr:spPr>
        <a:xfrm>
          <a:off x="830794" y="127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90322</xdr:rowOff>
    </xdr:from>
    <xdr:to>
      <xdr:col>6</xdr:col>
      <xdr:colOff>561975</xdr:colOff>
      <xdr:row>76</xdr:row>
      <xdr:rowOff>20473</xdr:rowOff>
    </xdr:to>
    <xdr:sp macro="" textlink="">
      <xdr:nvSpPr>
        <xdr:cNvPr id="193" name="円/楕円 192"/>
        <xdr:cNvSpPr/>
      </xdr:nvSpPr>
      <xdr:spPr>
        <a:xfrm>
          <a:off x="4584700" y="129490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68749</xdr:rowOff>
    </xdr:from>
    <xdr:ext cx="599010" cy="259045"/>
    <xdr:sp macro="" textlink="">
      <xdr:nvSpPr>
        <xdr:cNvPr id="194" name="民生費該当値テキスト"/>
        <xdr:cNvSpPr txBox="1"/>
      </xdr:nvSpPr>
      <xdr:spPr>
        <a:xfrm>
          <a:off x="4686300" y="12927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136,388</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89332</xdr:rowOff>
    </xdr:from>
    <xdr:to>
      <xdr:col>5</xdr:col>
      <xdr:colOff>409575</xdr:colOff>
      <xdr:row>76</xdr:row>
      <xdr:rowOff>19481</xdr:rowOff>
    </xdr:to>
    <xdr:sp macro="" textlink="">
      <xdr:nvSpPr>
        <xdr:cNvPr id="195" name="円/楕円 194"/>
        <xdr:cNvSpPr/>
      </xdr:nvSpPr>
      <xdr:spPr>
        <a:xfrm>
          <a:off x="3746500" y="129480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10610</xdr:rowOff>
    </xdr:from>
    <xdr:ext cx="599010" cy="259045"/>
    <xdr:sp macro="" textlink="">
      <xdr:nvSpPr>
        <xdr:cNvPr id="196" name="テキスト ボックス 195"/>
        <xdr:cNvSpPr txBox="1"/>
      </xdr:nvSpPr>
      <xdr:spPr>
        <a:xfrm>
          <a:off x="3497794" y="13040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136,466</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113170</xdr:rowOff>
    </xdr:from>
    <xdr:to>
      <xdr:col>4</xdr:col>
      <xdr:colOff>206375</xdr:colOff>
      <xdr:row>75</xdr:row>
      <xdr:rowOff>43320</xdr:rowOff>
    </xdr:to>
    <xdr:sp macro="" textlink="">
      <xdr:nvSpPr>
        <xdr:cNvPr id="197" name="円/楕円 196"/>
        <xdr:cNvSpPr/>
      </xdr:nvSpPr>
      <xdr:spPr>
        <a:xfrm>
          <a:off x="2857500" y="128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59847</xdr:rowOff>
    </xdr:from>
    <xdr:ext cx="599010" cy="259045"/>
    <xdr:sp macro="" textlink="">
      <xdr:nvSpPr>
        <xdr:cNvPr id="198" name="テキスト ボックス 197"/>
        <xdr:cNvSpPr txBox="1"/>
      </xdr:nvSpPr>
      <xdr:spPr>
        <a:xfrm>
          <a:off x="2608794" y="12575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148,089</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143205</xdr:rowOff>
    </xdr:from>
    <xdr:to>
      <xdr:col>3</xdr:col>
      <xdr:colOff>3175</xdr:colOff>
      <xdr:row>76</xdr:row>
      <xdr:rowOff>73355</xdr:rowOff>
    </xdr:to>
    <xdr:sp macro="" textlink="">
      <xdr:nvSpPr>
        <xdr:cNvPr id="199" name="円/楕円 198"/>
        <xdr:cNvSpPr/>
      </xdr:nvSpPr>
      <xdr:spPr>
        <a:xfrm>
          <a:off x="1968500" y="1300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64482</xdr:rowOff>
    </xdr:from>
    <xdr:ext cx="599010" cy="259045"/>
    <xdr:sp macro="" textlink="">
      <xdr:nvSpPr>
        <xdr:cNvPr id="200" name="テキスト ボックス 199"/>
        <xdr:cNvSpPr txBox="1"/>
      </xdr:nvSpPr>
      <xdr:spPr>
        <a:xfrm>
          <a:off x="1719794" y="13094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132,224</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105981</xdr:rowOff>
    </xdr:from>
    <xdr:to>
      <xdr:col>1</xdr:col>
      <xdr:colOff>485775</xdr:colOff>
      <xdr:row>77</xdr:row>
      <xdr:rowOff>36131</xdr:rowOff>
    </xdr:to>
    <xdr:sp macro="" textlink="">
      <xdr:nvSpPr>
        <xdr:cNvPr id="201" name="円/楕円 200"/>
        <xdr:cNvSpPr/>
      </xdr:nvSpPr>
      <xdr:spPr>
        <a:xfrm>
          <a:off x="1079500" y="1313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27258</xdr:rowOff>
    </xdr:from>
    <xdr:ext cx="599010" cy="259045"/>
    <xdr:sp macro="" textlink="">
      <xdr:nvSpPr>
        <xdr:cNvPr id="202" name="テキスト ボックス 201"/>
        <xdr:cNvSpPr txBox="1"/>
      </xdr:nvSpPr>
      <xdr:spPr>
        <a:xfrm>
          <a:off x="830794" y="13228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121,655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68/85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35,261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95828</xdr:rowOff>
    </xdr:from>
    <xdr:to>
      <xdr:col>6</xdr:col>
      <xdr:colOff>510540</xdr:colOff>
      <xdr:row>99</xdr:row>
      <xdr:rowOff>89751</xdr:rowOff>
    </xdr:to>
    <xdr:cxnSp macro="">
      <xdr:nvCxnSpPr>
        <xdr:cNvPr id="227" name="直線コネクタ 226"/>
        <xdr:cNvCxnSpPr/>
      </xdr:nvCxnSpPr>
      <xdr:spPr>
        <a:xfrm flipV="1">
          <a:off x="4633595" y="15697778"/>
          <a:ext cx="1270" cy="136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93578</xdr:rowOff>
    </xdr:from>
    <xdr:ext cx="534377" cy="259045"/>
    <xdr:sp macro="" textlink="">
      <xdr:nvSpPr>
        <xdr:cNvPr id="228" name="衛生費最小値テキスト"/>
        <xdr:cNvSpPr txBox="1"/>
      </xdr:nvSpPr>
      <xdr:spPr>
        <a:xfrm>
          <a:off x="4686300" y="1706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17,622</a:t>
          </a:r>
          <a:endParaRPr kumimoji="1" lang="ja-JP" altLang="en-US" sz="1000" b="1">
            <a:latin typeface="ＭＳ Ｐゴシック"/>
          </a:endParaRPr>
        </a:p>
      </xdr:txBody>
    </xdr:sp>
    <xdr:clientData/>
  </xdr:oneCellAnchor>
  <xdr:twoCellAnchor>
    <xdr:from>
      <xdr:col>6</xdr:col>
      <xdr:colOff>422275</xdr:colOff>
      <xdr:row>99</xdr:row>
      <xdr:rowOff>89751</xdr:rowOff>
    </xdr:from>
    <xdr:to>
      <xdr:col>6</xdr:col>
      <xdr:colOff>600075</xdr:colOff>
      <xdr:row>99</xdr:row>
      <xdr:rowOff>89751</xdr:rowOff>
    </xdr:to>
    <xdr:cxnSp macro="">
      <xdr:nvCxnSpPr>
        <xdr:cNvPr id="229" name="直線コネクタ 228"/>
        <xdr:cNvCxnSpPr/>
      </xdr:nvCxnSpPr>
      <xdr:spPr>
        <a:xfrm>
          <a:off x="4546600" y="17063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42505</xdr:rowOff>
    </xdr:from>
    <xdr:ext cx="534377" cy="259045"/>
    <xdr:sp macro="" textlink="">
      <xdr:nvSpPr>
        <xdr:cNvPr id="230" name="衛生費最大値テキスト"/>
        <xdr:cNvSpPr txBox="1"/>
      </xdr:nvSpPr>
      <xdr:spPr>
        <a:xfrm>
          <a:off x="4686300" y="1547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89,303</a:t>
          </a:r>
          <a:endParaRPr kumimoji="1" lang="ja-JP" altLang="en-US" sz="1000" b="1">
            <a:latin typeface="ＭＳ Ｐゴシック"/>
          </a:endParaRPr>
        </a:p>
      </xdr:txBody>
    </xdr:sp>
    <xdr:clientData/>
  </xdr:oneCellAnchor>
  <xdr:twoCellAnchor>
    <xdr:from>
      <xdr:col>6</xdr:col>
      <xdr:colOff>422275</xdr:colOff>
      <xdr:row>91</xdr:row>
      <xdr:rowOff>95828</xdr:rowOff>
    </xdr:from>
    <xdr:to>
      <xdr:col>6</xdr:col>
      <xdr:colOff>600075</xdr:colOff>
      <xdr:row>91</xdr:row>
      <xdr:rowOff>95828</xdr:rowOff>
    </xdr:to>
    <xdr:cxnSp macro="">
      <xdr:nvCxnSpPr>
        <xdr:cNvPr id="231" name="直線コネクタ 230"/>
        <xdr:cNvCxnSpPr/>
      </xdr:nvCxnSpPr>
      <xdr:spPr>
        <a:xfrm>
          <a:off x="4546600" y="15697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155035</xdr:rowOff>
    </xdr:from>
    <xdr:to>
      <xdr:col>6</xdr:col>
      <xdr:colOff>511175</xdr:colOff>
      <xdr:row>99</xdr:row>
      <xdr:rowOff>1245</xdr:rowOff>
    </xdr:to>
    <xdr:cxnSp macro="">
      <xdr:nvCxnSpPr>
        <xdr:cNvPr id="232" name="直線コネクタ 231"/>
        <xdr:cNvCxnSpPr/>
      </xdr:nvCxnSpPr>
      <xdr:spPr>
        <a:xfrm flipV="1">
          <a:off x="3797300" y="16957135"/>
          <a:ext cx="838200" cy="1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102747</xdr:rowOff>
    </xdr:from>
    <xdr:ext cx="534377" cy="259045"/>
    <xdr:sp macro="" textlink="">
      <xdr:nvSpPr>
        <xdr:cNvPr id="233" name="衛生費平均値テキスト"/>
        <xdr:cNvSpPr txBox="1"/>
      </xdr:nvSpPr>
      <xdr:spPr>
        <a:xfrm>
          <a:off x="4686300" y="16561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33,474</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79870</xdr:rowOff>
    </xdr:from>
    <xdr:to>
      <xdr:col>6</xdr:col>
      <xdr:colOff>561975</xdr:colOff>
      <xdr:row>98</xdr:row>
      <xdr:rowOff>10020</xdr:rowOff>
    </xdr:to>
    <xdr:sp macro="" textlink="">
      <xdr:nvSpPr>
        <xdr:cNvPr id="234" name="フローチャート : 判断 233"/>
        <xdr:cNvSpPr/>
      </xdr:nvSpPr>
      <xdr:spPr>
        <a:xfrm>
          <a:off x="4584700" y="167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99</xdr:row>
      <xdr:rowOff>1245</xdr:rowOff>
    </xdr:from>
    <xdr:to>
      <xdr:col>5</xdr:col>
      <xdr:colOff>358775</xdr:colOff>
      <xdr:row>99</xdr:row>
      <xdr:rowOff>21476</xdr:rowOff>
    </xdr:to>
    <xdr:cxnSp macro="">
      <xdr:nvCxnSpPr>
        <xdr:cNvPr id="235" name="直線コネクタ 234"/>
        <xdr:cNvCxnSpPr/>
      </xdr:nvCxnSpPr>
      <xdr:spPr>
        <a:xfrm flipV="1">
          <a:off x="2908300" y="16974795"/>
          <a:ext cx="889000" cy="2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116866</xdr:rowOff>
    </xdr:from>
    <xdr:to>
      <xdr:col>5</xdr:col>
      <xdr:colOff>409575</xdr:colOff>
      <xdr:row>98</xdr:row>
      <xdr:rowOff>47016</xdr:rowOff>
    </xdr:to>
    <xdr:sp macro="" textlink="">
      <xdr:nvSpPr>
        <xdr:cNvPr id="236" name="フローチャート : 判断 235"/>
        <xdr:cNvSpPr/>
      </xdr:nvSpPr>
      <xdr:spPr>
        <a:xfrm>
          <a:off x="3746500" y="167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63543</xdr:rowOff>
    </xdr:from>
    <xdr:ext cx="534377" cy="259045"/>
    <xdr:sp macro="" textlink="">
      <xdr:nvSpPr>
        <xdr:cNvPr id="237" name="テキスト ボックス 236"/>
        <xdr:cNvSpPr txBox="1"/>
      </xdr:nvSpPr>
      <xdr:spPr>
        <a:xfrm>
          <a:off x="3530111" y="1652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31,532</a:t>
          </a:r>
          <a:endParaRPr kumimoji="1" lang="ja-JP" altLang="en-US" sz="1000" b="1">
            <a:solidFill>
              <a:srgbClr val="000080"/>
            </a:solidFill>
            <a:latin typeface="ＭＳ Ｐゴシック"/>
          </a:endParaRPr>
        </a:p>
      </xdr:txBody>
    </xdr:sp>
    <xdr:clientData/>
  </xdr:oneCellAnchor>
  <xdr:twoCellAnchor>
    <xdr:from>
      <xdr:col>2</xdr:col>
      <xdr:colOff>638175</xdr:colOff>
      <xdr:row>99</xdr:row>
      <xdr:rowOff>5893</xdr:rowOff>
    </xdr:from>
    <xdr:to>
      <xdr:col>4</xdr:col>
      <xdr:colOff>155575</xdr:colOff>
      <xdr:row>99</xdr:row>
      <xdr:rowOff>21476</xdr:rowOff>
    </xdr:to>
    <xdr:cxnSp macro="">
      <xdr:nvCxnSpPr>
        <xdr:cNvPr id="238" name="直線コネクタ 237"/>
        <xdr:cNvCxnSpPr/>
      </xdr:nvCxnSpPr>
      <xdr:spPr>
        <a:xfrm>
          <a:off x="2019300" y="16979443"/>
          <a:ext cx="889000" cy="1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17405</xdr:rowOff>
    </xdr:from>
    <xdr:to>
      <xdr:col>4</xdr:col>
      <xdr:colOff>206375</xdr:colOff>
      <xdr:row>97</xdr:row>
      <xdr:rowOff>119005</xdr:rowOff>
    </xdr:to>
    <xdr:sp macro="" textlink="">
      <xdr:nvSpPr>
        <xdr:cNvPr id="239" name="フローチャート : 判断 238"/>
        <xdr:cNvSpPr/>
      </xdr:nvSpPr>
      <xdr:spPr>
        <a:xfrm>
          <a:off x="2857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135532</xdr:rowOff>
    </xdr:from>
    <xdr:ext cx="534377" cy="259045"/>
    <xdr:sp macro="" textlink="">
      <xdr:nvSpPr>
        <xdr:cNvPr id="240" name="テキスト ボックス 239"/>
        <xdr:cNvSpPr txBox="1"/>
      </xdr:nvSpPr>
      <xdr:spPr>
        <a:xfrm>
          <a:off x="2641111" y="1642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4787</xdr:rowOff>
    </xdr:from>
    <xdr:to>
      <xdr:col>2</xdr:col>
      <xdr:colOff>638175</xdr:colOff>
      <xdr:row>99</xdr:row>
      <xdr:rowOff>5893</xdr:rowOff>
    </xdr:to>
    <xdr:cxnSp macro="">
      <xdr:nvCxnSpPr>
        <xdr:cNvPr id="241" name="直線コネクタ 240"/>
        <xdr:cNvCxnSpPr/>
      </xdr:nvCxnSpPr>
      <xdr:spPr>
        <a:xfrm>
          <a:off x="1130300" y="16978337"/>
          <a:ext cx="889000" cy="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170644</xdr:rowOff>
    </xdr:from>
    <xdr:to>
      <xdr:col>3</xdr:col>
      <xdr:colOff>3175</xdr:colOff>
      <xdr:row>97</xdr:row>
      <xdr:rowOff>100794</xdr:rowOff>
    </xdr:to>
    <xdr:sp macro="" textlink="">
      <xdr:nvSpPr>
        <xdr:cNvPr id="242" name="フローチャート : 判断 241"/>
        <xdr:cNvSpPr/>
      </xdr:nvSpPr>
      <xdr:spPr>
        <a:xfrm>
          <a:off x="1968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117321</xdr:rowOff>
    </xdr:from>
    <xdr:ext cx="534377" cy="259045"/>
    <xdr:sp macro="" textlink="">
      <xdr:nvSpPr>
        <xdr:cNvPr id="243" name="テキスト ボックス 242"/>
        <xdr:cNvSpPr txBox="1"/>
      </xdr:nvSpPr>
      <xdr:spPr>
        <a:xfrm>
          <a:off x="1752111" y="164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35294</xdr:rowOff>
    </xdr:from>
    <xdr:to>
      <xdr:col>1</xdr:col>
      <xdr:colOff>485775</xdr:colOff>
      <xdr:row>97</xdr:row>
      <xdr:rowOff>136894</xdr:rowOff>
    </xdr:to>
    <xdr:sp macro="" textlink="">
      <xdr:nvSpPr>
        <xdr:cNvPr id="244" name="フローチャート : 判断 243"/>
        <xdr:cNvSpPr/>
      </xdr:nvSpPr>
      <xdr:spPr>
        <a:xfrm>
          <a:off x="1079500" y="166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153421</xdr:rowOff>
    </xdr:from>
    <xdr:ext cx="534377" cy="259045"/>
    <xdr:sp macro="" textlink="">
      <xdr:nvSpPr>
        <xdr:cNvPr id="245" name="テキスト ボックス 244"/>
        <xdr:cNvSpPr txBox="1"/>
      </xdr:nvSpPr>
      <xdr:spPr>
        <a:xfrm>
          <a:off x="863111" y="164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104235</xdr:rowOff>
    </xdr:from>
    <xdr:to>
      <xdr:col>6</xdr:col>
      <xdr:colOff>561975</xdr:colOff>
      <xdr:row>99</xdr:row>
      <xdr:rowOff>34385</xdr:rowOff>
    </xdr:to>
    <xdr:sp macro="" textlink="">
      <xdr:nvSpPr>
        <xdr:cNvPr id="251" name="円/楕円 250"/>
        <xdr:cNvSpPr/>
      </xdr:nvSpPr>
      <xdr:spPr>
        <a:xfrm>
          <a:off x="4584700" y="1690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19162</xdr:rowOff>
    </xdr:from>
    <xdr:ext cx="534377" cy="259045"/>
    <xdr:sp macro="" textlink="">
      <xdr:nvSpPr>
        <xdr:cNvPr id="252" name="衛生費該当値テキスト"/>
        <xdr:cNvSpPr txBox="1"/>
      </xdr:nvSpPr>
      <xdr:spPr>
        <a:xfrm>
          <a:off x="4686300" y="1682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23,195</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121895</xdr:rowOff>
    </xdr:from>
    <xdr:to>
      <xdr:col>5</xdr:col>
      <xdr:colOff>409575</xdr:colOff>
      <xdr:row>99</xdr:row>
      <xdr:rowOff>52045</xdr:rowOff>
    </xdr:to>
    <xdr:sp macro="" textlink="">
      <xdr:nvSpPr>
        <xdr:cNvPr id="253" name="円/楕円 252"/>
        <xdr:cNvSpPr/>
      </xdr:nvSpPr>
      <xdr:spPr>
        <a:xfrm>
          <a:off x="3746500" y="1692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43172</xdr:rowOff>
    </xdr:from>
    <xdr:ext cx="534377" cy="259045"/>
    <xdr:sp macro="" textlink="">
      <xdr:nvSpPr>
        <xdr:cNvPr id="254" name="テキスト ボックス 253"/>
        <xdr:cNvSpPr txBox="1"/>
      </xdr:nvSpPr>
      <xdr:spPr>
        <a:xfrm>
          <a:off x="3530111" y="1701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22,268</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142126</xdr:rowOff>
    </xdr:from>
    <xdr:to>
      <xdr:col>4</xdr:col>
      <xdr:colOff>206375</xdr:colOff>
      <xdr:row>99</xdr:row>
      <xdr:rowOff>72276</xdr:rowOff>
    </xdr:to>
    <xdr:sp macro="" textlink="">
      <xdr:nvSpPr>
        <xdr:cNvPr id="255" name="円/楕円 254"/>
        <xdr:cNvSpPr/>
      </xdr:nvSpPr>
      <xdr:spPr>
        <a:xfrm>
          <a:off x="2857500" y="1694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63403</xdr:rowOff>
    </xdr:from>
    <xdr:ext cx="534377" cy="259045"/>
    <xdr:sp macro="" textlink="">
      <xdr:nvSpPr>
        <xdr:cNvPr id="256" name="テキスト ボックス 255"/>
        <xdr:cNvSpPr txBox="1"/>
      </xdr:nvSpPr>
      <xdr:spPr>
        <a:xfrm>
          <a:off x="2641111" y="1703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21,206</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126543</xdr:rowOff>
    </xdr:from>
    <xdr:to>
      <xdr:col>3</xdr:col>
      <xdr:colOff>3175</xdr:colOff>
      <xdr:row>99</xdr:row>
      <xdr:rowOff>56693</xdr:rowOff>
    </xdr:to>
    <xdr:sp macro="" textlink="">
      <xdr:nvSpPr>
        <xdr:cNvPr id="257" name="円/楕円 256"/>
        <xdr:cNvSpPr/>
      </xdr:nvSpPr>
      <xdr:spPr>
        <a:xfrm>
          <a:off x="1968500" y="1692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47820</xdr:rowOff>
    </xdr:from>
    <xdr:ext cx="534377" cy="259045"/>
    <xdr:sp macro="" textlink="">
      <xdr:nvSpPr>
        <xdr:cNvPr id="258" name="テキスト ボックス 257"/>
        <xdr:cNvSpPr txBox="1"/>
      </xdr:nvSpPr>
      <xdr:spPr>
        <a:xfrm>
          <a:off x="1752111" y="1702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22,024</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125437</xdr:rowOff>
    </xdr:from>
    <xdr:to>
      <xdr:col>1</xdr:col>
      <xdr:colOff>485775</xdr:colOff>
      <xdr:row>99</xdr:row>
      <xdr:rowOff>55587</xdr:rowOff>
    </xdr:to>
    <xdr:sp macro="" textlink="">
      <xdr:nvSpPr>
        <xdr:cNvPr id="259" name="円/楕円 258"/>
        <xdr:cNvSpPr/>
      </xdr:nvSpPr>
      <xdr:spPr>
        <a:xfrm>
          <a:off x="1079500" y="1692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46714</xdr:rowOff>
    </xdr:from>
    <xdr:ext cx="534377" cy="259045"/>
    <xdr:sp macro="" textlink="">
      <xdr:nvSpPr>
        <xdr:cNvPr id="260" name="テキスト ボックス 259"/>
        <xdr:cNvSpPr txBox="1"/>
      </xdr:nvSpPr>
      <xdr:spPr>
        <a:xfrm>
          <a:off x="863111" y="1702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22,082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45/85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0" name="テキスト ボックス 279"/>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90932</xdr:rowOff>
    </xdr:from>
    <xdr:to>
      <xdr:col>15</xdr:col>
      <xdr:colOff>180340</xdr:colOff>
      <xdr:row>39</xdr:row>
      <xdr:rowOff>44450</xdr:rowOff>
    </xdr:to>
    <xdr:cxnSp macro="">
      <xdr:nvCxnSpPr>
        <xdr:cNvPr id="284" name="直線コネクタ 283"/>
        <xdr:cNvCxnSpPr/>
      </xdr:nvCxnSpPr>
      <xdr:spPr>
        <a:xfrm flipV="1">
          <a:off x="10475595" y="5405882"/>
          <a:ext cx="1270" cy="132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37609</xdr:rowOff>
    </xdr:from>
    <xdr:ext cx="469744" cy="259045"/>
    <xdr:sp macro="" textlink="">
      <xdr:nvSpPr>
        <xdr:cNvPr id="287" name="労働費最大値テキスト"/>
        <xdr:cNvSpPr txBox="1"/>
      </xdr:nvSpPr>
      <xdr:spPr>
        <a:xfrm>
          <a:off x="10528300" y="518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15</xdr:col>
      <xdr:colOff>92075</xdr:colOff>
      <xdr:row>31</xdr:row>
      <xdr:rowOff>90932</xdr:rowOff>
    </xdr:from>
    <xdr:to>
      <xdr:col>15</xdr:col>
      <xdr:colOff>269875</xdr:colOff>
      <xdr:row>31</xdr:row>
      <xdr:rowOff>90932</xdr:rowOff>
    </xdr:to>
    <xdr:cxnSp macro="">
      <xdr:nvCxnSpPr>
        <xdr:cNvPr id="288" name="直線コネクタ 287"/>
        <xdr:cNvCxnSpPr/>
      </xdr:nvCxnSpPr>
      <xdr:spPr>
        <a:xfrm>
          <a:off x="10388600" y="540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56261</xdr:rowOff>
    </xdr:from>
    <xdr:to>
      <xdr:col>15</xdr:col>
      <xdr:colOff>180975</xdr:colOff>
      <xdr:row>38</xdr:row>
      <xdr:rowOff>65786</xdr:rowOff>
    </xdr:to>
    <xdr:cxnSp macro="">
      <xdr:nvCxnSpPr>
        <xdr:cNvPr id="289" name="直線コネクタ 288"/>
        <xdr:cNvCxnSpPr/>
      </xdr:nvCxnSpPr>
      <xdr:spPr>
        <a:xfrm flipV="1">
          <a:off x="9639300" y="6571361"/>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95394</xdr:rowOff>
    </xdr:from>
    <xdr:ext cx="378565" cy="259045"/>
    <xdr:sp macro="" textlink="">
      <xdr:nvSpPr>
        <xdr:cNvPr id="290" name="労働費平均値テキスト"/>
        <xdr:cNvSpPr txBox="1"/>
      </xdr:nvSpPr>
      <xdr:spPr>
        <a:xfrm>
          <a:off x="10528300" y="62675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72517</xdr:rowOff>
    </xdr:from>
    <xdr:to>
      <xdr:col>15</xdr:col>
      <xdr:colOff>231775</xdr:colOff>
      <xdr:row>38</xdr:row>
      <xdr:rowOff>2667</xdr:rowOff>
    </xdr:to>
    <xdr:sp macro="" textlink="">
      <xdr:nvSpPr>
        <xdr:cNvPr id="291" name="フローチャート : 判断 290"/>
        <xdr:cNvSpPr/>
      </xdr:nvSpPr>
      <xdr:spPr>
        <a:xfrm>
          <a:off x="104267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57404</xdr:rowOff>
    </xdr:from>
    <xdr:to>
      <xdr:col>14</xdr:col>
      <xdr:colOff>28575</xdr:colOff>
      <xdr:row>38</xdr:row>
      <xdr:rowOff>65786</xdr:rowOff>
    </xdr:to>
    <xdr:cxnSp macro="">
      <xdr:nvCxnSpPr>
        <xdr:cNvPr id="292" name="直線コネクタ 291"/>
        <xdr:cNvCxnSpPr/>
      </xdr:nvCxnSpPr>
      <xdr:spPr>
        <a:xfrm>
          <a:off x="8750300" y="6572504"/>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67945</xdr:rowOff>
    </xdr:from>
    <xdr:to>
      <xdr:col>14</xdr:col>
      <xdr:colOff>79375</xdr:colOff>
      <xdr:row>37</xdr:row>
      <xdr:rowOff>169545</xdr:rowOff>
    </xdr:to>
    <xdr:sp macro="" textlink="">
      <xdr:nvSpPr>
        <xdr:cNvPr id="293" name="フローチャート : 判断 292"/>
        <xdr:cNvSpPr/>
      </xdr:nvSpPr>
      <xdr:spPr>
        <a:xfrm>
          <a:off x="9588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14622</xdr:rowOff>
    </xdr:from>
    <xdr:ext cx="378565" cy="259045"/>
    <xdr:sp macro="" textlink="">
      <xdr:nvSpPr>
        <xdr:cNvPr id="294" name="テキスト ボックス 293"/>
        <xdr:cNvSpPr txBox="1"/>
      </xdr:nvSpPr>
      <xdr:spPr>
        <a:xfrm>
          <a:off x="9450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109220</xdr:rowOff>
    </xdr:from>
    <xdr:to>
      <xdr:col>12</xdr:col>
      <xdr:colOff>511175</xdr:colOff>
      <xdr:row>38</xdr:row>
      <xdr:rowOff>57404</xdr:rowOff>
    </xdr:to>
    <xdr:cxnSp macro="">
      <xdr:nvCxnSpPr>
        <xdr:cNvPr id="295" name="直線コネクタ 294"/>
        <xdr:cNvCxnSpPr/>
      </xdr:nvCxnSpPr>
      <xdr:spPr>
        <a:xfrm>
          <a:off x="7861300" y="6452870"/>
          <a:ext cx="889000" cy="11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36322</xdr:rowOff>
    </xdr:from>
    <xdr:to>
      <xdr:col>12</xdr:col>
      <xdr:colOff>561975</xdr:colOff>
      <xdr:row>36</xdr:row>
      <xdr:rowOff>137922</xdr:rowOff>
    </xdr:to>
    <xdr:sp macro="" textlink="">
      <xdr:nvSpPr>
        <xdr:cNvPr id="296" name="フローチャート : 判断 295"/>
        <xdr:cNvSpPr/>
      </xdr:nvSpPr>
      <xdr:spPr>
        <a:xfrm>
          <a:off x="8699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154449</xdr:rowOff>
    </xdr:from>
    <xdr:ext cx="469744" cy="259045"/>
    <xdr:sp macro="" textlink="">
      <xdr:nvSpPr>
        <xdr:cNvPr id="297" name="テキスト ボックス 296"/>
        <xdr:cNvSpPr txBox="1"/>
      </xdr:nvSpPr>
      <xdr:spPr>
        <a:xfrm>
          <a:off x="8515427"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109220</xdr:rowOff>
    </xdr:from>
    <xdr:to>
      <xdr:col>11</xdr:col>
      <xdr:colOff>307975</xdr:colOff>
      <xdr:row>37</xdr:row>
      <xdr:rowOff>113411</xdr:rowOff>
    </xdr:to>
    <xdr:cxnSp macro="">
      <xdr:nvCxnSpPr>
        <xdr:cNvPr id="298" name="直線コネクタ 297"/>
        <xdr:cNvCxnSpPr/>
      </xdr:nvCxnSpPr>
      <xdr:spPr>
        <a:xfrm flipV="1">
          <a:off x="6972300" y="6452870"/>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87757</xdr:rowOff>
    </xdr:from>
    <xdr:to>
      <xdr:col>11</xdr:col>
      <xdr:colOff>358775</xdr:colOff>
      <xdr:row>36</xdr:row>
      <xdr:rowOff>17907</xdr:rowOff>
    </xdr:to>
    <xdr:sp macro="" textlink="">
      <xdr:nvSpPr>
        <xdr:cNvPr id="299" name="フローチャート : 判断 298"/>
        <xdr:cNvSpPr/>
      </xdr:nvSpPr>
      <xdr:spPr>
        <a:xfrm>
          <a:off x="7810500" y="60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34434</xdr:rowOff>
    </xdr:from>
    <xdr:ext cx="469744" cy="259045"/>
    <xdr:sp macro="" textlink="">
      <xdr:nvSpPr>
        <xdr:cNvPr id="300" name="テキスト ボックス 299"/>
        <xdr:cNvSpPr txBox="1"/>
      </xdr:nvSpPr>
      <xdr:spPr>
        <a:xfrm>
          <a:off x="7626427" y="586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131191</xdr:rowOff>
    </xdr:from>
    <xdr:to>
      <xdr:col>10</xdr:col>
      <xdr:colOff>155575</xdr:colOff>
      <xdr:row>35</xdr:row>
      <xdr:rowOff>61341</xdr:rowOff>
    </xdr:to>
    <xdr:sp macro="" textlink="">
      <xdr:nvSpPr>
        <xdr:cNvPr id="301" name="フローチャート : 判断 300"/>
        <xdr:cNvSpPr/>
      </xdr:nvSpPr>
      <xdr:spPr>
        <a:xfrm>
          <a:off x="6921500" y="596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77868</xdr:rowOff>
    </xdr:from>
    <xdr:ext cx="469744" cy="259045"/>
    <xdr:sp macro="" textlink="">
      <xdr:nvSpPr>
        <xdr:cNvPr id="302" name="テキスト ボックス 301"/>
        <xdr:cNvSpPr txBox="1"/>
      </xdr:nvSpPr>
      <xdr:spPr>
        <a:xfrm>
          <a:off x="6737427" y="573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5461</xdr:rowOff>
    </xdr:from>
    <xdr:to>
      <xdr:col>15</xdr:col>
      <xdr:colOff>231775</xdr:colOff>
      <xdr:row>38</xdr:row>
      <xdr:rowOff>107061</xdr:rowOff>
    </xdr:to>
    <xdr:sp macro="" textlink="">
      <xdr:nvSpPr>
        <xdr:cNvPr id="308" name="円/楕円 307"/>
        <xdr:cNvSpPr/>
      </xdr:nvSpPr>
      <xdr:spPr>
        <a:xfrm>
          <a:off x="10426700" y="652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155338</xdr:rowOff>
    </xdr:from>
    <xdr:ext cx="378565" cy="259045"/>
    <xdr:sp macro="" textlink="">
      <xdr:nvSpPr>
        <xdr:cNvPr id="309" name="労働費該当値テキスト"/>
        <xdr:cNvSpPr txBox="1"/>
      </xdr:nvSpPr>
      <xdr:spPr>
        <a:xfrm>
          <a:off x="10528300" y="6498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419</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14986</xdr:rowOff>
    </xdr:from>
    <xdr:to>
      <xdr:col>14</xdr:col>
      <xdr:colOff>79375</xdr:colOff>
      <xdr:row>38</xdr:row>
      <xdr:rowOff>116586</xdr:rowOff>
    </xdr:to>
    <xdr:sp macro="" textlink="">
      <xdr:nvSpPr>
        <xdr:cNvPr id="310" name="円/楕円 309"/>
        <xdr:cNvSpPr/>
      </xdr:nvSpPr>
      <xdr:spPr>
        <a:xfrm>
          <a:off x="9588500" y="653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107713</xdr:rowOff>
    </xdr:from>
    <xdr:ext cx="378565" cy="259045"/>
    <xdr:sp macro="" textlink="">
      <xdr:nvSpPr>
        <xdr:cNvPr id="311" name="テキスト ボックス 310"/>
        <xdr:cNvSpPr txBox="1"/>
      </xdr:nvSpPr>
      <xdr:spPr>
        <a:xfrm>
          <a:off x="9450017" y="6622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6604</xdr:rowOff>
    </xdr:from>
    <xdr:to>
      <xdr:col>12</xdr:col>
      <xdr:colOff>561975</xdr:colOff>
      <xdr:row>38</xdr:row>
      <xdr:rowOff>108204</xdr:rowOff>
    </xdr:to>
    <xdr:sp macro="" textlink="">
      <xdr:nvSpPr>
        <xdr:cNvPr id="312" name="円/楕円 311"/>
        <xdr:cNvSpPr/>
      </xdr:nvSpPr>
      <xdr:spPr>
        <a:xfrm>
          <a:off x="8699500" y="652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99331</xdr:rowOff>
    </xdr:from>
    <xdr:ext cx="378565" cy="259045"/>
    <xdr:sp macro="" textlink="">
      <xdr:nvSpPr>
        <xdr:cNvPr id="313" name="テキスト ボックス 312"/>
        <xdr:cNvSpPr txBox="1"/>
      </xdr:nvSpPr>
      <xdr:spPr>
        <a:xfrm>
          <a:off x="8561017" y="6614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58420</xdr:rowOff>
    </xdr:from>
    <xdr:to>
      <xdr:col>11</xdr:col>
      <xdr:colOff>358775</xdr:colOff>
      <xdr:row>37</xdr:row>
      <xdr:rowOff>160020</xdr:rowOff>
    </xdr:to>
    <xdr:sp macro="" textlink="">
      <xdr:nvSpPr>
        <xdr:cNvPr id="314" name="円/楕円 313"/>
        <xdr:cNvSpPr/>
      </xdr:nvSpPr>
      <xdr:spPr>
        <a:xfrm>
          <a:off x="7810500" y="640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37</xdr:row>
      <xdr:rowOff>151147</xdr:rowOff>
    </xdr:from>
    <xdr:ext cx="378565" cy="259045"/>
    <xdr:sp macro="" textlink="">
      <xdr:nvSpPr>
        <xdr:cNvPr id="315" name="テキスト ボックス 314"/>
        <xdr:cNvSpPr txBox="1"/>
      </xdr:nvSpPr>
      <xdr:spPr>
        <a:xfrm>
          <a:off x="7672017" y="6494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62611</xdr:rowOff>
    </xdr:from>
    <xdr:to>
      <xdr:col>10</xdr:col>
      <xdr:colOff>155575</xdr:colOff>
      <xdr:row>37</xdr:row>
      <xdr:rowOff>164211</xdr:rowOff>
    </xdr:to>
    <xdr:sp macro="" textlink="">
      <xdr:nvSpPr>
        <xdr:cNvPr id="316" name="円/楕円 315"/>
        <xdr:cNvSpPr/>
      </xdr:nvSpPr>
      <xdr:spPr>
        <a:xfrm>
          <a:off x="6921500" y="640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37</xdr:row>
      <xdr:rowOff>155338</xdr:rowOff>
    </xdr:from>
    <xdr:ext cx="378565" cy="259045"/>
    <xdr:sp macro="" textlink="">
      <xdr:nvSpPr>
        <xdr:cNvPr id="317" name="テキスト ボックス 316"/>
        <xdr:cNvSpPr txBox="1"/>
      </xdr:nvSpPr>
      <xdr:spPr>
        <a:xfrm>
          <a:off x="6783017" y="6498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1" name="テキスト ボックス 33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3" name="テキスト ボックス 332"/>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35" name="テキスト ボックス 334"/>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145415</xdr:rowOff>
    </xdr:from>
    <xdr:to>
      <xdr:col>15</xdr:col>
      <xdr:colOff>180340</xdr:colOff>
      <xdr:row>58</xdr:row>
      <xdr:rowOff>132087</xdr:rowOff>
    </xdr:to>
    <xdr:cxnSp macro="">
      <xdr:nvCxnSpPr>
        <xdr:cNvPr id="339" name="直線コネクタ 338"/>
        <xdr:cNvCxnSpPr/>
      </xdr:nvCxnSpPr>
      <xdr:spPr>
        <a:xfrm flipV="1">
          <a:off x="10475595" y="8717915"/>
          <a:ext cx="1270" cy="1358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135914</xdr:rowOff>
    </xdr:from>
    <xdr:ext cx="378565" cy="259045"/>
    <xdr:sp macro="" textlink="">
      <xdr:nvSpPr>
        <xdr:cNvPr id="340" name="農林水産業費最小値テキスト"/>
        <xdr:cNvSpPr txBox="1"/>
      </xdr:nvSpPr>
      <xdr:spPr>
        <a:xfrm>
          <a:off x="10528300" y="10080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a:t>
          </a:r>
          <a:endParaRPr kumimoji="1" lang="ja-JP" altLang="en-US" sz="1000" b="1">
            <a:latin typeface="ＭＳ Ｐゴシック"/>
          </a:endParaRPr>
        </a:p>
      </xdr:txBody>
    </xdr:sp>
    <xdr:clientData/>
  </xdr:oneCellAnchor>
  <xdr:twoCellAnchor>
    <xdr:from>
      <xdr:col>15</xdr:col>
      <xdr:colOff>92075</xdr:colOff>
      <xdr:row>58</xdr:row>
      <xdr:rowOff>132087</xdr:rowOff>
    </xdr:from>
    <xdr:to>
      <xdr:col>15</xdr:col>
      <xdr:colOff>269875</xdr:colOff>
      <xdr:row>58</xdr:row>
      <xdr:rowOff>132087</xdr:rowOff>
    </xdr:to>
    <xdr:cxnSp macro="">
      <xdr:nvCxnSpPr>
        <xdr:cNvPr id="341" name="直線コネクタ 340"/>
        <xdr:cNvCxnSpPr/>
      </xdr:nvCxnSpPr>
      <xdr:spPr>
        <a:xfrm>
          <a:off x="10388600" y="10076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92092</xdr:rowOff>
    </xdr:from>
    <xdr:ext cx="534377" cy="259045"/>
    <xdr:sp macro="" textlink="">
      <xdr:nvSpPr>
        <xdr:cNvPr id="342" name="農林水産業費最大値テキスト"/>
        <xdr:cNvSpPr txBox="1"/>
      </xdr:nvSpPr>
      <xdr:spPr>
        <a:xfrm>
          <a:off x="10528300" y="849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59,750</a:t>
          </a:r>
          <a:endParaRPr kumimoji="1" lang="ja-JP" altLang="en-US" sz="1000" b="1">
            <a:latin typeface="ＭＳ Ｐゴシック"/>
          </a:endParaRPr>
        </a:p>
      </xdr:txBody>
    </xdr:sp>
    <xdr:clientData/>
  </xdr:oneCellAnchor>
  <xdr:twoCellAnchor>
    <xdr:from>
      <xdr:col>15</xdr:col>
      <xdr:colOff>92075</xdr:colOff>
      <xdr:row>50</xdr:row>
      <xdr:rowOff>145415</xdr:rowOff>
    </xdr:from>
    <xdr:to>
      <xdr:col>15</xdr:col>
      <xdr:colOff>269875</xdr:colOff>
      <xdr:row>50</xdr:row>
      <xdr:rowOff>145415</xdr:rowOff>
    </xdr:to>
    <xdr:cxnSp macro="">
      <xdr:nvCxnSpPr>
        <xdr:cNvPr id="343" name="直線コネクタ 342"/>
        <xdr:cNvCxnSpPr/>
      </xdr:nvCxnSpPr>
      <xdr:spPr>
        <a:xfrm>
          <a:off x="10388600" y="871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154330</xdr:rowOff>
    </xdr:from>
    <xdr:to>
      <xdr:col>15</xdr:col>
      <xdr:colOff>180975</xdr:colOff>
      <xdr:row>58</xdr:row>
      <xdr:rowOff>22177</xdr:rowOff>
    </xdr:to>
    <xdr:cxnSp macro="">
      <xdr:nvCxnSpPr>
        <xdr:cNvPr id="344" name="直線コネクタ 343"/>
        <xdr:cNvCxnSpPr/>
      </xdr:nvCxnSpPr>
      <xdr:spPr>
        <a:xfrm>
          <a:off x="9639300" y="9926980"/>
          <a:ext cx="838200" cy="3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151142</xdr:rowOff>
    </xdr:from>
    <xdr:ext cx="469744" cy="259045"/>
    <xdr:sp macro="" textlink="">
      <xdr:nvSpPr>
        <xdr:cNvPr id="345" name="農林水産業費平均値テキスト"/>
        <xdr:cNvSpPr txBox="1"/>
      </xdr:nvSpPr>
      <xdr:spPr>
        <a:xfrm>
          <a:off x="10528300" y="9752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128265</xdr:rowOff>
    </xdr:from>
    <xdr:to>
      <xdr:col>15</xdr:col>
      <xdr:colOff>231775</xdr:colOff>
      <xdr:row>58</xdr:row>
      <xdr:rowOff>58415</xdr:rowOff>
    </xdr:to>
    <xdr:sp macro="" textlink="">
      <xdr:nvSpPr>
        <xdr:cNvPr id="346" name="フローチャート : 判断 345"/>
        <xdr:cNvSpPr/>
      </xdr:nvSpPr>
      <xdr:spPr>
        <a:xfrm>
          <a:off x="10426700" y="990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154330</xdr:rowOff>
    </xdr:from>
    <xdr:to>
      <xdr:col>14</xdr:col>
      <xdr:colOff>28575</xdr:colOff>
      <xdr:row>58</xdr:row>
      <xdr:rowOff>27069</xdr:rowOff>
    </xdr:to>
    <xdr:cxnSp macro="">
      <xdr:nvCxnSpPr>
        <xdr:cNvPr id="347" name="直線コネクタ 346"/>
        <xdr:cNvCxnSpPr/>
      </xdr:nvCxnSpPr>
      <xdr:spPr>
        <a:xfrm flipV="1">
          <a:off x="8750300" y="9926980"/>
          <a:ext cx="889000" cy="44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118892</xdr:rowOff>
    </xdr:from>
    <xdr:to>
      <xdr:col>14</xdr:col>
      <xdr:colOff>79375</xdr:colOff>
      <xdr:row>58</xdr:row>
      <xdr:rowOff>49042</xdr:rowOff>
    </xdr:to>
    <xdr:sp macro="" textlink="">
      <xdr:nvSpPr>
        <xdr:cNvPr id="348" name="フローチャート : 判断 347"/>
        <xdr:cNvSpPr/>
      </xdr:nvSpPr>
      <xdr:spPr>
        <a:xfrm>
          <a:off x="9588500" y="989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40169</xdr:rowOff>
    </xdr:from>
    <xdr:ext cx="469744" cy="259045"/>
    <xdr:sp macro="" textlink="">
      <xdr:nvSpPr>
        <xdr:cNvPr id="349" name="テキスト ボックス 348"/>
        <xdr:cNvSpPr txBox="1"/>
      </xdr:nvSpPr>
      <xdr:spPr>
        <a:xfrm>
          <a:off x="9404427" y="9984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6,188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27069</xdr:rowOff>
    </xdr:from>
    <xdr:to>
      <xdr:col>12</xdr:col>
      <xdr:colOff>511175</xdr:colOff>
      <xdr:row>58</xdr:row>
      <xdr:rowOff>37950</xdr:rowOff>
    </xdr:to>
    <xdr:cxnSp macro="">
      <xdr:nvCxnSpPr>
        <xdr:cNvPr id="350" name="直線コネクタ 349"/>
        <xdr:cNvCxnSpPr/>
      </xdr:nvCxnSpPr>
      <xdr:spPr>
        <a:xfrm flipV="1">
          <a:off x="7861300" y="9971169"/>
          <a:ext cx="889000" cy="1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104628</xdr:rowOff>
    </xdr:from>
    <xdr:to>
      <xdr:col>12</xdr:col>
      <xdr:colOff>561975</xdr:colOff>
      <xdr:row>57</xdr:row>
      <xdr:rowOff>34778</xdr:rowOff>
    </xdr:to>
    <xdr:sp macro="" textlink="">
      <xdr:nvSpPr>
        <xdr:cNvPr id="351" name="フローチャート : 判断 350"/>
        <xdr:cNvSpPr/>
      </xdr:nvSpPr>
      <xdr:spPr>
        <a:xfrm>
          <a:off x="8699500" y="970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51305</xdr:rowOff>
    </xdr:from>
    <xdr:ext cx="534377" cy="259045"/>
    <xdr:sp macro="" textlink="">
      <xdr:nvSpPr>
        <xdr:cNvPr id="352" name="テキスト ボックス 351"/>
        <xdr:cNvSpPr txBox="1"/>
      </xdr:nvSpPr>
      <xdr:spPr>
        <a:xfrm>
          <a:off x="8483111" y="948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20759</xdr:rowOff>
    </xdr:from>
    <xdr:to>
      <xdr:col>11</xdr:col>
      <xdr:colOff>307975</xdr:colOff>
      <xdr:row>58</xdr:row>
      <xdr:rowOff>37950</xdr:rowOff>
    </xdr:to>
    <xdr:cxnSp macro="">
      <xdr:nvCxnSpPr>
        <xdr:cNvPr id="353" name="直線コネクタ 352"/>
        <xdr:cNvCxnSpPr/>
      </xdr:nvCxnSpPr>
      <xdr:spPr>
        <a:xfrm>
          <a:off x="6972300" y="9964859"/>
          <a:ext cx="889000" cy="1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114115</xdr:rowOff>
    </xdr:from>
    <xdr:to>
      <xdr:col>11</xdr:col>
      <xdr:colOff>358775</xdr:colOff>
      <xdr:row>57</xdr:row>
      <xdr:rowOff>44265</xdr:rowOff>
    </xdr:to>
    <xdr:sp macro="" textlink="">
      <xdr:nvSpPr>
        <xdr:cNvPr id="354" name="フローチャート : 判断 353"/>
        <xdr:cNvSpPr/>
      </xdr:nvSpPr>
      <xdr:spPr>
        <a:xfrm>
          <a:off x="7810500" y="97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60792</xdr:rowOff>
    </xdr:from>
    <xdr:ext cx="534377" cy="259045"/>
    <xdr:sp macro="" textlink="">
      <xdr:nvSpPr>
        <xdr:cNvPr id="355" name="テキスト ボックス 354"/>
        <xdr:cNvSpPr txBox="1"/>
      </xdr:nvSpPr>
      <xdr:spPr>
        <a:xfrm>
          <a:off x="7594111" y="949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146187</xdr:rowOff>
    </xdr:from>
    <xdr:to>
      <xdr:col>10</xdr:col>
      <xdr:colOff>155575</xdr:colOff>
      <xdr:row>57</xdr:row>
      <xdr:rowOff>76337</xdr:rowOff>
    </xdr:to>
    <xdr:sp macro="" textlink="">
      <xdr:nvSpPr>
        <xdr:cNvPr id="356" name="フローチャート : 判断 355"/>
        <xdr:cNvSpPr/>
      </xdr:nvSpPr>
      <xdr:spPr>
        <a:xfrm>
          <a:off x="6921500" y="974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92864</xdr:rowOff>
    </xdr:from>
    <xdr:ext cx="534377" cy="259045"/>
    <xdr:sp macro="" textlink="">
      <xdr:nvSpPr>
        <xdr:cNvPr id="357" name="テキスト ボックス 356"/>
        <xdr:cNvSpPr txBox="1"/>
      </xdr:nvSpPr>
      <xdr:spPr>
        <a:xfrm>
          <a:off x="6705111" y="952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142827</xdr:rowOff>
    </xdr:from>
    <xdr:to>
      <xdr:col>15</xdr:col>
      <xdr:colOff>231775</xdr:colOff>
      <xdr:row>58</xdr:row>
      <xdr:rowOff>72977</xdr:rowOff>
    </xdr:to>
    <xdr:sp macro="" textlink="">
      <xdr:nvSpPr>
        <xdr:cNvPr id="363" name="円/楕円 362"/>
        <xdr:cNvSpPr/>
      </xdr:nvSpPr>
      <xdr:spPr>
        <a:xfrm>
          <a:off x="10426700" y="991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106692</xdr:rowOff>
    </xdr:from>
    <xdr:ext cx="469744" cy="259045"/>
    <xdr:sp macro="" textlink="">
      <xdr:nvSpPr>
        <xdr:cNvPr id="364" name="農林水産業費該当値テキスト"/>
        <xdr:cNvSpPr txBox="1"/>
      </xdr:nvSpPr>
      <xdr:spPr>
        <a:xfrm>
          <a:off x="10528300" y="9879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5,141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103530</xdr:rowOff>
    </xdr:from>
    <xdr:to>
      <xdr:col>14</xdr:col>
      <xdr:colOff>79375</xdr:colOff>
      <xdr:row>58</xdr:row>
      <xdr:rowOff>33680</xdr:rowOff>
    </xdr:to>
    <xdr:sp macro="" textlink="">
      <xdr:nvSpPr>
        <xdr:cNvPr id="365" name="円/楕円 364"/>
        <xdr:cNvSpPr/>
      </xdr:nvSpPr>
      <xdr:spPr>
        <a:xfrm>
          <a:off x="9588500" y="98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50207</xdr:rowOff>
    </xdr:from>
    <xdr:ext cx="469744" cy="259045"/>
    <xdr:sp macro="" textlink="">
      <xdr:nvSpPr>
        <xdr:cNvPr id="366" name="テキスト ボックス 365"/>
        <xdr:cNvSpPr txBox="1"/>
      </xdr:nvSpPr>
      <xdr:spPr>
        <a:xfrm>
          <a:off x="9404427" y="965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147719</xdr:rowOff>
    </xdr:from>
    <xdr:to>
      <xdr:col>12</xdr:col>
      <xdr:colOff>561975</xdr:colOff>
      <xdr:row>58</xdr:row>
      <xdr:rowOff>77869</xdr:rowOff>
    </xdr:to>
    <xdr:sp macro="" textlink="">
      <xdr:nvSpPr>
        <xdr:cNvPr id="367" name="円/楕円 366"/>
        <xdr:cNvSpPr/>
      </xdr:nvSpPr>
      <xdr:spPr>
        <a:xfrm>
          <a:off x="8699500" y="992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68996</xdr:rowOff>
    </xdr:from>
    <xdr:ext cx="469744" cy="259045"/>
    <xdr:sp macro="" textlink="">
      <xdr:nvSpPr>
        <xdr:cNvPr id="368" name="テキスト ボックス 367"/>
        <xdr:cNvSpPr txBox="1"/>
      </xdr:nvSpPr>
      <xdr:spPr>
        <a:xfrm>
          <a:off x="8515427" y="1001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4,927</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158600</xdr:rowOff>
    </xdr:from>
    <xdr:to>
      <xdr:col>11</xdr:col>
      <xdr:colOff>358775</xdr:colOff>
      <xdr:row>58</xdr:row>
      <xdr:rowOff>88750</xdr:rowOff>
    </xdr:to>
    <xdr:sp macro="" textlink="">
      <xdr:nvSpPr>
        <xdr:cNvPr id="369" name="円/楕円 368"/>
        <xdr:cNvSpPr/>
      </xdr:nvSpPr>
      <xdr:spPr>
        <a:xfrm>
          <a:off x="7810500" y="993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79877</xdr:rowOff>
    </xdr:from>
    <xdr:ext cx="469744" cy="259045"/>
    <xdr:sp macro="" textlink="">
      <xdr:nvSpPr>
        <xdr:cNvPr id="370" name="テキスト ボックス 369"/>
        <xdr:cNvSpPr txBox="1"/>
      </xdr:nvSpPr>
      <xdr:spPr>
        <a:xfrm>
          <a:off x="7626427" y="1002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4,451</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141409</xdr:rowOff>
    </xdr:from>
    <xdr:to>
      <xdr:col>10</xdr:col>
      <xdr:colOff>155575</xdr:colOff>
      <xdr:row>58</xdr:row>
      <xdr:rowOff>71559</xdr:rowOff>
    </xdr:to>
    <xdr:sp macro="" textlink="">
      <xdr:nvSpPr>
        <xdr:cNvPr id="371" name="円/楕円 370"/>
        <xdr:cNvSpPr/>
      </xdr:nvSpPr>
      <xdr:spPr>
        <a:xfrm>
          <a:off x="6921500" y="991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62686</xdr:rowOff>
    </xdr:from>
    <xdr:ext cx="469744" cy="259045"/>
    <xdr:sp macro="" textlink="">
      <xdr:nvSpPr>
        <xdr:cNvPr id="372" name="テキスト ボックス 371"/>
        <xdr:cNvSpPr txBox="1"/>
      </xdr:nvSpPr>
      <xdr:spPr>
        <a:xfrm>
          <a:off x="6737427" y="1000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25,764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0" name="テキスト ボックス 38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2" name="テキスト ボックス 39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53822</xdr:rowOff>
    </xdr:from>
    <xdr:to>
      <xdr:col>15</xdr:col>
      <xdr:colOff>180340</xdr:colOff>
      <xdr:row>79</xdr:row>
      <xdr:rowOff>19075</xdr:rowOff>
    </xdr:to>
    <xdr:cxnSp macro="">
      <xdr:nvCxnSpPr>
        <xdr:cNvPr id="396" name="直線コネクタ 395"/>
        <xdr:cNvCxnSpPr/>
      </xdr:nvCxnSpPr>
      <xdr:spPr>
        <a:xfrm flipV="1">
          <a:off x="10475595" y="12226772"/>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22902</xdr:rowOff>
    </xdr:from>
    <xdr:ext cx="378565" cy="259045"/>
    <xdr:sp macro="" textlink="">
      <xdr:nvSpPr>
        <xdr:cNvPr id="397" name="商工費最小値テキスト"/>
        <xdr:cNvSpPr txBox="1"/>
      </xdr:nvSpPr>
      <xdr:spPr>
        <a:xfrm>
          <a:off x="10528300" y="13567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a:t>
          </a:r>
          <a:endParaRPr kumimoji="1" lang="ja-JP" altLang="en-US" sz="1000" b="1">
            <a:latin typeface="ＭＳ Ｐゴシック"/>
          </a:endParaRPr>
        </a:p>
      </xdr:txBody>
    </xdr:sp>
    <xdr:clientData/>
  </xdr:oneCellAnchor>
  <xdr:twoCellAnchor>
    <xdr:from>
      <xdr:col>15</xdr:col>
      <xdr:colOff>92075</xdr:colOff>
      <xdr:row>79</xdr:row>
      <xdr:rowOff>19075</xdr:rowOff>
    </xdr:from>
    <xdr:to>
      <xdr:col>15</xdr:col>
      <xdr:colOff>269875</xdr:colOff>
      <xdr:row>79</xdr:row>
      <xdr:rowOff>19075</xdr:rowOff>
    </xdr:to>
    <xdr:cxnSp macro="">
      <xdr:nvCxnSpPr>
        <xdr:cNvPr id="398" name="直線コネクタ 397"/>
        <xdr:cNvCxnSpPr/>
      </xdr:nvCxnSpPr>
      <xdr:spPr>
        <a:xfrm>
          <a:off x="10388600" y="13563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499</xdr:rowOff>
    </xdr:from>
    <xdr:ext cx="534377" cy="259045"/>
    <xdr:sp macro="" textlink="">
      <xdr:nvSpPr>
        <xdr:cNvPr id="399" name="商工費最大値テキスト"/>
        <xdr:cNvSpPr txBox="1"/>
      </xdr:nvSpPr>
      <xdr:spPr>
        <a:xfrm>
          <a:off x="10528300" y="1200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35,754</a:t>
          </a:r>
          <a:endParaRPr kumimoji="1" lang="ja-JP" altLang="en-US" sz="1000" b="1">
            <a:latin typeface="ＭＳ Ｐゴシック"/>
          </a:endParaRPr>
        </a:p>
      </xdr:txBody>
    </xdr:sp>
    <xdr:clientData/>
  </xdr:oneCellAnchor>
  <xdr:twoCellAnchor>
    <xdr:from>
      <xdr:col>15</xdr:col>
      <xdr:colOff>92075</xdr:colOff>
      <xdr:row>71</xdr:row>
      <xdr:rowOff>53822</xdr:rowOff>
    </xdr:from>
    <xdr:to>
      <xdr:col>15</xdr:col>
      <xdr:colOff>269875</xdr:colOff>
      <xdr:row>71</xdr:row>
      <xdr:rowOff>53822</xdr:rowOff>
    </xdr:to>
    <xdr:cxnSp macro="">
      <xdr:nvCxnSpPr>
        <xdr:cNvPr id="400" name="直線コネクタ 399"/>
        <xdr:cNvCxnSpPr/>
      </xdr:nvCxnSpPr>
      <xdr:spPr>
        <a:xfrm>
          <a:off x="10388600" y="1222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110744</xdr:rowOff>
    </xdr:from>
    <xdr:to>
      <xdr:col>15</xdr:col>
      <xdr:colOff>180975</xdr:colOff>
      <xdr:row>78</xdr:row>
      <xdr:rowOff>134404</xdr:rowOff>
    </xdr:to>
    <xdr:cxnSp macro="">
      <xdr:nvCxnSpPr>
        <xdr:cNvPr id="401" name="直線コネクタ 400"/>
        <xdr:cNvCxnSpPr/>
      </xdr:nvCxnSpPr>
      <xdr:spPr>
        <a:xfrm>
          <a:off x="9639300" y="13483844"/>
          <a:ext cx="838200" cy="2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121874</xdr:rowOff>
    </xdr:from>
    <xdr:ext cx="469744" cy="259045"/>
    <xdr:sp macro="" textlink="">
      <xdr:nvSpPr>
        <xdr:cNvPr id="402" name="商工費平均値テキスト"/>
        <xdr:cNvSpPr txBox="1"/>
      </xdr:nvSpPr>
      <xdr:spPr>
        <a:xfrm>
          <a:off x="10528300" y="13152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98997</xdr:rowOff>
    </xdr:from>
    <xdr:to>
      <xdr:col>15</xdr:col>
      <xdr:colOff>231775</xdr:colOff>
      <xdr:row>78</xdr:row>
      <xdr:rowOff>29147</xdr:rowOff>
    </xdr:to>
    <xdr:sp macro="" textlink="">
      <xdr:nvSpPr>
        <xdr:cNvPr id="403" name="フローチャート : 判断 402"/>
        <xdr:cNvSpPr/>
      </xdr:nvSpPr>
      <xdr:spPr>
        <a:xfrm>
          <a:off x="104267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110744</xdr:rowOff>
    </xdr:from>
    <xdr:to>
      <xdr:col>14</xdr:col>
      <xdr:colOff>28575</xdr:colOff>
      <xdr:row>78</xdr:row>
      <xdr:rowOff>144729</xdr:rowOff>
    </xdr:to>
    <xdr:cxnSp macro="">
      <xdr:nvCxnSpPr>
        <xdr:cNvPr id="404" name="直線コネクタ 403"/>
        <xdr:cNvCxnSpPr/>
      </xdr:nvCxnSpPr>
      <xdr:spPr>
        <a:xfrm flipV="1">
          <a:off x="8750300" y="13483844"/>
          <a:ext cx="889000" cy="3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99910</xdr:rowOff>
    </xdr:from>
    <xdr:to>
      <xdr:col>14</xdr:col>
      <xdr:colOff>79375</xdr:colOff>
      <xdr:row>78</xdr:row>
      <xdr:rowOff>30060</xdr:rowOff>
    </xdr:to>
    <xdr:sp macro="" textlink="">
      <xdr:nvSpPr>
        <xdr:cNvPr id="405" name="フローチャート : 判断 404"/>
        <xdr:cNvSpPr/>
      </xdr:nvSpPr>
      <xdr:spPr>
        <a:xfrm>
          <a:off x="9588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46587</xdr:rowOff>
    </xdr:from>
    <xdr:ext cx="469744" cy="259045"/>
    <xdr:sp macro="" textlink="">
      <xdr:nvSpPr>
        <xdr:cNvPr id="406" name="テキスト ボックス 405"/>
        <xdr:cNvSpPr txBox="1"/>
      </xdr:nvSpPr>
      <xdr:spPr>
        <a:xfrm>
          <a:off x="9404427" y="130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144729</xdr:rowOff>
    </xdr:from>
    <xdr:to>
      <xdr:col>12</xdr:col>
      <xdr:colOff>511175</xdr:colOff>
      <xdr:row>78</xdr:row>
      <xdr:rowOff>152006</xdr:rowOff>
    </xdr:to>
    <xdr:cxnSp macro="">
      <xdr:nvCxnSpPr>
        <xdr:cNvPr id="407" name="直線コネクタ 406"/>
        <xdr:cNvCxnSpPr/>
      </xdr:nvCxnSpPr>
      <xdr:spPr>
        <a:xfrm flipV="1">
          <a:off x="7861300" y="13517829"/>
          <a:ext cx="8890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163843</xdr:rowOff>
    </xdr:from>
    <xdr:to>
      <xdr:col>12</xdr:col>
      <xdr:colOff>561975</xdr:colOff>
      <xdr:row>77</xdr:row>
      <xdr:rowOff>93993</xdr:rowOff>
    </xdr:to>
    <xdr:sp macro="" textlink="">
      <xdr:nvSpPr>
        <xdr:cNvPr id="408" name="フローチャート : 判断 407"/>
        <xdr:cNvSpPr/>
      </xdr:nvSpPr>
      <xdr:spPr>
        <a:xfrm>
          <a:off x="8699500" y="1319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110520</xdr:rowOff>
    </xdr:from>
    <xdr:ext cx="469744" cy="259045"/>
    <xdr:sp macro="" textlink="">
      <xdr:nvSpPr>
        <xdr:cNvPr id="409" name="テキスト ボックス 408"/>
        <xdr:cNvSpPr txBox="1"/>
      </xdr:nvSpPr>
      <xdr:spPr>
        <a:xfrm>
          <a:off x="8515427" y="1296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150788</xdr:rowOff>
    </xdr:from>
    <xdr:to>
      <xdr:col>11</xdr:col>
      <xdr:colOff>307975</xdr:colOff>
      <xdr:row>78</xdr:row>
      <xdr:rowOff>152006</xdr:rowOff>
    </xdr:to>
    <xdr:cxnSp macro="">
      <xdr:nvCxnSpPr>
        <xdr:cNvPr id="410" name="直線コネクタ 409"/>
        <xdr:cNvCxnSpPr/>
      </xdr:nvCxnSpPr>
      <xdr:spPr>
        <a:xfrm>
          <a:off x="6972300" y="13523888"/>
          <a:ext cx="889000" cy="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8013</xdr:rowOff>
    </xdr:from>
    <xdr:to>
      <xdr:col>11</xdr:col>
      <xdr:colOff>358775</xdr:colOff>
      <xdr:row>77</xdr:row>
      <xdr:rowOff>109613</xdr:rowOff>
    </xdr:to>
    <xdr:sp macro="" textlink="">
      <xdr:nvSpPr>
        <xdr:cNvPr id="411" name="フローチャート : 判断 410"/>
        <xdr:cNvSpPr/>
      </xdr:nvSpPr>
      <xdr:spPr>
        <a:xfrm>
          <a:off x="7810500" y="1320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126140</xdr:rowOff>
    </xdr:from>
    <xdr:ext cx="469744" cy="259045"/>
    <xdr:sp macro="" textlink="">
      <xdr:nvSpPr>
        <xdr:cNvPr id="412" name="テキスト ボックス 411"/>
        <xdr:cNvSpPr txBox="1"/>
      </xdr:nvSpPr>
      <xdr:spPr>
        <a:xfrm>
          <a:off x="7626427" y="1298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23749</xdr:rowOff>
    </xdr:from>
    <xdr:to>
      <xdr:col>10</xdr:col>
      <xdr:colOff>155575</xdr:colOff>
      <xdr:row>77</xdr:row>
      <xdr:rowOff>125349</xdr:rowOff>
    </xdr:to>
    <xdr:sp macro="" textlink="">
      <xdr:nvSpPr>
        <xdr:cNvPr id="413" name="フローチャート : 判断 412"/>
        <xdr:cNvSpPr/>
      </xdr:nvSpPr>
      <xdr:spPr>
        <a:xfrm>
          <a:off x="6921500" y="1322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141876</xdr:rowOff>
    </xdr:from>
    <xdr:ext cx="469744" cy="259045"/>
    <xdr:sp macro="" textlink="">
      <xdr:nvSpPr>
        <xdr:cNvPr id="414" name="テキスト ボックス 413"/>
        <xdr:cNvSpPr txBox="1"/>
      </xdr:nvSpPr>
      <xdr:spPr>
        <a:xfrm>
          <a:off x="6737427" y="1300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83604</xdr:rowOff>
    </xdr:from>
    <xdr:to>
      <xdr:col>15</xdr:col>
      <xdr:colOff>231775</xdr:colOff>
      <xdr:row>79</xdr:row>
      <xdr:rowOff>13754</xdr:rowOff>
    </xdr:to>
    <xdr:sp macro="" textlink="">
      <xdr:nvSpPr>
        <xdr:cNvPr id="420" name="円/楕円 419"/>
        <xdr:cNvSpPr/>
      </xdr:nvSpPr>
      <xdr:spPr>
        <a:xfrm>
          <a:off x="10426700" y="1345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169981</xdr:rowOff>
    </xdr:from>
    <xdr:ext cx="469744" cy="259045"/>
    <xdr:sp macro="" textlink="">
      <xdr:nvSpPr>
        <xdr:cNvPr id="421" name="商工費該当値テキスト"/>
        <xdr:cNvSpPr txBox="1"/>
      </xdr:nvSpPr>
      <xdr:spPr>
        <a:xfrm>
          <a:off x="10528300" y="1337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2,139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59944</xdr:rowOff>
    </xdr:from>
    <xdr:to>
      <xdr:col>14</xdr:col>
      <xdr:colOff>79375</xdr:colOff>
      <xdr:row>78</xdr:row>
      <xdr:rowOff>161544</xdr:rowOff>
    </xdr:to>
    <xdr:sp macro="" textlink="">
      <xdr:nvSpPr>
        <xdr:cNvPr id="422" name="円/楕円 421"/>
        <xdr:cNvSpPr/>
      </xdr:nvSpPr>
      <xdr:spPr>
        <a:xfrm>
          <a:off x="9588500" y="1343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152671</xdr:rowOff>
    </xdr:from>
    <xdr:ext cx="469744" cy="259045"/>
    <xdr:sp macro="" textlink="">
      <xdr:nvSpPr>
        <xdr:cNvPr id="423" name="テキスト ボックス 422"/>
        <xdr:cNvSpPr txBox="1"/>
      </xdr:nvSpPr>
      <xdr:spPr>
        <a:xfrm>
          <a:off x="9404427" y="1352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93929</xdr:rowOff>
    </xdr:from>
    <xdr:to>
      <xdr:col>12</xdr:col>
      <xdr:colOff>561975</xdr:colOff>
      <xdr:row>79</xdr:row>
      <xdr:rowOff>24079</xdr:rowOff>
    </xdr:to>
    <xdr:sp macro="" textlink="">
      <xdr:nvSpPr>
        <xdr:cNvPr id="424" name="円/楕円 423"/>
        <xdr:cNvSpPr/>
      </xdr:nvSpPr>
      <xdr:spPr>
        <a:xfrm>
          <a:off x="8699500" y="1346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15206</xdr:rowOff>
    </xdr:from>
    <xdr:ext cx="469744" cy="259045"/>
    <xdr:sp macro="" textlink="">
      <xdr:nvSpPr>
        <xdr:cNvPr id="425" name="テキスト ボックス 424"/>
        <xdr:cNvSpPr txBox="1"/>
      </xdr:nvSpPr>
      <xdr:spPr>
        <a:xfrm>
          <a:off x="8515427" y="1355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1,868</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101206</xdr:rowOff>
    </xdr:from>
    <xdr:to>
      <xdr:col>11</xdr:col>
      <xdr:colOff>358775</xdr:colOff>
      <xdr:row>79</xdr:row>
      <xdr:rowOff>31356</xdr:rowOff>
    </xdr:to>
    <xdr:sp macro="" textlink="">
      <xdr:nvSpPr>
        <xdr:cNvPr id="426" name="円/楕円 425"/>
        <xdr:cNvSpPr/>
      </xdr:nvSpPr>
      <xdr:spPr>
        <a:xfrm>
          <a:off x="7810500" y="1347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22483</xdr:rowOff>
    </xdr:from>
    <xdr:ext cx="469744" cy="259045"/>
    <xdr:sp macro="" textlink="">
      <xdr:nvSpPr>
        <xdr:cNvPr id="427" name="テキスト ボックス 426"/>
        <xdr:cNvSpPr txBox="1"/>
      </xdr:nvSpPr>
      <xdr:spPr>
        <a:xfrm>
          <a:off x="7626427" y="1356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1,677</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99988</xdr:rowOff>
    </xdr:from>
    <xdr:to>
      <xdr:col>10</xdr:col>
      <xdr:colOff>155575</xdr:colOff>
      <xdr:row>79</xdr:row>
      <xdr:rowOff>30138</xdr:rowOff>
    </xdr:to>
    <xdr:sp macro="" textlink="">
      <xdr:nvSpPr>
        <xdr:cNvPr id="428" name="円/楕円 427"/>
        <xdr:cNvSpPr/>
      </xdr:nvSpPr>
      <xdr:spPr>
        <a:xfrm>
          <a:off x="6921500" y="1347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21265</xdr:rowOff>
    </xdr:from>
    <xdr:ext cx="469744" cy="259045"/>
    <xdr:sp macro="" textlink="">
      <xdr:nvSpPr>
        <xdr:cNvPr id="429" name="テキスト ボックス 428"/>
        <xdr:cNvSpPr txBox="1"/>
      </xdr:nvSpPr>
      <xdr:spPr>
        <a:xfrm>
          <a:off x="6737427" y="135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46,416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1" name="テキスト ボックス 44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3" name="テキスト ボックス 442"/>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5" name="テキスト ボックス 444"/>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7" name="テキスト ボックス 446"/>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140720</xdr:rowOff>
    </xdr:from>
    <xdr:to>
      <xdr:col>15</xdr:col>
      <xdr:colOff>180340</xdr:colOff>
      <xdr:row>98</xdr:row>
      <xdr:rowOff>83387</xdr:rowOff>
    </xdr:to>
    <xdr:cxnSp macro="">
      <xdr:nvCxnSpPr>
        <xdr:cNvPr id="451" name="直線コネクタ 450"/>
        <xdr:cNvCxnSpPr/>
      </xdr:nvCxnSpPr>
      <xdr:spPr>
        <a:xfrm flipV="1">
          <a:off x="10475595" y="15571220"/>
          <a:ext cx="1270" cy="131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87214</xdr:rowOff>
    </xdr:from>
    <xdr:ext cx="534377" cy="259045"/>
    <xdr:sp macro="" textlink="">
      <xdr:nvSpPr>
        <xdr:cNvPr id="452" name="土木費最小値テキスト"/>
        <xdr:cNvSpPr txBox="1"/>
      </xdr:nvSpPr>
      <xdr:spPr>
        <a:xfrm>
          <a:off x="10528300" y="1688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12,317</a:t>
          </a:r>
          <a:endParaRPr kumimoji="1" lang="ja-JP" altLang="en-US" sz="1000" b="1">
            <a:latin typeface="ＭＳ Ｐゴシック"/>
          </a:endParaRPr>
        </a:p>
      </xdr:txBody>
    </xdr:sp>
    <xdr:clientData/>
  </xdr:oneCellAnchor>
  <xdr:twoCellAnchor>
    <xdr:from>
      <xdr:col>15</xdr:col>
      <xdr:colOff>92075</xdr:colOff>
      <xdr:row>98</xdr:row>
      <xdr:rowOff>83387</xdr:rowOff>
    </xdr:from>
    <xdr:to>
      <xdr:col>15</xdr:col>
      <xdr:colOff>269875</xdr:colOff>
      <xdr:row>98</xdr:row>
      <xdr:rowOff>83387</xdr:rowOff>
    </xdr:to>
    <xdr:cxnSp macro="">
      <xdr:nvCxnSpPr>
        <xdr:cNvPr id="453" name="直線コネクタ 452"/>
        <xdr:cNvCxnSpPr/>
      </xdr:nvCxnSpPr>
      <xdr:spPr>
        <a:xfrm>
          <a:off x="10388600" y="1688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87397</xdr:rowOff>
    </xdr:from>
    <xdr:ext cx="599010" cy="259045"/>
    <xdr:sp macro="" textlink="">
      <xdr:nvSpPr>
        <xdr:cNvPr id="454" name="土木費最大値テキスト"/>
        <xdr:cNvSpPr txBox="1"/>
      </xdr:nvSpPr>
      <xdr:spPr>
        <a:xfrm>
          <a:off x="10528300" y="15346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299,777</a:t>
          </a:r>
          <a:endParaRPr kumimoji="1" lang="ja-JP" altLang="en-US" sz="1000" b="1">
            <a:latin typeface="ＭＳ Ｐゴシック"/>
          </a:endParaRPr>
        </a:p>
      </xdr:txBody>
    </xdr:sp>
    <xdr:clientData/>
  </xdr:oneCellAnchor>
  <xdr:twoCellAnchor>
    <xdr:from>
      <xdr:col>15</xdr:col>
      <xdr:colOff>92075</xdr:colOff>
      <xdr:row>90</xdr:row>
      <xdr:rowOff>140720</xdr:rowOff>
    </xdr:from>
    <xdr:to>
      <xdr:col>15</xdr:col>
      <xdr:colOff>269875</xdr:colOff>
      <xdr:row>90</xdr:row>
      <xdr:rowOff>140720</xdr:rowOff>
    </xdr:to>
    <xdr:cxnSp macro="">
      <xdr:nvCxnSpPr>
        <xdr:cNvPr id="455" name="直線コネクタ 454"/>
        <xdr:cNvCxnSpPr/>
      </xdr:nvCxnSpPr>
      <xdr:spPr>
        <a:xfrm>
          <a:off x="10388600" y="15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125471</xdr:rowOff>
    </xdr:from>
    <xdr:to>
      <xdr:col>15</xdr:col>
      <xdr:colOff>180975</xdr:colOff>
      <xdr:row>97</xdr:row>
      <xdr:rowOff>147523</xdr:rowOff>
    </xdr:to>
    <xdr:cxnSp macro="">
      <xdr:nvCxnSpPr>
        <xdr:cNvPr id="456" name="直線コネクタ 455"/>
        <xdr:cNvCxnSpPr/>
      </xdr:nvCxnSpPr>
      <xdr:spPr>
        <a:xfrm flipV="1">
          <a:off x="9639300" y="16756121"/>
          <a:ext cx="838200" cy="2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63802</xdr:rowOff>
    </xdr:from>
    <xdr:ext cx="534377" cy="259045"/>
    <xdr:sp macro="" textlink="">
      <xdr:nvSpPr>
        <xdr:cNvPr id="457" name="土木費平均値テキスト"/>
        <xdr:cNvSpPr txBox="1"/>
      </xdr:nvSpPr>
      <xdr:spPr>
        <a:xfrm>
          <a:off x="10528300" y="16694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38,271</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85375</xdr:rowOff>
    </xdr:from>
    <xdr:to>
      <xdr:col>15</xdr:col>
      <xdr:colOff>231775</xdr:colOff>
      <xdr:row>98</xdr:row>
      <xdr:rowOff>15525</xdr:rowOff>
    </xdr:to>
    <xdr:sp macro="" textlink="">
      <xdr:nvSpPr>
        <xdr:cNvPr id="458" name="フローチャート : 判断 457"/>
        <xdr:cNvSpPr/>
      </xdr:nvSpPr>
      <xdr:spPr>
        <a:xfrm>
          <a:off x="104267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128805</xdr:rowOff>
    </xdr:from>
    <xdr:to>
      <xdr:col>14</xdr:col>
      <xdr:colOff>28575</xdr:colOff>
      <xdr:row>97</xdr:row>
      <xdr:rowOff>147523</xdr:rowOff>
    </xdr:to>
    <xdr:cxnSp macro="">
      <xdr:nvCxnSpPr>
        <xdr:cNvPr id="459" name="直線コネクタ 458"/>
        <xdr:cNvCxnSpPr/>
      </xdr:nvCxnSpPr>
      <xdr:spPr>
        <a:xfrm>
          <a:off x="8750300" y="16759455"/>
          <a:ext cx="889000" cy="1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71952</xdr:rowOff>
    </xdr:from>
    <xdr:to>
      <xdr:col>14</xdr:col>
      <xdr:colOff>79375</xdr:colOff>
      <xdr:row>98</xdr:row>
      <xdr:rowOff>2102</xdr:rowOff>
    </xdr:to>
    <xdr:sp macro="" textlink="">
      <xdr:nvSpPr>
        <xdr:cNvPr id="460" name="フローチャート : 判断 459"/>
        <xdr:cNvSpPr/>
      </xdr:nvSpPr>
      <xdr:spPr>
        <a:xfrm>
          <a:off x="9588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18629</xdr:rowOff>
    </xdr:from>
    <xdr:ext cx="534377" cy="259045"/>
    <xdr:sp macro="" textlink="">
      <xdr:nvSpPr>
        <xdr:cNvPr id="461" name="テキスト ボックス 460"/>
        <xdr:cNvSpPr txBox="1"/>
      </xdr:nvSpPr>
      <xdr:spPr>
        <a:xfrm>
          <a:off x="9372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41,207</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125994</xdr:rowOff>
    </xdr:from>
    <xdr:to>
      <xdr:col>12</xdr:col>
      <xdr:colOff>511175</xdr:colOff>
      <xdr:row>97</xdr:row>
      <xdr:rowOff>128805</xdr:rowOff>
    </xdr:to>
    <xdr:cxnSp macro="">
      <xdr:nvCxnSpPr>
        <xdr:cNvPr id="462" name="直線コネクタ 461"/>
        <xdr:cNvCxnSpPr/>
      </xdr:nvCxnSpPr>
      <xdr:spPr>
        <a:xfrm>
          <a:off x="7861300" y="16756644"/>
          <a:ext cx="889000" cy="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45540</xdr:rowOff>
    </xdr:from>
    <xdr:to>
      <xdr:col>12</xdr:col>
      <xdr:colOff>561975</xdr:colOff>
      <xdr:row>97</xdr:row>
      <xdr:rowOff>147140</xdr:rowOff>
    </xdr:to>
    <xdr:sp macro="" textlink="">
      <xdr:nvSpPr>
        <xdr:cNvPr id="463" name="フローチャート : 判断 462"/>
        <xdr:cNvSpPr/>
      </xdr:nvSpPr>
      <xdr:spPr>
        <a:xfrm>
          <a:off x="8699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163667</xdr:rowOff>
    </xdr:from>
    <xdr:ext cx="534377" cy="259045"/>
    <xdr:sp macro="" textlink="">
      <xdr:nvSpPr>
        <xdr:cNvPr id="464" name="テキスト ボックス 463"/>
        <xdr:cNvSpPr txBox="1"/>
      </xdr:nvSpPr>
      <xdr:spPr>
        <a:xfrm>
          <a:off x="8483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125994</xdr:rowOff>
    </xdr:from>
    <xdr:to>
      <xdr:col>11</xdr:col>
      <xdr:colOff>307975</xdr:colOff>
      <xdr:row>97</xdr:row>
      <xdr:rowOff>143861</xdr:rowOff>
    </xdr:to>
    <xdr:cxnSp macro="">
      <xdr:nvCxnSpPr>
        <xdr:cNvPr id="465" name="直線コネクタ 464"/>
        <xdr:cNvCxnSpPr/>
      </xdr:nvCxnSpPr>
      <xdr:spPr>
        <a:xfrm flipV="1">
          <a:off x="6972300" y="16756644"/>
          <a:ext cx="889000" cy="1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38457</xdr:rowOff>
    </xdr:from>
    <xdr:to>
      <xdr:col>11</xdr:col>
      <xdr:colOff>358775</xdr:colOff>
      <xdr:row>97</xdr:row>
      <xdr:rowOff>140057</xdr:rowOff>
    </xdr:to>
    <xdr:sp macro="" textlink="">
      <xdr:nvSpPr>
        <xdr:cNvPr id="466" name="フローチャート : 判断 465"/>
        <xdr:cNvSpPr/>
      </xdr:nvSpPr>
      <xdr:spPr>
        <a:xfrm>
          <a:off x="7810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156584</xdr:rowOff>
    </xdr:from>
    <xdr:ext cx="534377" cy="259045"/>
    <xdr:sp macro="" textlink="">
      <xdr:nvSpPr>
        <xdr:cNvPr id="467" name="テキスト ボックス 466"/>
        <xdr:cNvSpPr txBox="1"/>
      </xdr:nvSpPr>
      <xdr:spPr>
        <a:xfrm>
          <a:off x="7594111" y="1644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69355</xdr:rowOff>
    </xdr:from>
    <xdr:to>
      <xdr:col>10</xdr:col>
      <xdr:colOff>155575</xdr:colOff>
      <xdr:row>97</xdr:row>
      <xdr:rowOff>170955</xdr:rowOff>
    </xdr:to>
    <xdr:sp macro="" textlink="">
      <xdr:nvSpPr>
        <xdr:cNvPr id="468" name="フローチャート : 判断 467"/>
        <xdr:cNvSpPr/>
      </xdr:nvSpPr>
      <xdr:spPr>
        <a:xfrm>
          <a:off x="6921500" y="167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16032</xdr:rowOff>
    </xdr:from>
    <xdr:ext cx="534377" cy="259045"/>
    <xdr:sp macro="" textlink="">
      <xdr:nvSpPr>
        <xdr:cNvPr id="469" name="テキスト ボックス 468"/>
        <xdr:cNvSpPr txBox="1"/>
      </xdr:nvSpPr>
      <xdr:spPr>
        <a:xfrm>
          <a:off x="6705111" y="1647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74671</xdr:rowOff>
    </xdr:from>
    <xdr:to>
      <xdr:col>15</xdr:col>
      <xdr:colOff>231775</xdr:colOff>
      <xdr:row>98</xdr:row>
      <xdr:rowOff>4821</xdr:rowOff>
    </xdr:to>
    <xdr:sp macro="" textlink="">
      <xdr:nvSpPr>
        <xdr:cNvPr id="475" name="円/楕円 474"/>
        <xdr:cNvSpPr/>
      </xdr:nvSpPr>
      <xdr:spPr>
        <a:xfrm>
          <a:off x="10426700" y="1670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97548</xdr:rowOff>
    </xdr:from>
    <xdr:ext cx="534377" cy="259045"/>
    <xdr:sp macro="" textlink="">
      <xdr:nvSpPr>
        <xdr:cNvPr id="476" name="土木費該当値テキスト"/>
        <xdr:cNvSpPr txBox="1"/>
      </xdr:nvSpPr>
      <xdr:spPr>
        <a:xfrm>
          <a:off x="10528300" y="1655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40,612</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96723</xdr:rowOff>
    </xdr:from>
    <xdr:to>
      <xdr:col>14</xdr:col>
      <xdr:colOff>79375</xdr:colOff>
      <xdr:row>98</xdr:row>
      <xdr:rowOff>26873</xdr:rowOff>
    </xdr:to>
    <xdr:sp macro="" textlink="">
      <xdr:nvSpPr>
        <xdr:cNvPr id="477" name="円/楕円 476"/>
        <xdr:cNvSpPr/>
      </xdr:nvSpPr>
      <xdr:spPr>
        <a:xfrm>
          <a:off x="9588500" y="1672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18000</xdr:rowOff>
    </xdr:from>
    <xdr:ext cx="534377" cy="259045"/>
    <xdr:sp macro="" textlink="">
      <xdr:nvSpPr>
        <xdr:cNvPr id="478" name="テキスト ボックス 477"/>
        <xdr:cNvSpPr txBox="1"/>
      </xdr:nvSpPr>
      <xdr:spPr>
        <a:xfrm>
          <a:off x="9372111" y="1682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35,789</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78005</xdr:rowOff>
    </xdr:from>
    <xdr:to>
      <xdr:col>12</xdr:col>
      <xdr:colOff>561975</xdr:colOff>
      <xdr:row>98</xdr:row>
      <xdr:rowOff>8155</xdr:rowOff>
    </xdr:to>
    <xdr:sp macro="" textlink="">
      <xdr:nvSpPr>
        <xdr:cNvPr id="479" name="円/楕円 478"/>
        <xdr:cNvSpPr/>
      </xdr:nvSpPr>
      <xdr:spPr>
        <a:xfrm>
          <a:off x="8699500" y="1670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170732</xdr:rowOff>
    </xdr:from>
    <xdr:ext cx="534377" cy="259045"/>
    <xdr:sp macro="" textlink="">
      <xdr:nvSpPr>
        <xdr:cNvPr id="480" name="テキスト ボックス 479"/>
        <xdr:cNvSpPr txBox="1"/>
      </xdr:nvSpPr>
      <xdr:spPr>
        <a:xfrm>
          <a:off x="8483111" y="1680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39,883</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75194</xdr:rowOff>
    </xdr:from>
    <xdr:to>
      <xdr:col>11</xdr:col>
      <xdr:colOff>358775</xdr:colOff>
      <xdr:row>98</xdr:row>
      <xdr:rowOff>5344</xdr:rowOff>
    </xdr:to>
    <xdr:sp macro="" textlink="">
      <xdr:nvSpPr>
        <xdr:cNvPr id="481" name="円/楕円 480"/>
        <xdr:cNvSpPr/>
      </xdr:nvSpPr>
      <xdr:spPr>
        <a:xfrm>
          <a:off x="7810500" y="1670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167921</xdr:rowOff>
    </xdr:from>
    <xdr:ext cx="534377" cy="259045"/>
    <xdr:sp macro="" textlink="">
      <xdr:nvSpPr>
        <xdr:cNvPr id="482" name="テキスト ボックス 481"/>
        <xdr:cNvSpPr txBox="1"/>
      </xdr:nvSpPr>
      <xdr:spPr>
        <a:xfrm>
          <a:off x="7594111" y="1679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40,498</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93061</xdr:rowOff>
    </xdr:from>
    <xdr:to>
      <xdr:col>10</xdr:col>
      <xdr:colOff>155575</xdr:colOff>
      <xdr:row>98</xdr:row>
      <xdr:rowOff>23211</xdr:rowOff>
    </xdr:to>
    <xdr:sp macro="" textlink="">
      <xdr:nvSpPr>
        <xdr:cNvPr id="483" name="円/楕円 482"/>
        <xdr:cNvSpPr/>
      </xdr:nvSpPr>
      <xdr:spPr>
        <a:xfrm>
          <a:off x="6921500" y="1672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14338</xdr:rowOff>
    </xdr:from>
    <xdr:ext cx="534377" cy="259045"/>
    <xdr:sp macro="" textlink="">
      <xdr:nvSpPr>
        <xdr:cNvPr id="484" name="テキスト ボックス 483"/>
        <xdr:cNvSpPr txBox="1"/>
      </xdr:nvSpPr>
      <xdr:spPr>
        <a:xfrm>
          <a:off x="6705111" y="1681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36,590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15,322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5" name="テキスト ボックス 49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497" name="テキスト ボックス 49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41768</xdr:rowOff>
    </xdr:from>
    <xdr:to>
      <xdr:col>23</xdr:col>
      <xdr:colOff>516889</xdr:colOff>
      <xdr:row>39</xdr:row>
      <xdr:rowOff>31710</xdr:rowOff>
    </xdr:to>
    <xdr:cxnSp macro="">
      <xdr:nvCxnSpPr>
        <xdr:cNvPr id="507" name="直線コネクタ 506"/>
        <xdr:cNvCxnSpPr/>
      </xdr:nvCxnSpPr>
      <xdr:spPr>
        <a:xfrm flipV="1">
          <a:off x="16317595" y="5185268"/>
          <a:ext cx="1269" cy="153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35537</xdr:rowOff>
    </xdr:from>
    <xdr:ext cx="469744" cy="259045"/>
    <xdr:sp macro="" textlink="">
      <xdr:nvSpPr>
        <xdr:cNvPr id="508" name="消防費最小値テキスト"/>
        <xdr:cNvSpPr txBox="1"/>
      </xdr:nvSpPr>
      <xdr:spPr>
        <a:xfrm>
          <a:off x="16370300" y="672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8,612</a:t>
          </a:r>
          <a:endParaRPr kumimoji="1" lang="ja-JP" altLang="en-US" sz="1000" b="1">
            <a:latin typeface="ＭＳ Ｐゴシック"/>
          </a:endParaRPr>
        </a:p>
      </xdr:txBody>
    </xdr:sp>
    <xdr:clientData/>
  </xdr:oneCellAnchor>
  <xdr:twoCellAnchor>
    <xdr:from>
      <xdr:col>23</xdr:col>
      <xdr:colOff>428625</xdr:colOff>
      <xdr:row>39</xdr:row>
      <xdr:rowOff>31710</xdr:rowOff>
    </xdr:from>
    <xdr:to>
      <xdr:col>23</xdr:col>
      <xdr:colOff>606425</xdr:colOff>
      <xdr:row>39</xdr:row>
      <xdr:rowOff>31710</xdr:rowOff>
    </xdr:to>
    <xdr:cxnSp macro="">
      <xdr:nvCxnSpPr>
        <xdr:cNvPr id="509" name="直線コネクタ 508"/>
        <xdr:cNvCxnSpPr/>
      </xdr:nvCxnSpPr>
      <xdr:spPr>
        <a:xfrm>
          <a:off x="16230600" y="671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159895</xdr:rowOff>
    </xdr:from>
    <xdr:ext cx="534377" cy="259045"/>
    <xdr:sp macro="" textlink="">
      <xdr:nvSpPr>
        <xdr:cNvPr id="510" name="消防費最大値テキスト"/>
        <xdr:cNvSpPr txBox="1"/>
      </xdr:nvSpPr>
      <xdr:spPr>
        <a:xfrm>
          <a:off x="16370300" y="496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42,142</a:t>
          </a:r>
          <a:endParaRPr kumimoji="1" lang="ja-JP" altLang="en-US" sz="1000" b="1">
            <a:latin typeface="ＭＳ Ｐゴシック"/>
          </a:endParaRPr>
        </a:p>
      </xdr:txBody>
    </xdr:sp>
    <xdr:clientData/>
  </xdr:oneCellAnchor>
  <xdr:twoCellAnchor>
    <xdr:from>
      <xdr:col>23</xdr:col>
      <xdr:colOff>428625</xdr:colOff>
      <xdr:row>30</xdr:row>
      <xdr:rowOff>41768</xdr:rowOff>
    </xdr:from>
    <xdr:to>
      <xdr:col>23</xdr:col>
      <xdr:colOff>606425</xdr:colOff>
      <xdr:row>30</xdr:row>
      <xdr:rowOff>41768</xdr:rowOff>
    </xdr:to>
    <xdr:cxnSp macro="">
      <xdr:nvCxnSpPr>
        <xdr:cNvPr id="511" name="直線コネクタ 510"/>
        <xdr:cNvCxnSpPr/>
      </xdr:nvCxnSpPr>
      <xdr:spPr>
        <a:xfrm>
          <a:off x="16230600" y="518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108656</xdr:rowOff>
    </xdr:from>
    <xdr:to>
      <xdr:col>23</xdr:col>
      <xdr:colOff>517525</xdr:colOff>
      <xdr:row>36</xdr:row>
      <xdr:rowOff>115743</xdr:rowOff>
    </xdr:to>
    <xdr:cxnSp macro="">
      <xdr:nvCxnSpPr>
        <xdr:cNvPr id="512" name="直線コネクタ 511"/>
        <xdr:cNvCxnSpPr/>
      </xdr:nvCxnSpPr>
      <xdr:spPr>
        <a:xfrm>
          <a:off x="15481300" y="6280856"/>
          <a:ext cx="8382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33952</xdr:rowOff>
    </xdr:from>
    <xdr:ext cx="534377" cy="259045"/>
    <xdr:sp macro="" textlink="">
      <xdr:nvSpPr>
        <xdr:cNvPr id="513" name="消防費平均値テキスト"/>
        <xdr:cNvSpPr txBox="1"/>
      </xdr:nvSpPr>
      <xdr:spPr>
        <a:xfrm>
          <a:off x="16370300" y="6377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14,480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55525</xdr:rowOff>
    </xdr:from>
    <xdr:to>
      <xdr:col>23</xdr:col>
      <xdr:colOff>568325</xdr:colOff>
      <xdr:row>37</xdr:row>
      <xdr:rowOff>157125</xdr:rowOff>
    </xdr:to>
    <xdr:sp macro="" textlink="">
      <xdr:nvSpPr>
        <xdr:cNvPr id="514" name="フローチャート : 判断 513"/>
        <xdr:cNvSpPr/>
      </xdr:nvSpPr>
      <xdr:spPr>
        <a:xfrm>
          <a:off x="162687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108656</xdr:rowOff>
    </xdr:from>
    <xdr:to>
      <xdr:col>22</xdr:col>
      <xdr:colOff>365125</xdr:colOff>
      <xdr:row>36</xdr:row>
      <xdr:rowOff>128041</xdr:rowOff>
    </xdr:to>
    <xdr:cxnSp macro="">
      <xdr:nvCxnSpPr>
        <xdr:cNvPr id="515" name="直線コネクタ 514"/>
        <xdr:cNvCxnSpPr/>
      </xdr:nvCxnSpPr>
      <xdr:spPr>
        <a:xfrm flipV="1">
          <a:off x="14592300" y="6280856"/>
          <a:ext cx="889000" cy="1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80487</xdr:rowOff>
    </xdr:from>
    <xdr:to>
      <xdr:col>22</xdr:col>
      <xdr:colOff>415925</xdr:colOff>
      <xdr:row>38</xdr:row>
      <xdr:rowOff>10637</xdr:rowOff>
    </xdr:to>
    <xdr:sp macro="" textlink="">
      <xdr:nvSpPr>
        <xdr:cNvPr id="516" name="フローチャート : 判断 515"/>
        <xdr:cNvSpPr/>
      </xdr:nvSpPr>
      <xdr:spPr>
        <a:xfrm>
          <a:off x="15430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1764</xdr:rowOff>
    </xdr:from>
    <xdr:ext cx="534377" cy="259045"/>
    <xdr:sp macro="" textlink="">
      <xdr:nvSpPr>
        <xdr:cNvPr id="517" name="テキスト ボックス 516"/>
        <xdr:cNvSpPr txBox="1"/>
      </xdr:nvSpPr>
      <xdr:spPr>
        <a:xfrm>
          <a:off x="15214111" y="651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13,934</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13513</xdr:rowOff>
    </xdr:from>
    <xdr:to>
      <xdr:col>21</xdr:col>
      <xdr:colOff>161925</xdr:colOff>
      <xdr:row>36</xdr:row>
      <xdr:rowOff>128041</xdr:rowOff>
    </xdr:to>
    <xdr:cxnSp macro="">
      <xdr:nvCxnSpPr>
        <xdr:cNvPr id="518" name="直線コネクタ 517"/>
        <xdr:cNvCxnSpPr/>
      </xdr:nvCxnSpPr>
      <xdr:spPr>
        <a:xfrm>
          <a:off x="13703300" y="6014263"/>
          <a:ext cx="889000" cy="285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99964</xdr:rowOff>
    </xdr:from>
    <xdr:to>
      <xdr:col>21</xdr:col>
      <xdr:colOff>212725</xdr:colOff>
      <xdr:row>37</xdr:row>
      <xdr:rowOff>30114</xdr:rowOff>
    </xdr:to>
    <xdr:sp macro="" textlink="">
      <xdr:nvSpPr>
        <xdr:cNvPr id="519" name="フローチャート : 判断 518"/>
        <xdr:cNvSpPr/>
      </xdr:nvSpPr>
      <xdr:spPr>
        <a:xfrm>
          <a:off x="14541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21241</xdr:rowOff>
    </xdr:from>
    <xdr:ext cx="534377" cy="259045"/>
    <xdr:sp macro="" textlink="">
      <xdr:nvSpPr>
        <xdr:cNvPr id="520" name="テキスト ボックス 519"/>
        <xdr:cNvSpPr txBox="1"/>
      </xdr:nvSpPr>
      <xdr:spPr>
        <a:xfrm>
          <a:off x="14325111" y="636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13513</xdr:rowOff>
    </xdr:from>
    <xdr:to>
      <xdr:col>19</xdr:col>
      <xdr:colOff>644525</xdr:colOff>
      <xdr:row>36</xdr:row>
      <xdr:rowOff>153005</xdr:rowOff>
    </xdr:to>
    <xdr:cxnSp macro="">
      <xdr:nvCxnSpPr>
        <xdr:cNvPr id="521" name="直線コネクタ 520"/>
        <xdr:cNvCxnSpPr/>
      </xdr:nvCxnSpPr>
      <xdr:spPr>
        <a:xfrm flipV="1">
          <a:off x="12814300" y="6014263"/>
          <a:ext cx="889000" cy="31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128357</xdr:rowOff>
    </xdr:from>
    <xdr:to>
      <xdr:col>20</xdr:col>
      <xdr:colOff>9525</xdr:colOff>
      <xdr:row>37</xdr:row>
      <xdr:rowOff>58507</xdr:rowOff>
    </xdr:to>
    <xdr:sp macro="" textlink="">
      <xdr:nvSpPr>
        <xdr:cNvPr id="522" name="フローチャート : 判断 521"/>
        <xdr:cNvSpPr/>
      </xdr:nvSpPr>
      <xdr:spPr>
        <a:xfrm>
          <a:off x="13652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49634</xdr:rowOff>
    </xdr:from>
    <xdr:ext cx="534377" cy="259045"/>
    <xdr:sp macro="" textlink="">
      <xdr:nvSpPr>
        <xdr:cNvPr id="523" name="テキスト ボックス 522"/>
        <xdr:cNvSpPr txBox="1"/>
      </xdr:nvSpPr>
      <xdr:spPr>
        <a:xfrm>
          <a:off x="13436111" y="639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165024</xdr:rowOff>
    </xdr:from>
    <xdr:to>
      <xdr:col>18</xdr:col>
      <xdr:colOff>492125</xdr:colOff>
      <xdr:row>37</xdr:row>
      <xdr:rowOff>95174</xdr:rowOff>
    </xdr:to>
    <xdr:sp macro="" textlink="">
      <xdr:nvSpPr>
        <xdr:cNvPr id="524" name="フローチャート : 判断 523"/>
        <xdr:cNvSpPr/>
      </xdr:nvSpPr>
      <xdr:spPr>
        <a:xfrm>
          <a:off x="12763500" y="633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86301</xdr:rowOff>
    </xdr:from>
    <xdr:ext cx="534377" cy="259045"/>
    <xdr:sp macro="" textlink="">
      <xdr:nvSpPr>
        <xdr:cNvPr id="525" name="テキスト ボックス 524"/>
        <xdr:cNvSpPr txBox="1"/>
      </xdr:nvSpPr>
      <xdr:spPr>
        <a:xfrm>
          <a:off x="12547111" y="642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64943</xdr:rowOff>
    </xdr:from>
    <xdr:to>
      <xdr:col>23</xdr:col>
      <xdr:colOff>568325</xdr:colOff>
      <xdr:row>36</xdr:row>
      <xdr:rowOff>166543</xdr:rowOff>
    </xdr:to>
    <xdr:sp macro="" textlink="">
      <xdr:nvSpPr>
        <xdr:cNvPr id="531" name="円/楕円 530"/>
        <xdr:cNvSpPr/>
      </xdr:nvSpPr>
      <xdr:spPr>
        <a:xfrm>
          <a:off x="16268700" y="623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87820</xdr:rowOff>
    </xdr:from>
    <xdr:ext cx="534377" cy="259045"/>
    <xdr:sp macro="" textlink="">
      <xdr:nvSpPr>
        <xdr:cNvPr id="532" name="消防費該当値テキスト"/>
        <xdr:cNvSpPr txBox="1"/>
      </xdr:nvSpPr>
      <xdr:spPr>
        <a:xfrm>
          <a:off x="16370300" y="608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18,024</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57856</xdr:rowOff>
    </xdr:from>
    <xdr:to>
      <xdr:col>22</xdr:col>
      <xdr:colOff>415925</xdr:colOff>
      <xdr:row>36</xdr:row>
      <xdr:rowOff>159456</xdr:rowOff>
    </xdr:to>
    <xdr:sp macro="" textlink="">
      <xdr:nvSpPr>
        <xdr:cNvPr id="533" name="円/楕円 532"/>
        <xdr:cNvSpPr/>
      </xdr:nvSpPr>
      <xdr:spPr>
        <a:xfrm>
          <a:off x="15430500" y="623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4533</xdr:rowOff>
    </xdr:from>
    <xdr:ext cx="534377" cy="259045"/>
    <xdr:sp macro="" textlink="">
      <xdr:nvSpPr>
        <xdr:cNvPr id="534" name="テキスト ボックス 533"/>
        <xdr:cNvSpPr txBox="1"/>
      </xdr:nvSpPr>
      <xdr:spPr>
        <a:xfrm>
          <a:off x="15214111" y="600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18,179</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77241</xdr:rowOff>
    </xdr:from>
    <xdr:to>
      <xdr:col>21</xdr:col>
      <xdr:colOff>212725</xdr:colOff>
      <xdr:row>37</xdr:row>
      <xdr:rowOff>7391</xdr:rowOff>
    </xdr:to>
    <xdr:sp macro="" textlink="">
      <xdr:nvSpPr>
        <xdr:cNvPr id="535" name="円/楕円 534"/>
        <xdr:cNvSpPr/>
      </xdr:nvSpPr>
      <xdr:spPr>
        <a:xfrm>
          <a:off x="14541500" y="624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23918</xdr:rowOff>
    </xdr:from>
    <xdr:ext cx="534377" cy="259045"/>
    <xdr:sp macro="" textlink="">
      <xdr:nvSpPr>
        <xdr:cNvPr id="536" name="テキスト ボックス 535"/>
        <xdr:cNvSpPr txBox="1"/>
      </xdr:nvSpPr>
      <xdr:spPr>
        <a:xfrm>
          <a:off x="14325111" y="602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17,755</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134163</xdr:rowOff>
    </xdr:from>
    <xdr:to>
      <xdr:col>20</xdr:col>
      <xdr:colOff>9525</xdr:colOff>
      <xdr:row>35</xdr:row>
      <xdr:rowOff>64313</xdr:rowOff>
    </xdr:to>
    <xdr:sp macro="" textlink="">
      <xdr:nvSpPr>
        <xdr:cNvPr id="537" name="円/楕円 536"/>
        <xdr:cNvSpPr/>
      </xdr:nvSpPr>
      <xdr:spPr>
        <a:xfrm>
          <a:off x="13652500" y="596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80840</xdr:rowOff>
    </xdr:from>
    <xdr:ext cx="534377" cy="259045"/>
    <xdr:sp macro="" textlink="">
      <xdr:nvSpPr>
        <xdr:cNvPr id="538" name="テキスト ボックス 537"/>
        <xdr:cNvSpPr txBox="1"/>
      </xdr:nvSpPr>
      <xdr:spPr>
        <a:xfrm>
          <a:off x="13436111" y="573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24,010</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102205</xdr:rowOff>
    </xdr:from>
    <xdr:to>
      <xdr:col>18</xdr:col>
      <xdr:colOff>492125</xdr:colOff>
      <xdr:row>37</xdr:row>
      <xdr:rowOff>32355</xdr:rowOff>
    </xdr:to>
    <xdr:sp macro="" textlink="">
      <xdr:nvSpPr>
        <xdr:cNvPr id="539" name="円/楕円 538"/>
        <xdr:cNvSpPr/>
      </xdr:nvSpPr>
      <xdr:spPr>
        <a:xfrm>
          <a:off x="12763500" y="627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48882</xdr:rowOff>
    </xdr:from>
    <xdr:ext cx="534377" cy="259045"/>
    <xdr:sp macro="" textlink="">
      <xdr:nvSpPr>
        <xdr:cNvPr id="540" name="テキスト ボックス 539"/>
        <xdr:cNvSpPr txBox="1"/>
      </xdr:nvSpPr>
      <xdr:spPr>
        <a:xfrm>
          <a:off x="12547111" y="604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17,209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53" name="テキスト ボックス 55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57" name="テキスト ボックス 55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59" name="テキスト ボックス 55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97670</xdr:rowOff>
    </xdr:from>
    <xdr:to>
      <xdr:col>23</xdr:col>
      <xdr:colOff>516889</xdr:colOff>
      <xdr:row>59</xdr:row>
      <xdr:rowOff>70581</xdr:rowOff>
    </xdr:to>
    <xdr:cxnSp macro="">
      <xdr:nvCxnSpPr>
        <xdr:cNvPr id="567" name="直線コネクタ 566"/>
        <xdr:cNvCxnSpPr/>
      </xdr:nvCxnSpPr>
      <xdr:spPr>
        <a:xfrm flipV="1">
          <a:off x="16317595" y="8670170"/>
          <a:ext cx="1269" cy="1515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74408</xdr:rowOff>
    </xdr:from>
    <xdr:ext cx="534377" cy="259045"/>
    <xdr:sp macro="" textlink="">
      <xdr:nvSpPr>
        <xdr:cNvPr id="568" name="教育費最小値テキスト"/>
        <xdr:cNvSpPr txBox="1"/>
      </xdr:nvSpPr>
      <xdr:spPr>
        <a:xfrm>
          <a:off x="16370300" y="1018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21,733</a:t>
          </a:r>
          <a:endParaRPr kumimoji="1" lang="ja-JP" altLang="en-US" sz="1000" b="1">
            <a:latin typeface="ＭＳ Ｐゴシック"/>
          </a:endParaRPr>
        </a:p>
      </xdr:txBody>
    </xdr:sp>
    <xdr:clientData/>
  </xdr:oneCellAnchor>
  <xdr:twoCellAnchor>
    <xdr:from>
      <xdr:col>23</xdr:col>
      <xdr:colOff>428625</xdr:colOff>
      <xdr:row>59</xdr:row>
      <xdr:rowOff>70581</xdr:rowOff>
    </xdr:from>
    <xdr:to>
      <xdr:col>23</xdr:col>
      <xdr:colOff>606425</xdr:colOff>
      <xdr:row>59</xdr:row>
      <xdr:rowOff>70581</xdr:rowOff>
    </xdr:to>
    <xdr:cxnSp macro="">
      <xdr:nvCxnSpPr>
        <xdr:cNvPr id="569" name="直線コネクタ 568"/>
        <xdr:cNvCxnSpPr/>
      </xdr:nvCxnSpPr>
      <xdr:spPr>
        <a:xfrm>
          <a:off x="16230600" y="1018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44347</xdr:rowOff>
    </xdr:from>
    <xdr:ext cx="599010" cy="259045"/>
    <xdr:sp macro="" textlink="">
      <xdr:nvSpPr>
        <xdr:cNvPr id="570" name="教育費最大値テキスト"/>
        <xdr:cNvSpPr txBox="1"/>
      </xdr:nvSpPr>
      <xdr:spPr>
        <a:xfrm>
          <a:off x="16370300" y="844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114,574</a:t>
          </a:r>
          <a:endParaRPr kumimoji="1" lang="ja-JP" altLang="en-US" sz="1000" b="1">
            <a:latin typeface="ＭＳ Ｐゴシック"/>
          </a:endParaRPr>
        </a:p>
      </xdr:txBody>
    </xdr:sp>
    <xdr:clientData/>
  </xdr:oneCellAnchor>
  <xdr:twoCellAnchor>
    <xdr:from>
      <xdr:col>23</xdr:col>
      <xdr:colOff>428625</xdr:colOff>
      <xdr:row>50</xdr:row>
      <xdr:rowOff>97670</xdr:rowOff>
    </xdr:from>
    <xdr:to>
      <xdr:col>23</xdr:col>
      <xdr:colOff>606425</xdr:colOff>
      <xdr:row>50</xdr:row>
      <xdr:rowOff>97670</xdr:rowOff>
    </xdr:to>
    <xdr:cxnSp macro="">
      <xdr:nvCxnSpPr>
        <xdr:cNvPr id="571" name="直線コネクタ 570"/>
        <xdr:cNvCxnSpPr/>
      </xdr:nvCxnSpPr>
      <xdr:spPr>
        <a:xfrm>
          <a:off x="16230600" y="8670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31278</xdr:rowOff>
    </xdr:from>
    <xdr:to>
      <xdr:col>23</xdr:col>
      <xdr:colOff>517525</xdr:colOff>
      <xdr:row>57</xdr:row>
      <xdr:rowOff>16452</xdr:rowOff>
    </xdr:to>
    <xdr:cxnSp macro="">
      <xdr:nvCxnSpPr>
        <xdr:cNvPr id="572" name="直線コネクタ 571"/>
        <xdr:cNvCxnSpPr/>
      </xdr:nvCxnSpPr>
      <xdr:spPr>
        <a:xfrm>
          <a:off x="15481300" y="9632478"/>
          <a:ext cx="838200" cy="15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28008</xdr:rowOff>
    </xdr:from>
    <xdr:ext cx="534377" cy="259045"/>
    <xdr:sp macro="" textlink="">
      <xdr:nvSpPr>
        <xdr:cNvPr id="573" name="教育費平均値テキスト"/>
        <xdr:cNvSpPr txBox="1"/>
      </xdr:nvSpPr>
      <xdr:spPr>
        <a:xfrm>
          <a:off x="16370300" y="9800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40,908</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49581</xdr:rowOff>
    </xdr:from>
    <xdr:to>
      <xdr:col>23</xdr:col>
      <xdr:colOff>568325</xdr:colOff>
      <xdr:row>57</xdr:row>
      <xdr:rowOff>151181</xdr:rowOff>
    </xdr:to>
    <xdr:sp macro="" textlink="">
      <xdr:nvSpPr>
        <xdr:cNvPr id="574" name="フローチャート : 判断 573"/>
        <xdr:cNvSpPr/>
      </xdr:nvSpPr>
      <xdr:spPr>
        <a:xfrm>
          <a:off x="16268700" y="9822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31278</xdr:rowOff>
    </xdr:from>
    <xdr:to>
      <xdr:col>22</xdr:col>
      <xdr:colOff>365125</xdr:colOff>
      <xdr:row>56</xdr:row>
      <xdr:rowOff>87188</xdr:rowOff>
    </xdr:to>
    <xdr:cxnSp macro="">
      <xdr:nvCxnSpPr>
        <xdr:cNvPr id="575" name="直線コネクタ 574"/>
        <xdr:cNvCxnSpPr/>
      </xdr:nvCxnSpPr>
      <xdr:spPr>
        <a:xfrm flipV="1">
          <a:off x="14592300" y="9632478"/>
          <a:ext cx="889000" cy="5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33334</xdr:rowOff>
    </xdr:from>
    <xdr:to>
      <xdr:col>22</xdr:col>
      <xdr:colOff>415925</xdr:colOff>
      <xdr:row>57</xdr:row>
      <xdr:rowOff>134934</xdr:rowOff>
    </xdr:to>
    <xdr:sp macro="" textlink="">
      <xdr:nvSpPr>
        <xdr:cNvPr id="576" name="フローチャート : 判断 575"/>
        <xdr:cNvSpPr/>
      </xdr:nvSpPr>
      <xdr:spPr>
        <a:xfrm>
          <a:off x="15430500" y="980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126061</xdr:rowOff>
    </xdr:from>
    <xdr:ext cx="534377" cy="259045"/>
    <xdr:sp macro="" textlink="">
      <xdr:nvSpPr>
        <xdr:cNvPr id="577" name="テキスト ボックス 576"/>
        <xdr:cNvSpPr txBox="1"/>
      </xdr:nvSpPr>
      <xdr:spPr>
        <a:xfrm>
          <a:off x="15214111" y="989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41,903</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87188</xdr:rowOff>
    </xdr:from>
    <xdr:to>
      <xdr:col>21</xdr:col>
      <xdr:colOff>161925</xdr:colOff>
      <xdr:row>57</xdr:row>
      <xdr:rowOff>39459</xdr:rowOff>
    </xdr:to>
    <xdr:cxnSp macro="">
      <xdr:nvCxnSpPr>
        <xdr:cNvPr id="578" name="直線コネクタ 577"/>
        <xdr:cNvCxnSpPr/>
      </xdr:nvCxnSpPr>
      <xdr:spPr>
        <a:xfrm flipV="1">
          <a:off x="13703300" y="9688388"/>
          <a:ext cx="889000" cy="12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130163</xdr:rowOff>
    </xdr:from>
    <xdr:to>
      <xdr:col>21</xdr:col>
      <xdr:colOff>212725</xdr:colOff>
      <xdr:row>57</xdr:row>
      <xdr:rowOff>60313</xdr:rowOff>
    </xdr:to>
    <xdr:sp macro="" textlink="">
      <xdr:nvSpPr>
        <xdr:cNvPr id="579" name="フローチャート : 判断 578"/>
        <xdr:cNvSpPr/>
      </xdr:nvSpPr>
      <xdr:spPr>
        <a:xfrm>
          <a:off x="14541500" y="973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51440</xdr:rowOff>
    </xdr:from>
    <xdr:ext cx="534377" cy="259045"/>
    <xdr:sp macro="" textlink="">
      <xdr:nvSpPr>
        <xdr:cNvPr id="580" name="テキスト ボックス 579"/>
        <xdr:cNvSpPr txBox="1"/>
      </xdr:nvSpPr>
      <xdr:spPr>
        <a:xfrm>
          <a:off x="14325111" y="982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83399</xdr:rowOff>
    </xdr:from>
    <xdr:to>
      <xdr:col>19</xdr:col>
      <xdr:colOff>644525</xdr:colOff>
      <xdr:row>57</xdr:row>
      <xdr:rowOff>39459</xdr:rowOff>
    </xdr:to>
    <xdr:cxnSp macro="">
      <xdr:nvCxnSpPr>
        <xdr:cNvPr id="581" name="直線コネクタ 580"/>
        <xdr:cNvCxnSpPr/>
      </xdr:nvCxnSpPr>
      <xdr:spPr>
        <a:xfrm>
          <a:off x="12814300" y="9684599"/>
          <a:ext cx="889000" cy="12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137298</xdr:rowOff>
    </xdr:from>
    <xdr:to>
      <xdr:col>20</xdr:col>
      <xdr:colOff>9525</xdr:colOff>
      <xdr:row>57</xdr:row>
      <xdr:rowOff>67448</xdr:rowOff>
    </xdr:to>
    <xdr:sp macro="" textlink="">
      <xdr:nvSpPr>
        <xdr:cNvPr id="582" name="フローチャート : 判断 581"/>
        <xdr:cNvSpPr/>
      </xdr:nvSpPr>
      <xdr:spPr>
        <a:xfrm>
          <a:off x="13652500" y="973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83975</xdr:rowOff>
    </xdr:from>
    <xdr:ext cx="534377" cy="259045"/>
    <xdr:sp macro="" textlink="">
      <xdr:nvSpPr>
        <xdr:cNvPr id="583" name="テキスト ボックス 582"/>
        <xdr:cNvSpPr txBox="1"/>
      </xdr:nvSpPr>
      <xdr:spPr>
        <a:xfrm>
          <a:off x="13436111" y="951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158313</xdr:rowOff>
    </xdr:from>
    <xdr:to>
      <xdr:col>18</xdr:col>
      <xdr:colOff>492125</xdr:colOff>
      <xdr:row>57</xdr:row>
      <xdr:rowOff>88463</xdr:rowOff>
    </xdr:to>
    <xdr:sp macro="" textlink="">
      <xdr:nvSpPr>
        <xdr:cNvPr id="584" name="フローチャート : 判断 583"/>
        <xdr:cNvSpPr/>
      </xdr:nvSpPr>
      <xdr:spPr>
        <a:xfrm>
          <a:off x="12763500" y="975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79590</xdr:rowOff>
    </xdr:from>
    <xdr:ext cx="534377" cy="259045"/>
    <xdr:sp macro="" textlink="">
      <xdr:nvSpPr>
        <xdr:cNvPr id="585" name="テキスト ボックス 584"/>
        <xdr:cNvSpPr txBox="1"/>
      </xdr:nvSpPr>
      <xdr:spPr>
        <a:xfrm>
          <a:off x="12547111" y="985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137102</xdr:rowOff>
    </xdr:from>
    <xdr:to>
      <xdr:col>23</xdr:col>
      <xdr:colOff>568325</xdr:colOff>
      <xdr:row>57</xdr:row>
      <xdr:rowOff>67252</xdr:rowOff>
    </xdr:to>
    <xdr:sp macro="" textlink="">
      <xdr:nvSpPr>
        <xdr:cNvPr id="591" name="円/楕円 590"/>
        <xdr:cNvSpPr/>
      </xdr:nvSpPr>
      <xdr:spPr>
        <a:xfrm>
          <a:off x="16268700" y="973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159979</xdr:rowOff>
    </xdr:from>
    <xdr:ext cx="534377" cy="259045"/>
    <xdr:sp macro="" textlink="">
      <xdr:nvSpPr>
        <xdr:cNvPr id="592" name="教育費該当値テキスト"/>
        <xdr:cNvSpPr txBox="1"/>
      </xdr:nvSpPr>
      <xdr:spPr>
        <a:xfrm>
          <a:off x="16370300" y="958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46,048</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151928</xdr:rowOff>
    </xdr:from>
    <xdr:to>
      <xdr:col>22</xdr:col>
      <xdr:colOff>415925</xdr:colOff>
      <xdr:row>56</xdr:row>
      <xdr:rowOff>82078</xdr:rowOff>
    </xdr:to>
    <xdr:sp macro="" textlink="">
      <xdr:nvSpPr>
        <xdr:cNvPr id="593" name="円/楕円 592"/>
        <xdr:cNvSpPr/>
      </xdr:nvSpPr>
      <xdr:spPr>
        <a:xfrm>
          <a:off x="15430500" y="958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98605</xdr:rowOff>
    </xdr:from>
    <xdr:ext cx="534377" cy="259045"/>
    <xdr:sp macro="" textlink="">
      <xdr:nvSpPr>
        <xdr:cNvPr id="594" name="テキスト ボックス 593"/>
        <xdr:cNvSpPr txBox="1"/>
      </xdr:nvSpPr>
      <xdr:spPr>
        <a:xfrm>
          <a:off x="15214111" y="935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55,640</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36388</xdr:rowOff>
    </xdr:from>
    <xdr:to>
      <xdr:col>21</xdr:col>
      <xdr:colOff>212725</xdr:colOff>
      <xdr:row>56</xdr:row>
      <xdr:rowOff>137988</xdr:rowOff>
    </xdr:to>
    <xdr:sp macro="" textlink="">
      <xdr:nvSpPr>
        <xdr:cNvPr id="595" name="円/楕円 594"/>
        <xdr:cNvSpPr/>
      </xdr:nvSpPr>
      <xdr:spPr>
        <a:xfrm>
          <a:off x="14541500" y="963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154515</xdr:rowOff>
    </xdr:from>
    <xdr:ext cx="534377" cy="259045"/>
    <xdr:sp macro="" textlink="">
      <xdr:nvSpPr>
        <xdr:cNvPr id="596" name="テキスト ボックス 595"/>
        <xdr:cNvSpPr txBox="1"/>
      </xdr:nvSpPr>
      <xdr:spPr>
        <a:xfrm>
          <a:off x="14325111" y="941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52,216</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160109</xdr:rowOff>
    </xdr:from>
    <xdr:to>
      <xdr:col>20</xdr:col>
      <xdr:colOff>9525</xdr:colOff>
      <xdr:row>57</xdr:row>
      <xdr:rowOff>90259</xdr:rowOff>
    </xdr:to>
    <xdr:sp macro="" textlink="">
      <xdr:nvSpPr>
        <xdr:cNvPr id="597" name="円/楕円 596"/>
        <xdr:cNvSpPr/>
      </xdr:nvSpPr>
      <xdr:spPr>
        <a:xfrm>
          <a:off x="13652500" y="976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81386</xdr:rowOff>
    </xdr:from>
    <xdr:ext cx="534377" cy="259045"/>
    <xdr:sp macro="" textlink="">
      <xdr:nvSpPr>
        <xdr:cNvPr id="598" name="テキスト ボックス 597"/>
        <xdr:cNvSpPr txBox="1"/>
      </xdr:nvSpPr>
      <xdr:spPr>
        <a:xfrm>
          <a:off x="13436111" y="985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44,639</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32599</xdr:rowOff>
    </xdr:from>
    <xdr:to>
      <xdr:col>18</xdr:col>
      <xdr:colOff>492125</xdr:colOff>
      <xdr:row>56</xdr:row>
      <xdr:rowOff>134199</xdr:rowOff>
    </xdr:to>
    <xdr:sp macro="" textlink="">
      <xdr:nvSpPr>
        <xdr:cNvPr id="599" name="円/楕円 598"/>
        <xdr:cNvSpPr/>
      </xdr:nvSpPr>
      <xdr:spPr>
        <a:xfrm>
          <a:off x="12763500" y="963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150726</xdr:rowOff>
    </xdr:from>
    <xdr:ext cx="534377" cy="259045"/>
    <xdr:sp macro="" textlink="">
      <xdr:nvSpPr>
        <xdr:cNvPr id="600" name="テキスト ボックス 599"/>
        <xdr:cNvSpPr txBox="1"/>
      </xdr:nvSpPr>
      <xdr:spPr>
        <a:xfrm>
          <a:off x="12547111" y="940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52,448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2" name="テキスト ボックス 61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4" name="テキスト ボックス 613"/>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16" name="テキスト ボックス 615"/>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18" name="テキスト ボックス 617"/>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55621</xdr:rowOff>
    </xdr:from>
    <xdr:to>
      <xdr:col>23</xdr:col>
      <xdr:colOff>516889</xdr:colOff>
      <xdr:row>78</xdr:row>
      <xdr:rowOff>139700</xdr:rowOff>
    </xdr:to>
    <xdr:cxnSp macro="">
      <xdr:nvCxnSpPr>
        <xdr:cNvPr id="622" name="直線コネクタ 621"/>
        <xdr:cNvCxnSpPr/>
      </xdr:nvCxnSpPr>
      <xdr:spPr>
        <a:xfrm flipV="1">
          <a:off x="16317595" y="12228571"/>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3446</xdr:rowOff>
    </xdr:from>
    <xdr:ext cx="249299" cy="259045"/>
    <xdr:sp macro="" textlink="">
      <xdr:nvSpPr>
        <xdr:cNvPr id="623" name="災害復旧費最小値テキスト"/>
        <xdr:cNvSpPr txBox="1"/>
      </xdr:nvSpPr>
      <xdr:spPr>
        <a:xfrm>
          <a:off x="16370300" y="13547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4" name="直線コネクタ 62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2298</xdr:rowOff>
    </xdr:from>
    <xdr:ext cx="534377" cy="259045"/>
    <xdr:sp macro="" textlink="">
      <xdr:nvSpPr>
        <xdr:cNvPr id="625" name="災害復旧費最大値テキスト"/>
        <xdr:cNvSpPr txBox="1"/>
      </xdr:nvSpPr>
      <xdr:spPr>
        <a:xfrm>
          <a:off x="16370300" y="1200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28,089</a:t>
          </a:r>
          <a:endParaRPr kumimoji="1" lang="ja-JP" altLang="en-US" sz="1000" b="1">
            <a:latin typeface="ＭＳ Ｐゴシック"/>
          </a:endParaRPr>
        </a:p>
      </xdr:txBody>
    </xdr:sp>
    <xdr:clientData/>
  </xdr:oneCellAnchor>
  <xdr:twoCellAnchor>
    <xdr:from>
      <xdr:col>23</xdr:col>
      <xdr:colOff>428625</xdr:colOff>
      <xdr:row>71</xdr:row>
      <xdr:rowOff>55621</xdr:rowOff>
    </xdr:from>
    <xdr:to>
      <xdr:col>23</xdr:col>
      <xdr:colOff>606425</xdr:colOff>
      <xdr:row>71</xdr:row>
      <xdr:rowOff>55621</xdr:rowOff>
    </xdr:to>
    <xdr:cxnSp macro="">
      <xdr:nvCxnSpPr>
        <xdr:cNvPr id="626" name="直線コネクタ 625"/>
        <xdr:cNvCxnSpPr/>
      </xdr:nvCxnSpPr>
      <xdr:spPr>
        <a:xfrm>
          <a:off x="16230600" y="1222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129367</xdr:rowOff>
    </xdr:from>
    <xdr:to>
      <xdr:col>23</xdr:col>
      <xdr:colOff>517525</xdr:colOff>
      <xdr:row>78</xdr:row>
      <xdr:rowOff>139700</xdr:rowOff>
    </xdr:to>
    <xdr:cxnSp macro="">
      <xdr:nvCxnSpPr>
        <xdr:cNvPr id="627" name="直線コネクタ 626"/>
        <xdr:cNvCxnSpPr/>
      </xdr:nvCxnSpPr>
      <xdr:spPr>
        <a:xfrm flipV="1">
          <a:off x="15481300" y="13502467"/>
          <a:ext cx="838200" cy="1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92346</xdr:rowOff>
    </xdr:from>
    <xdr:ext cx="378565" cy="259045"/>
    <xdr:sp macro="" textlink="">
      <xdr:nvSpPr>
        <xdr:cNvPr id="628" name="災害復旧費平均値テキスト"/>
        <xdr:cNvSpPr txBox="1"/>
      </xdr:nvSpPr>
      <xdr:spPr>
        <a:xfrm>
          <a:off x="16370300" y="13293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69469</xdr:rowOff>
    </xdr:from>
    <xdr:to>
      <xdr:col>23</xdr:col>
      <xdr:colOff>568325</xdr:colOff>
      <xdr:row>78</xdr:row>
      <xdr:rowOff>171069</xdr:rowOff>
    </xdr:to>
    <xdr:sp macro="" textlink="">
      <xdr:nvSpPr>
        <xdr:cNvPr id="629" name="フローチャート : 判断 628"/>
        <xdr:cNvSpPr/>
      </xdr:nvSpPr>
      <xdr:spPr>
        <a:xfrm>
          <a:off x="16268700" y="134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95306</xdr:rowOff>
    </xdr:from>
    <xdr:to>
      <xdr:col>22</xdr:col>
      <xdr:colOff>365125</xdr:colOff>
      <xdr:row>78</xdr:row>
      <xdr:rowOff>139700</xdr:rowOff>
    </xdr:to>
    <xdr:cxnSp macro="">
      <xdr:nvCxnSpPr>
        <xdr:cNvPr id="630" name="直線コネクタ 629"/>
        <xdr:cNvCxnSpPr/>
      </xdr:nvCxnSpPr>
      <xdr:spPr>
        <a:xfrm>
          <a:off x="14592300" y="13468406"/>
          <a:ext cx="889000" cy="4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68098</xdr:rowOff>
    </xdr:from>
    <xdr:to>
      <xdr:col>22</xdr:col>
      <xdr:colOff>415925</xdr:colOff>
      <xdr:row>78</xdr:row>
      <xdr:rowOff>169698</xdr:rowOff>
    </xdr:to>
    <xdr:sp macro="" textlink="">
      <xdr:nvSpPr>
        <xdr:cNvPr id="631" name="フローチャート : 判断 630"/>
        <xdr:cNvSpPr/>
      </xdr:nvSpPr>
      <xdr:spPr>
        <a:xfrm>
          <a:off x="15430500" y="1344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14775</xdr:rowOff>
    </xdr:from>
    <xdr:ext cx="378565" cy="259045"/>
    <xdr:sp macro="" textlink="">
      <xdr:nvSpPr>
        <xdr:cNvPr id="632" name="テキスト ボックス 631"/>
        <xdr:cNvSpPr txBox="1"/>
      </xdr:nvSpPr>
      <xdr:spPr>
        <a:xfrm>
          <a:off x="15292017" y="13216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95306</xdr:rowOff>
    </xdr:from>
    <xdr:to>
      <xdr:col>21</xdr:col>
      <xdr:colOff>161925</xdr:colOff>
      <xdr:row>78</xdr:row>
      <xdr:rowOff>114416</xdr:rowOff>
    </xdr:to>
    <xdr:cxnSp macro="">
      <xdr:nvCxnSpPr>
        <xdr:cNvPr id="633" name="直線コネクタ 632"/>
        <xdr:cNvCxnSpPr/>
      </xdr:nvCxnSpPr>
      <xdr:spPr>
        <a:xfrm flipV="1">
          <a:off x="13703300" y="13468406"/>
          <a:ext cx="889000" cy="1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82271</xdr:rowOff>
    </xdr:from>
    <xdr:to>
      <xdr:col>21</xdr:col>
      <xdr:colOff>212725</xdr:colOff>
      <xdr:row>78</xdr:row>
      <xdr:rowOff>12421</xdr:rowOff>
    </xdr:to>
    <xdr:sp macro="" textlink="">
      <xdr:nvSpPr>
        <xdr:cNvPr id="634" name="フローチャート : 判断 633"/>
        <xdr:cNvSpPr/>
      </xdr:nvSpPr>
      <xdr:spPr>
        <a:xfrm>
          <a:off x="14541500" y="1328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28948</xdr:rowOff>
    </xdr:from>
    <xdr:ext cx="469744" cy="259045"/>
    <xdr:sp macro="" textlink="">
      <xdr:nvSpPr>
        <xdr:cNvPr id="635" name="テキスト ボックス 634"/>
        <xdr:cNvSpPr txBox="1"/>
      </xdr:nvSpPr>
      <xdr:spPr>
        <a:xfrm>
          <a:off x="14357427" y="1305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112497</xdr:rowOff>
    </xdr:from>
    <xdr:to>
      <xdr:col>19</xdr:col>
      <xdr:colOff>644525</xdr:colOff>
      <xdr:row>78</xdr:row>
      <xdr:rowOff>114416</xdr:rowOff>
    </xdr:to>
    <xdr:cxnSp macro="">
      <xdr:nvCxnSpPr>
        <xdr:cNvPr id="636" name="直線コネクタ 635"/>
        <xdr:cNvCxnSpPr/>
      </xdr:nvCxnSpPr>
      <xdr:spPr>
        <a:xfrm>
          <a:off x="12814300" y="13485597"/>
          <a:ext cx="889000" cy="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69149</xdr:rowOff>
    </xdr:from>
    <xdr:to>
      <xdr:col>20</xdr:col>
      <xdr:colOff>9525</xdr:colOff>
      <xdr:row>77</xdr:row>
      <xdr:rowOff>170749</xdr:rowOff>
    </xdr:to>
    <xdr:sp macro="" textlink="">
      <xdr:nvSpPr>
        <xdr:cNvPr id="637" name="フローチャート : 判断 636"/>
        <xdr:cNvSpPr/>
      </xdr:nvSpPr>
      <xdr:spPr>
        <a:xfrm>
          <a:off x="13652500" y="1327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15826</xdr:rowOff>
    </xdr:from>
    <xdr:ext cx="469744" cy="259045"/>
    <xdr:sp macro="" textlink="">
      <xdr:nvSpPr>
        <xdr:cNvPr id="638" name="テキスト ボックス 637"/>
        <xdr:cNvSpPr txBox="1"/>
      </xdr:nvSpPr>
      <xdr:spPr>
        <a:xfrm>
          <a:off x="13468427" y="1304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40253</xdr:rowOff>
    </xdr:from>
    <xdr:to>
      <xdr:col>18</xdr:col>
      <xdr:colOff>492125</xdr:colOff>
      <xdr:row>77</xdr:row>
      <xdr:rowOff>141853</xdr:rowOff>
    </xdr:to>
    <xdr:sp macro="" textlink="">
      <xdr:nvSpPr>
        <xdr:cNvPr id="639" name="フローチャート : 判断 638"/>
        <xdr:cNvSpPr/>
      </xdr:nvSpPr>
      <xdr:spPr>
        <a:xfrm>
          <a:off x="12763500" y="1324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75</xdr:row>
      <xdr:rowOff>158380</xdr:rowOff>
    </xdr:from>
    <xdr:ext cx="469744" cy="259045"/>
    <xdr:sp macro="" textlink="">
      <xdr:nvSpPr>
        <xdr:cNvPr id="640" name="テキスト ボックス 639"/>
        <xdr:cNvSpPr txBox="1"/>
      </xdr:nvSpPr>
      <xdr:spPr>
        <a:xfrm>
          <a:off x="12579427" y="13017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78567</xdr:rowOff>
    </xdr:from>
    <xdr:to>
      <xdr:col>23</xdr:col>
      <xdr:colOff>568325</xdr:colOff>
      <xdr:row>79</xdr:row>
      <xdr:rowOff>8717</xdr:rowOff>
    </xdr:to>
    <xdr:sp macro="" textlink="">
      <xdr:nvSpPr>
        <xdr:cNvPr id="646" name="円/楕円 645"/>
        <xdr:cNvSpPr/>
      </xdr:nvSpPr>
      <xdr:spPr>
        <a:xfrm>
          <a:off x="16268700" y="1345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47896</xdr:rowOff>
    </xdr:from>
    <xdr:ext cx="378565" cy="259045"/>
    <xdr:sp macro="" textlink="">
      <xdr:nvSpPr>
        <xdr:cNvPr id="647" name="災害復旧費該当値テキスト"/>
        <xdr:cNvSpPr txBox="1"/>
      </xdr:nvSpPr>
      <xdr:spPr>
        <a:xfrm>
          <a:off x="16370300" y="13420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88900</xdr:rowOff>
    </xdr:from>
    <xdr:to>
      <xdr:col>22</xdr:col>
      <xdr:colOff>415925</xdr:colOff>
      <xdr:row>79</xdr:row>
      <xdr:rowOff>19050</xdr:rowOff>
    </xdr:to>
    <xdr:sp macro="" textlink="">
      <xdr:nvSpPr>
        <xdr:cNvPr id="648" name="円/楕円 647"/>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10177</xdr:rowOff>
    </xdr:from>
    <xdr:ext cx="249299" cy="259045"/>
    <xdr:sp macro="" textlink="">
      <xdr:nvSpPr>
        <xdr:cNvPr id="649" name="テキスト ボックス 648"/>
        <xdr:cNvSpPr txBox="1"/>
      </xdr:nvSpPr>
      <xdr:spPr>
        <a:xfrm>
          <a:off x="15356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44506</xdr:rowOff>
    </xdr:from>
    <xdr:to>
      <xdr:col>21</xdr:col>
      <xdr:colOff>212725</xdr:colOff>
      <xdr:row>78</xdr:row>
      <xdr:rowOff>146106</xdr:rowOff>
    </xdr:to>
    <xdr:sp macro="" textlink="">
      <xdr:nvSpPr>
        <xdr:cNvPr id="650" name="円/楕円 649"/>
        <xdr:cNvSpPr/>
      </xdr:nvSpPr>
      <xdr:spPr>
        <a:xfrm>
          <a:off x="14541500" y="1341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78</xdr:row>
      <xdr:rowOff>137233</xdr:rowOff>
    </xdr:from>
    <xdr:ext cx="378565" cy="259045"/>
    <xdr:sp macro="" textlink="">
      <xdr:nvSpPr>
        <xdr:cNvPr id="651" name="テキスト ボックス 650"/>
        <xdr:cNvSpPr txBox="1"/>
      </xdr:nvSpPr>
      <xdr:spPr>
        <a:xfrm>
          <a:off x="14403017" y="13510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63616</xdr:rowOff>
    </xdr:from>
    <xdr:to>
      <xdr:col>20</xdr:col>
      <xdr:colOff>9525</xdr:colOff>
      <xdr:row>78</xdr:row>
      <xdr:rowOff>165216</xdr:rowOff>
    </xdr:to>
    <xdr:sp macro="" textlink="">
      <xdr:nvSpPr>
        <xdr:cNvPr id="652" name="円/楕円 651"/>
        <xdr:cNvSpPr/>
      </xdr:nvSpPr>
      <xdr:spPr>
        <a:xfrm>
          <a:off x="13652500" y="1343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78</xdr:row>
      <xdr:rowOff>156343</xdr:rowOff>
    </xdr:from>
    <xdr:ext cx="378565" cy="259045"/>
    <xdr:sp macro="" textlink="">
      <xdr:nvSpPr>
        <xdr:cNvPr id="653" name="テキスト ボックス 652"/>
        <xdr:cNvSpPr txBox="1"/>
      </xdr:nvSpPr>
      <xdr:spPr>
        <a:xfrm>
          <a:off x="13514017" y="13529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61697</xdr:rowOff>
    </xdr:from>
    <xdr:to>
      <xdr:col>18</xdr:col>
      <xdr:colOff>492125</xdr:colOff>
      <xdr:row>78</xdr:row>
      <xdr:rowOff>163297</xdr:rowOff>
    </xdr:to>
    <xdr:sp macro="" textlink="">
      <xdr:nvSpPr>
        <xdr:cNvPr id="654" name="円/楕円 653"/>
        <xdr:cNvSpPr/>
      </xdr:nvSpPr>
      <xdr:spPr>
        <a:xfrm>
          <a:off x="12763500" y="1343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78</xdr:row>
      <xdr:rowOff>154424</xdr:rowOff>
    </xdr:from>
    <xdr:ext cx="378565" cy="259045"/>
    <xdr:sp macro="" textlink="">
      <xdr:nvSpPr>
        <xdr:cNvPr id="655" name="テキスト ボックス 654"/>
        <xdr:cNvSpPr txBox="1"/>
      </xdr:nvSpPr>
      <xdr:spPr>
        <a:xfrm>
          <a:off x="12625017" y="13527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31/85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52,080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139700</xdr:rowOff>
    </xdr:from>
    <xdr:to>
      <xdr:col>24</xdr:col>
      <xdr:colOff>644525</xdr:colOff>
      <xdr:row>99</xdr:row>
      <xdr:rowOff>139700</xdr:rowOff>
    </xdr:to>
    <xdr:cxnSp macro="">
      <xdr:nvCxnSpPr>
        <xdr:cNvPr id="666" name="直線コネクタ 665"/>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168927</xdr:rowOff>
    </xdr:from>
    <xdr:ext cx="248786" cy="259045"/>
    <xdr:sp macro="" textlink="">
      <xdr:nvSpPr>
        <xdr:cNvPr id="667" name="テキスト ボックス 666"/>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25400</xdr:rowOff>
    </xdr:from>
    <xdr:to>
      <xdr:col>24</xdr:col>
      <xdr:colOff>644525</xdr:colOff>
      <xdr:row>98</xdr:row>
      <xdr:rowOff>25400</xdr:rowOff>
    </xdr:to>
    <xdr:cxnSp macro="">
      <xdr:nvCxnSpPr>
        <xdr:cNvPr id="668" name="直線コネクタ 667"/>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54627</xdr:rowOff>
    </xdr:from>
    <xdr:ext cx="531299" cy="259045"/>
    <xdr:sp macro="" textlink="">
      <xdr:nvSpPr>
        <xdr:cNvPr id="669" name="テキスト ボックス 668"/>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82550</xdr:rowOff>
    </xdr:from>
    <xdr:to>
      <xdr:col>24</xdr:col>
      <xdr:colOff>644525</xdr:colOff>
      <xdr:row>96</xdr:row>
      <xdr:rowOff>82550</xdr:rowOff>
    </xdr:to>
    <xdr:cxnSp macro="">
      <xdr:nvCxnSpPr>
        <xdr:cNvPr id="670" name="直線コネクタ 669"/>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111777</xdr:rowOff>
    </xdr:from>
    <xdr:ext cx="531299" cy="259045"/>
    <xdr:sp macro="" textlink="">
      <xdr:nvSpPr>
        <xdr:cNvPr id="671" name="テキスト ボックス 670"/>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25400</xdr:rowOff>
    </xdr:from>
    <xdr:to>
      <xdr:col>24</xdr:col>
      <xdr:colOff>644525</xdr:colOff>
      <xdr:row>93</xdr:row>
      <xdr:rowOff>25400</xdr:rowOff>
    </xdr:to>
    <xdr:cxnSp macro="">
      <xdr:nvCxnSpPr>
        <xdr:cNvPr id="674" name="直線コネクタ 673"/>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54627</xdr:rowOff>
    </xdr:from>
    <xdr:ext cx="531299" cy="259045"/>
    <xdr:sp macro="" textlink="">
      <xdr:nvSpPr>
        <xdr:cNvPr id="675" name="テキスト ボックス 674"/>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6" name="直線コネクタ 67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7" name="テキスト ボックス 67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89</xdr:row>
      <xdr:rowOff>139700</xdr:rowOff>
    </xdr:from>
    <xdr:to>
      <xdr:col>24</xdr:col>
      <xdr:colOff>644525</xdr:colOff>
      <xdr:row>89</xdr:row>
      <xdr:rowOff>139700</xdr:rowOff>
    </xdr:to>
    <xdr:cxnSp macro="">
      <xdr:nvCxnSpPr>
        <xdr:cNvPr id="678" name="直線コネクタ 677"/>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88</xdr:row>
      <xdr:rowOff>168927</xdr:rowOff>
    </xdr:from>
    <xdr:ext cx="595419" cy="259045"/>
    <xdr:sp macro="" textlink="">
      <xdr:nvSpPr>
        <xdr:cNvPr id="679" name="テキスト ボックス 678"/>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153788</xdr:rowOff>
    </xdr:from>
    <xdr:to>
      <xdr:col>23</xdr:col>
      <xdr:colOff>516889</xdr:colOff>
      <xdr:row>99</xdr:row>
      <xdr:rowOff>11027</xdr:rowOff>
    </xdr:to>
    <xdr:cxnSp macro="">
      <xdr:nvCxnSpPr>
        <xdr:cNvPr id="683" name="直線コネクタ 682"/>
        <xdr:cNvCxnSpPr/>
      </xdr:nvCxnSpPr>
      <xdr:spPr>
        <a:xfrm flipV="1">
          <a:off x="16317595" y="15584288"/>
          <a:ext cx="1269" cy="14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14854</xdr:rowOff>
    </xdr:from>
    <xdr:ext cx="469744" cy="259045"/>
    <xdr:sp macro="" textlink="">
      <xdr:nvSpPr>
        <xdr:cNvPr id="684" name="公債費最小値テキスト"/>
        <xdr:cNvSpPr txBox="1"/>
      </xdr:nvSpPr>
      <xdr:spPr>
        <a:xfrm>
          <a:off x="16370300" y="1698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9,006</a:t>
          </a:r>
          <a:endParaRPr kumimoji="1" lang="ja-JP" altLang="en-US" sz="1000" b="1">
            <a:latin typeface="ＭＳ Ｐゴシック"/>
          </a:endParaRPr>
        </a:p>
      </xdr:txBody>
    </xdr:sp>
    <xdr:clientData/>
  </xdr:oneCellAnchor>
  <xdr:twoCellAnchor>
    <xdr:from>
      <xdr:col>23</xdr:col>
      <xdr:colOff>428625</xdr:colOff>
      <xdr:row>99</xdr:row>
      <xdr:rowOff>11027</xdr:rowOff>
    </xdr:from>
    <xdr:to>
      <xdr:col>23</xdr:col>
      <xdr:colOff>606425</xdr:colOff>
      <xdr:row>99</xdr:row>
      <xdr:rowOff>11027</xdr:rowOff>
    </xdr:to>
    <xdr:cxnSp macro="">
      <xdr:nvCxnSpPr>
        <xdr:cNvPr id="685" name="直線コネクタ 684"/>
        <xdr:cNvCxnSpPr/>
      </xdr:nvCxnSpPr>
      <xdr:spPr>
        <a:xfrm>
          <a:off x="16230600" y="1698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100465</xdr:rowOff>
    </xdr:from>
    <xdr:ext cx="599010" cy="259045"/>
    <xdr:sp macro="" textlink="">
      <xdr:nvSpPr>
        <xdr:cNvPr id="686" name="公債費最大値テキスト"/>
        <xdr:cNvSpPr txBox="1"/>
      </xdr:nvSpPr>
      <xdr:spPr>
        <a:xfrm>
          <a:off x="16370300" y="1535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107,014</a:t>
          </a:r>
          <a:endParaRPr kumimoji="1" lang="ja-JP" altLang="en-US" sz="1000" b="1">
            <a:latin typeface="ＭＳ Ｐゴシック"/>
          </a:endParaRPr>
        </a:p>
      </xdr:txBody>
    </xdr:sp>
    <xdr:clientData/>
  </xdr:oneCellAnchor>
  <xdr:twoCellAnchor>
    <xdr:from>
      <xdr:col>23</xdr:col>
      <xdr:colOff>428625</xdr:colOff>
      <xdr:row>90</xdr:row>
      <xdr:rowOff>153788</xdr:rowOff>
    </xdr:from>
    <xdr:to>
      <xdr:col>23</xdr:col>
      <xdr:colOff>606425</xdr:colOff>
      <xdr:row>90</xdr:row>
      <xdr:rowOff>153788</xdr:rowOff>
    </xdr:to>
    <xdr:cxnSp macro="">
      <xdr:nvCxnSpPr>
        <xdr:cNvPr id="687" name="直線コネクタ 686"/>
        <xdr:cNvCxnSpPr/>
      </xdr:nvCxnSpPr>
      <xdr:spPr>
        <a:xfrm>
          <a:off x="16230600" y="15584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117740</xdr:rowOff>
    </xdr:from>
    <xdr:to>
      <xdr:col>23</xdr:col>
      <xdr:colOff>517525</xdr:colOff>
      <xdr:row>96</xdr:row>
      <xdr:rowOff>119554</xdr:rowOff>
    </xdr:to>
    <xdr:cxnSp macro="">
      <xdr:nvCxnSpPr>
        <xdr:cNvPr id="688" name="直線コネクタ 687"/>
        <xdr:cNvCxnSpPr/>
      </xdr:nvCxnSpPr>
      <xdr:spPr>
        <a:xfrm flipV="1">
          <a:off x="15481300" y="16576940"/>
          <a:ext cx="838200" cy="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52354</xdr:rowOff>
    </xdr:from>
    <xdr:ext cx="534377" cy="259045"/>
    <xdr:sp macro="" textlink="">
      <xdr:nvSpPr>
        <xdr:cNvPr id="689" name="公債費平均値テキスト"/>
        <xdr:cNvSpPr txBox="1"/>
      </xdr:nvSpPr>
      <xdr:spPr>
        <a:xfrm>
          <a:off x="16370300" y="16511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37,048</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73927</xdr:rowOff>
    </xdr:from>
    <xdr:to>
      <xdr:col>23</xdr:col>
      <xdr:colOff>568325</xdr:colOff>
      <xdr:row>97</xdr:row>
      <xdr:rowOff>4077</xdr:rowOff>
    </xdr:to>
    <xdr:sp macro="" textlink="">
      <xdr:nvSpPr>
        <xdr:cNvPr id="690" name="フローチャート : 判断 689"/>
        <xdr:cNvSpPr/>
      </xdr:nvSpPr>
      <xdr:spPr>
        <a:xfrm>
          <a:off x="162687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90080</xdr:rowOff>
    </xdr:from>
    <xdr:to>
      <xdr:col>22</xdr:col>
      <xdr:colOff>365125</xdr:colOff>
      <xdr:row>96</xdr:row>
      <xdr:rowOff>119554</xdr:rowOff>
    </xdr:to>
    <xdr:cxnSp macro="">
      <xdr:nvCxnSpPr>
        <xdr:cNvPr id="691" name="直線コネクタ 690"/>
        <xdr:cNvCxnSpPr/>
      </xdr:nvCxnSpPr>
      <xdr:spPr>
        <a:xfrm>
          <a:off x="14592300" y="16549280"/>
          <a:ext cx="889000" cy="2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103316</xdr:rowOff>
    </xdr:from>
    <xdr:to>
      <xdr:col>22</xdr:col>
      <xdr:colOff>415925</xdr:colOff>
      <xdr:row>97</xdr:row>
      <xdr:rowOff>33466</xdr:rowOff>
    </xdr:to>
    <xdr:sp macro="" textlink="">
      <xdr:nvSpPr>
        <xdr:cNvPr id="692" name="フローチャート : 判断 691"/>
        <xdr:cNvSpPr/>
      </xdr:nvSpPr>
      <xdr:spPr>
        <a:xfrm>
          <a:off x="15430500" y="165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24593</xdr:rowOff>
    </xdr:from>
    <xdr:ext cx="534377" cy="259045"/>
    <xdr:sp macro="" textlink="">
      <xdr:nvSpPr>
        <xdr:cNvPr id="693" name="テキスト ボックス 692"/>
        <xdr:cNvSpPr txBox="1"/>
      </xdr:nvSpPr>
      <xdr:spPr>
        <a:xfrm>
          <a:off x="15214111" y="1665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34,991</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90080</xdr:rowOff>
    </xdr:from>
    <xdr:to>
      <xdr:col>21</xdr:col>
      <xdr:colOff>161925</xdr:colOff>
      <xdr:row>96</xdr:row>
      <xdr:rowOff>99453</xdr:rowOff>
    </xdr:to>
    <xdr:cxnSp macro="">
      <xdr:nvCxnSpPr>
        <xdr:cNvPr id="694" name="直線コネクタ 693"/>
        <xdr:cNvCxnSpPr/>
      </xdr:nvCxnSpPr>
      <xdr:spPr>
        <a:xfrm flipV="1">
          <a:off x="13703300" y="16549280"/>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131606</xdr:rowOff>
    </xdr:from>
    <xdr:to>
      <xdr:col>21</xdr:col>
      <xdr:colOff>212725</xdr:colOff>
      <xdr:row>96</xdr:row>
      <xdr:rowOff>61756</xdr:rowOff>
    </xdr:to>
    <xdr:sp macro="" textlink="">
      <xdr:nvSpPr>
        <xdr:cNvPr id="695" name="フローチャート : 判断 694"/>
        <xdr:cNvSpPr/>
      </xdr:nvSpPr>
      <xdr:spPr>
        <a:xfrm>
          <a:off x="14541500" y="1641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78283</xdr:rowOff>
    </xdr:from>
    <xdr:ext cx="534377" cy="259045"/>
    <xdr:sp macro="" textlink="">
      <xdr:nvSpPr>
        <xdr:cNvPr id="696" name="テキスト ボックス 695"/>
        <xdr:cNvSpPr txBox="1"/>
      </xdr:nvSpPr>
      <xdr:spPr>
        <a:xfrm>
          <a:off x="14325111" y="1619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99453</xdr:rowOff>
    </xdr:from>
    <xdr:to>
      <xdr:col>19</xdr:col>
      <xdr:colOff>644525</xdr:colOff>
      <xdr:row>96</xdr:row>
      <xdr:rowOff>99653</xdr:rowOff>
    </xdr:to>
    <xdr:cxnSp macro="">
      <xdr:nvCxnSpPr>
        <xdr:cNvPr id="697" name="直線コネクタ 696"/>
        <xdr:cNvCxnSpPr/>
      </xdr:nvCxnSpPr>
      <xdr:spPr>
        <a:xfrm flipV="1">
          <a:off x="12814300" y="16558653"/>
          <a:ext cx="889000" cy="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134063</xdr:rowOff>
    </xdr:from>
    <xdr:to>
      <xdr:col>20</xdr:col>
      <xdr:colOff>9525</xdr:colOff>
      <xdr:row>96</xdr:row>
      <xdr:rowOff>64213</xdr:rowOff>
    </xdr:to>
    <xdr:sp macro="" textlink="">
      <xdr:nvSpPr>
        <xdr:cNvPr id="698" name="フローチャート : 判断 697"/>
        <xdr:cNvSpPr/>
      </xdr:nvSpPr>
      <xdr:spPr>
        <a:xfrm>
          <a:off x="13652500" y="1642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80740</xdr:rowOff>
    </xdr:from>
    <xdr:ext cx="534377" cy="259045"/>
    <xdr:sp macro="" textlink="">
      <xdr:nvSpPr>
        <xdr:cNvPr id="699" name="テキスト ボックス 698"/>
        <xdr:cNvSpPr txBox="1"/>
      </xdr:nvSpPr>
      <xdr:spPr>
        <a:xfrm>
          <a:off x="13436111" y="1619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132149</xdr:rowOff>
    </xdr:from>
    <xdr:to>
      <xdr:col>18</xdr:col>
      <xdr:colOff>492125</xdr:colOff>
      <xdr:row>96</xdr:row>
      <xdr:rowOff>62299</xdr:rowOff>
    </xdr:to>
    <xdr:sp macro="" textlink="">
      <xdr:nvSpPr>
        <xdr:cNvPr id="700" name="フローチャート : 判断 699"/>
        <xdr:cNvSpPr/>
      </xdr:nvSpPr>
      <xdr:spPr>
        <a:xfrm>
          <a:off x="12763500" y="1641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78826</xdr:rowOff>
    </xdr:from>
    <xdr:ext cx="534377" cy="259045"/>
    <xdr:sp macro="" textlink="">
      <xdr:nvSpPr>
        <xdr:cNvPr id="701" name="テキスト ボックス 700"/>
        <xdr:cNvSpPr txBox="1"/>
      </xdr:nvSpPr>
      <xdr:spPr>
        <a:xfrm>
          <a:off x="12547111" y="1619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66940</xdr:rowOff>
    </xdr:from>
    <xdr:to>
      <xdr:col>23</xdr:col>
      <xdr:colOff>568325</xdr:colOff>
      <xdr:row>96</xdr:row>
      <xdr:rowOff>168540</xdr:rowOff>
    </xdr:to>
    <xdr:sp macro="" textlink="">
      <xdr:nvSpPr>
        <xdr:cNvPr id="707" name="円/楕円 706"/>
        <xdr:cNvSpPr/>
      </xdr:nvSpPr>
      <xdr:spPr>
        <a:xfrm>
          <a:off x="16268700" y="1652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89817</xdr:rowOff>
    </xdr:from>
    <xdr:ext cx="534377" cy="259045"/>
    <xdr:sp macro="" textlink="">
      <xdr:nvSpPr>
        <xdr:cNvPr id="708" name="公債費該当値テキスト"/>
        <xdr:cNvSpPr txBox="1"/>
      </xdr:nvSpPr>
      <xdr:spPr>
        <a:xfrm>
          <a:off x="16370300" y="1637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37,537</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68754</xdr:rowOff>
    </xdr:from>
    <xdr:to>
      <xdr:col>22</xdr:col>
      <xdr:colOff>415925</xdr:colOff>
      <xdr:row>96</xdr:row>
      <xdr:rowOff>170354</xdr:rowOff>
    </xdr:to>
    <xdr:sp macro="" textlink="">
      <xdr:nvSpPr>
        <xdr:cNvPr id="709" name="円/楕円 708"/>
        <xdr:cNvSpPr/>
      </xdr:nvSpPr>
      <xdr:spPr>
        <a:xfrm>
          <a:off x="15430500" y="1652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15431</xdr:rowOff>
    </xdr:from>
    <xdr:ext cx="534377" cy="259045"/>
    <xdr:sp macro="" textlink="">
      <xdr:nvSpPr>
        <xdr:cNvPr id="710" name="テキスト ボックス 709"/>
        <xdr:cNvSpPr txBox="1"/>
      </xdr:nvSpPr>
      <xdr:spPr>
        <a:xfrm>
          <a:off x="15214111" y="1630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37,410</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39280</xdr:rowOff>
    </xdr:from>
    <xdr:to>
      <xdr:col>21</xdr:col>
      <xdr:colOff>212725</xdr:colOff>
      <xdr:row>96</xdr:row>
      <xdr:rowOff>140880</xdr:rowOff>
    </xdr:to>
    <xdr:sp macro="" textlink="">
      <xdr:nvSpPr>
        <xdr:cNvPr id="711" name="円/楕円 710"/>
        <xdr:cNvSpPr/>
      </xdr:nvSpPr>
      <xdr:spPr>
        <a:xfrm>
          <a:off x="14541500" y="1649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132007</xdr:rowOff>
    </xdr:from>
    <xdr:ext cx="534377" cy="259045"/>
    <xdr:sp macro="" textlink="">
      <xdr:nvSpPr>
        <xdr:cNvPr id="712" name="テキスト ボックス 711"/>
        <xdr:cNvSpPr txBox="1"/>
      </xdr:nvSpPr>
      <xdr:spPr>
        <a:xfrm>
          <a:off x="14325111" y="1659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39,473</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48653</xdr:rowOff>
    </xdr:from>
    <xdr:to>
      <xdr:col>20</xdr:col>
      <xdr:colOff>9525</xdr:colOff>
      <xdr:row>96</xdr:row>
      <xdr:rowOff>150253</xdr:rowOff>
    </xdr:to>
    <xdr:sp macro="" textlink="">
      <xdr:nvSpPr>
        <xdr:cNvPr id="713" name="円/楕円 712"/>
        <xdr:cNvSpPr/>
      </xdr:nvSpPr>
      <xdr:spPr>
        <a:xfrm>
          <a:off x="13652500" y="1650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141380</xdr:rowOff>
    </xdr:from>
    <xdr:ext cx="534377" cy="259045"/>
    <xdr:sp macro="" textlink="">
      <xdr:nvSpPr>
        <xdr:cNvPr id="714" name="テキスト ボックス 713"/>
        <xdr:cNvSpPr txBox="1"/>
      </xdr:nvSpPr>
      <xdr:spPr>
        <a:xfrm>
          <a:off x="13436111" y="1660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38,817</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48853</xdr:rowOff>
    </xdr:from>
    <xdr:to>
      <xdr:col>18</xdr:col>
      <xdr:colOff>492125</xdr:colOff>
      <xdr:row>96</xdr:row>
      <xdr:rowOff>150453</xdr:rowOff>
    </xdr:to>
    <xdr:sp macro="" textlink="">
      <xdr:nvSpPr>
        <xdr:cNvPr id="715" name="円/楕円 714"/>
        <xdr:cNvSpPr/>
      </xdr:nvSpPr>
      <xdr:spPr>
        <a:xfrm>
          <a:off x="12763500" y="1650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141580</xdr:rowOff>
    </xdr:from>
    <xdr:ext cx="534377" cy="259045"/>
    <xdr:sp macro="" textlink="">
      <xdr:nvSpPr>
        <xdr:cNvPr id="716" name="テキスト ボックス 715"/>
        <xdr:cNvSpPr txBox="1"/>
      </xdr:nvSpPr>
      <xdr:spPr>
        <a:xfrm>
          <a:off x="12547111" y="1660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38,803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153035</xdr:rowOff>
    </xdr:from>
    <xdr:to>
      <xdr:col>32</xdr:col>
      <xdr:colOff>186689</xdr:colOff>
      <xdr:row>39</xdr:row>
      <xdr:rowOff>44450</xdr:rowOff>
    </xdr:to>
    <xdr:cxnSp macro="">
      <xdr:nvCxnSpPr>
        <xdr:cNvPr id="740" name="直線コネクタ 739"/>
        <xdr:cNvCxnSpPr/>
      </xdr:nvCxnSpPr>
      <xdr:spPr>
        <a:xfrm flipV="1">
          <a:off x="22159595" y="5467985"/>
          <a:ext cx="1269"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99712</xdr:rowOff>
    </xdr:from>
    <xdr:ext cx="469744" cy="259045"/>
    <xdr:sp macro="" textlink="">
      <xdr:nvSpPr>
        <xdr:cNvPr id="743" name="諸支出金最大値テキスト"/>
        <xdr:cNvSpPr txBox="1"/>
      </xdr:nvSpPr>
      <xdr:spPr>
        <a:xfrm>
          <a:off x="22212300" y="524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a:t>
          </a:r>
          <a:endParaRPr kumimoji="1" lang="ja-JP" altLang="en-US" sz="1000" b="1">
            <a:latin typeface="ＭＳ Ｐゴシック"/>
          </a:endParaRPr>
        </a:p>
      </xdr:txBody>
    </xdr:sp>
    <xdr:clientData/>
  </xdr:oneCellAnchor>
  <xdr:twoCellAnchor>
    <xdr:from>
      <xdr:col>32</xdr:col>
      <xdr:colOff>98425</xdr:colOff>
      <xdr:row>31</xdr:row>
      <xdr:rowOff>153035</xdr:rowOff>
    </xdr:from>
    <xdr:to>
      <xdr:col>32</xdr:col>
      <xdr:colOff>276225</xdr:colOff>
      <xdr:row>31</xdr:row>
      <xdr:rowOff>153035</xdr:rowOff>
    </xdr:to>
    <xdr:cxnSp macro="">
      <xdr:nvCxnSpPr>
        <xdr:cNvPr id="744" name="直線コネクタ 743"/>
        <xdr:cNvCxnSpPr/>
      </xdr:nvCxnSpPr>
      <xdr:spPr>
        <a:xfrm>
          <a:off x="22072600" y="546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135780</xdr:rowOff>
    </xdr:from>
    <xdr:ext cx="378565" cy="259045"/>
    <xdr:sp macro="" textlink="">
      <xdr:nvSpPr>
        <xdr:cNvPr id="746" name="諸支出金平均値テキスト"/>
        <xdr:cNvSpPr txBox="1"/>
      </xdr:nvSpPr>
      <xdr:spPr>
        <a:xfrm>
          <a:off x="22212300" y="64794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112903</xdr:rowOff>
    </xdr:from>
    <xdr:to>
      <xdr:col>32</xdr:col>
      <xdr:colOff>238125</xdr:colOff>
      <xdr:row>39</xdr:row>
      <xdr:rowOff>43053</xdr:rowOff>
    </xdr:to>
    <xdr:sp macro="" textlink="">
      <xdr:nvSpPr>
        <xdr:cNvPr id="747" name="フローチャート : 判断 746"/>
        <xdr:cNvSpPr/>
      </xdr:nvSpPr>
      <xdr:spPr>
        <a:xfrm>
          <a:off x="22110700" y="662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129667</xdr:rowOff>
    </xdr:from>
    <xdr:to>
      <xdr:col>31</xdr:col>
      <xdr:colOff>85725</xdr:colOff>
      <xdr:row>39</xdr:row>
      <xdr:rowOff>59817</xdr:rowOff>
    </xdr:to>
    <xdr:sp macro="" textlink="">
      <xdr:nvSpPr>
        <xdr:cNvPr id="749" name="フローチャート : 判断 748"/>
        <xdr:cNvSpPr/>
      </xdr:nvSpPr>
      <xdr:spPr>
        <a:xfrm>
          <a:off x="21272500" y="664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76344</xdr:rowOff>
    </xdr:from>
    <xdr:ext cx="313932" cy="259045"/>
    <xdr:sp macro="" textlink="">
      <xdr:nvSpPr>
        <xdr:cNvPr id="750" name="テキスト ボックス 749"/>
        <xdr:cNvSpPr txBox="1"/>
      </xdr:nvSpPr>
      <xdr:spPr>
        <a:xfrm>
          <a:off x="21166333" y="64199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110236</xdr:rowOff>
    </xdr:from>
    <xdr:to>
      <xdr:col>29</xdr:col>
      <xdr:colOff>568325</xdr:colOff>
      <xdr:row>39</xdr:row>
      <xdr:rowOff>40386</xdr:rowOff>
    </xdr:to>
    <xdr:sp macro="" textlink="">
      <xdr:nvSpPr>
        <xdr:cNvPr id="752" name="フローチャート : 判断 751"/>
        <xdr:cNvSpPr/>
      </xdr:nvSpPr>
      <xdr:spPr>
        <a:xfrm>
          <a:off x="20383500" y="66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56913</xdr:rowOff>
    </xdr:from>
    <xdr:ext cx="378565" cy="259045"/>
    <xdr:sp macro="" textlink="">
      <xdr:nvSpPr>
        <xdr:cNvPr id="753" name="テキスト ボックス 752"/>
        <xdr:cNvSpPr txBox="1"/>
      </xdr:nvSpPr>
      <xdr:spPr>
        <a:xfrm>
          <a:off x="20245017" y="6400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115189</xdr:rowOff>
    </xdr:from>
    <xdr:to>
      <xdr:col>28</xdr:col>
      <xdr:colOff>365125</xdr:colOff>
      <xdr:row>39</xdr:row>
      <xdr:rowOff>45339</xdr:rowOff>
    </xdr:to>
    <xdr:sp macro="" textlink="">
      <xdr:nvSpPr>
        <xdr:cNvPr id="755" name="フローチャート : 判断 754"/>
        <xdr:cNvSpPr/>
      </xdr:nvSpPr>
      <xdr:spPr>
        <a:xfrm>
          <a:off x="19494500" y="66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61866</xdr:rowOff>
    </xdr:from>
    <xdr:ext cx="378565" cy="259045"/>
    <xdr:sp macro="" textlink="">
      <xdr:nvSpPr>
        <xdr:cNvPr id="756" name="テキスト ボックス 755"/>
        <xdr:cNvSpPr txBox="1"/>
      </xdr:nvSpPr>
      <xdr:spPr>
        <a:xfrm>
          <a:off x="19356017" y="640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75184</xdr:rowOff>
    </xdr:from>
    <xdr:to>
      <xdr:col>27</xdr:col>
      <xdr:colOff>161925</xdr:colOff>
      <xdr:row>39</xdr:row>
      <xdr:rowOff>5334</xdr:rowOff>
    </xdr:to>
    <xdr:sp macro="" textlink="">
      <xdr:nvSpPr>
        <xdr:cNvPr id="757" name="フローチャート : 判断 756"/>
        <xdr:cNvSpPr/>
      </xdr:nvSpPr>
      <xdr:spPr>
        <a:xfrm>
          <a:off x="18605500" y="659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21861</xdr:rowOff>
    </xdr:from>
    <xdr:ext cx="378565" cy="259045"/>
    <xdr:sp macro="" textlink="">
      <xdr:nvSpPr>
        <xdr:cNvPr id="758" name="テキスト ボックス 757"/>
        <xdr:cNvSpPr txBox="1"/>
      </xdr:nvSpPr>
      <xdr:spPr>
        <a:xfrm>
          <a:off x="18467017" y="6365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4" name="円/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91330</xdr:rowOff>
    </xdr:from>
    <xdr:ext cx="249299" cy="259045"/>
    <xdr:sp macro="" textlink="">
      <xdr:nvSpPr>
        <xdr:cNvPr id="765" name="諸支出金該当値テキスト"/>
        <xdr:cNvSpPr txBox="1"/>
      </xdr:nvSpPr>
      <xdr:spPr>
        <a:xfrm>
          <a:off x="22212300" y="66064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6" name="円/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7" name="テキスト ボックス 76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8" name="円/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9" name="テキスト ボックス 76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0" name="円/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1" name="テキスト ボックス 77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2" name="円/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3" name="テキスト ボックス 77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6" name="フローチャート :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8" name="フローチャート :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9" name="テキスト ボックス 79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1" name="フローチャート :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2" name="テキスト ボックス 80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4" name="フローチャート :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5" name="テキスト ボックス 80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6" name="フローチャート :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7" name="テキスト ボックス 80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3" name="円/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5" name="円/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6" name="テキスト ボックス 81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7" name="円/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8" name="テキスト ボックス 81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9" name="円/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0" name="テキスト ボックス 81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1" name="円/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2" name="テキスト ボックス 82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近年の大規模な宅地開発等による転入者の増加に伴い、子どもの人口が増加していることから、教育施設等の整備に多額の財源が必要としている。</a:t>
          </a:r>
          <a:r>
            <a:rPr kumimoji="1" lang="ja-JP" altLang="en-US" sz="1100" b="0" i="0" baseline="0">
              <a:solidFill>
                <a:schemeClr val="dk1"/>
              </a:solidFill>
              <a:effectLst/>
              <a:latin typeface="+mn-lt"/>
              <a:ea typeface="+mn-ea"/>
              <a:cs typeface="+mn-cs"/>
            </a:rPr>
            <a:t>特に</a:t>
          </a:r>
          <a:r>
            <a:rPr kumimoji="1" lang="ja-JP" altLang="ja-JP" sz="1100" b="0" i="0" baseline="0">
              <a:solidFill>
                <a:schemeClr val="dk1"/>
              </a:solidFill>
              <a:effectLst/>
              <a:latin typeface="+mn-lt"/>
              <a:ea typeface="+mn-ea"/>
              <a:cs typeface="+mn-cs"/>
            </a:rPr>
            <a:t>教育費については、</a:t>
          </a:r>
          <a:r>
            <a:rPr kumimoji="1" lang="ja-JP" altLang="en-US" sz="1100" b="0" i="0" baseline="0">
              <a:solidFill>
                <a:schemeClr val="dk1"/>
              </a:solidFill>
              <a:effectLst/>
              <a:latin typeface="+mn-lt"/>
              <a:ea typeface="+mn-ea"/>
              <a:cs typeface="+mn-cs"/>
            </a:rPr>
            <a:t>近年、</a:t>
          </a:r>
          <a:r>
            <a:rPr kumimoji="1" lang="ja-JP" altLang="ja-JP" sz="1100" b="0" i="0" baseline="0">
              <a:solidFill>
                <a:schemeClr val="dk1"/>
              </a:solidFill>
              <a:effectLst/>
              <a:latin typeface="+mn-lt"/>
              <a:ea typeface="+mn-ea"/>
              <a:cs typeface="+mn-cs"/>
            </a:rPr>
            <a:t>小学校増築事業等の実施により、類似団体を上回</a:t>
          </a:r>
          <a:r>
            <a:rPr kumimoji="1" lang="ja-JP" altLang="en-US" sz="1100" b="0" i="0" baseline="0">
              <a:solidFill>
                <a:schemeClr val="dk1"/>
              </a:solidFill>
              <a:effectLst/>
              <a:latin typeface="+mn-lt"/>
              <a:ea typeface="+mn-ea"/>
              <a:cs typeface="+mn-cs"/>
            </a:rPr>
            <a:t>って推移している</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また消防費についても近年、大規模な消防施設整備等の影響で類似団体平均を上回っている。</a:t>
          </a:r>
          <a:endParaRPr lang="ja-JP" altLang="ja-JP" sz="1100">
            <a:effectLst/>
          </a:endParaRPr>
        </a:p>
        <a:p>
          <a:pPr eaLnBrk="1" fontAlgn="auto" latinLnBrk="0" hangingPunct="1"/>
          <a:r>
            <a:rPr lang="ja-JP" altLang="en-US" sz="1100">
              <a:effectLst/>
            </a:rPr>
            <a:t>　一方で、道路や河川等のインフラ整備については大規模事業が減少し、土木費は概ね類似団体平均で推移しており、公債費についても同様の傾向となっている。</a:t>
          </a:r>
          <a:endParaRPr lang="ja-JP" altLang="ja-JP" sz="11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京都府京田辺市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○財政調整基金残高</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28</a:t>
          </a:r>
          <a:r>
            <a:rPr kumimoji="1" lang="ja-JP" altLang="en-US" sz="1100" b="0" i="0" baseline="0">
              <a:solidFill>
                <a:schemeClr val="dk1"/>
              </a:solidFill>
              <a:effectLst/>
              <a:latin typeface="+mn-lt"/>
              <a:ea typeface="+mn-ea"/>
              <a:cs typeface="+mn-cs"/>
            </a:rPr>
            <a:t>年度において資金不足のため取り崩しを行った</a:t>
          </a:r>
          <a:r>
            <a:rPr kumimoji="1" lang="ja-JP" altLang="ja-JP" sz="1100" b="0" i="0" baseline="0">
              <a:solidFill>
                <a:schemeClr val="dk1"/>
              </a:solidFill>
              <a:effectLst/>
              <a:latin typeface="+mn-lt"/>
              <a:ea typeface="+mn-ea"/>
              <a:cs typeface="+mn-cs"/>
            </a:rPr>
            <a:t>ことから、基金残高は</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○実質収支</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実質収支は</a:t>
          </a:r>
          <a:r>
            <a:rPr kumimoji="1" lang="ja-JP" altLang="en-US" sz="1100" b="0" i="0" baseline="0">
              <a:solidFill>
                <a:schemeClr val="dk1"/>
              </a:solidFill>
              <a:effectLst/>
              <a:latin typeface="+mn-lt"/>
              <a:ea typeface="+mn-ea"/>
              <a:cs typeface="+mn-cs"/>
            </a:rPr>
            <a:t>財政調整基金の繰入を行ったこと等により黒字</a:t>
          </a:r>
          <a:r>
            <a:rPr kumimoji="1" lang="ja-JP" altLang="ja-JP" sz="1100" b="0" i="0" baseline="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○今後の対応</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実質収支は財政運営上の重要な判断基準であることから、引き続き適正な水準の維持に努める。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京都府京田辺市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年度決算においては、全ての会計で黒字を計上しており、特に水道会計における剰余額が多くなっている。</a:t>
          </a:r>
          <a:endParaRPr lang="ja-JP" altLang="ja-JP">
            <a:effectLst/>
          </a:endParaRPr>
        </a:p>
        <a:p>
          <a:r>
            <a:rPr kumimoji="1" lang="ja-JP" altLang="ja-JP" sz="1100">
              <a:solidFill>
                <a:schemeClr val="dk1"/>
              </a:solidFill>
              <a:effectLst/>
              <a:latin typeface="+mn-lt"/>
              <a:ea typeface="+mn-ea"/>
              <a:cs typeface="+mn-cs"/>
            </a:rPr>
            <a:t>　今後も各会計において独立採算の原則に基づき、歳入確保と歳出削減を進め、適正な財政運営を進める</a:t>
          </a:r>
          <a:endParaRPr lang="ja-JP" altLang="ja-JP">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24362593</v>
      </c>
      <c r="BO4" s="381"/>
      <c r="BP4" s="381"/>
      <c r="BQ4" s="381"/>
      <c r="BR4" s="381"/>
      <c r="BS4" s="381"/>
      <c r="BT4" s="381"/>
      <c r="BU4" s="382"/>
      <c r="BV4" s="380">
        <v>24942713</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1.5</v>
      </c>
      <c r="CU4" s="387"/>
      <c r="CV4" s="387"/>
      <c r="CW4" s="387"/>
      <c r="CX4" s="387"/>
      <c r="CY4" s="387"/>
      <c r="CZ4" s="387"/>
      <c r="DA4" s="388"/>
      <c r="DB4" s="386">
        <v>3.6</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23863865</v>
      </c>
      <c r="BO5" s="418"/>
      <c r="BP5" s="418"/>
      <c r="BQ5" s="418"/>
      <c r="BR5" s="418"/>
      <c r="BS5" s="418"/>
      <c r="BT5" s="418"/>
      <c r="BU5" s="419"/>
      <c r="BV5" s="417">
        <v>23981979</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97.2</v>
      </c>
      <c r="CU5" s="415"/>
      <c r="CV5" s="415"/>
      <c r="CW5" s="415"/>
      <c r="CX5" s="415"/>
      <c r="CY5" s="415"/>
      <c r="CZ5" s="415"/>
      <c r="DA5" s="416"/>
      <c r="DB5" s="414">
        <v>92.4</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498728</v>
      </c>
      <c r="BO6" s="418"/>
      <c r="BP6" s="418"/>
      <c r="BQ6" s="418"/>
      <c r="BR6" s="418"/>
      <c r="BS6" s="418"/>
      <c r="BT6" s="418"/>
      <c r="BU6" s="419"/>
      <c r="BV6" s="417">
        <v>960734</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103.6</v>
      </c>
      <c r="CU6" s="455"/>
      <c r="CV6" s="455"/>
      <c r="CW6" s="455"/>
      <c r="CX6" s="455"/>
      <c r="CY6" s="455"/>
      <c r="CZ6" s="455"/>
      <c r="DA6" s="456"/>
      <c r="DB6" s="454">
        <v>99.6</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280078</v>
      </c>
      <c r="BO7" s="418"/>
      <c r="BP7" s="418"/>
      <c r="BQ7" s="418"/>
      <c r="BR7" s="418"/>
      <c r="BS7" s="418"/>
      <c r="BT7" s="418"/>
      <c r="BU7" s="419"/>
      <c r="BV7" s="417">
        <v>446049</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14460217</v>
      </c>
      <c r="CU7" s="418"/>
      <c r="CV7" s="418"/>
      <c r="CW7" s="418"/>
      <c r="CX7" s="418"/>
      <c r="CY7" s="418"/>
      <c r="CZ7" s="418"/>
      <c r="DA7" s="419"/>
      <c r="DB7" s="417">
        <v>14195901</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218650</v>
      </c>
      <c r="BO8" s="418"/>
      <c r="BP8" s="418"/>
      <c r="BQ8" s="418"/>
      <c r="BR8" s="418"/>
      <c r="BS8" s="418"/>
      <c r="BT8" s="418"/>
      <c r="BU8" s="419"/>
      <c r="BV8" s="417">
        <v>514685</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0.78</v>
      </c>
      <c r="CU8" s="458"/>
      <c r="CV8" s="458"/>
      <c r="CW8" s="458"/>
      <c r="CX8" s="458"/>
      <c r="CY8" s="458"/>
      <c r="CZ8" s="458"/>
      <c r="DA8" s="459"/>
      <c r="DB8" s="457">
        <v>0.77</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70835</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-296035</v>
      </c>
      <c r="BO9" s="418"/>
      <c r="BP9" s="418"/>
      <c r="BQ9" s="418"/>
      <c r="BR9" s="418"/>
      <c r="BS9" s="418"/>
      <c r="BT9" s="418"/>
      <c r="BU9" s="419"/>
      <c r="BV9" s="417">
        <v>149638</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14.8</v>
      </c>
      <c r="CU9" s="415"/>
      <c r="CV9" s="415"/>
      <c r="CW9" s="415"/>
      <c r="CX9" s="415"/>
      <c r="CY9" s="415"/>
      <c r="CZ9" s="415"/>
      <c r="DA9" s="416"/>
      <c r="DB9" s="414">
        <v>14.3</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67910</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257579</v>
      </c>
      <c r="BO10" s="418"/>
      <c r="BP10" s="418"/>
      <c r="BQ10" s="418"/>
      <c r="BR10" s="418"/>
      <c r="BS10" s="418"/>
      <c r="BT10" s="418"/>
      <c r="BU10" s="419"/>
      <c r="BV10" s="417">
        <v>183186</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78</v>
      </c>
      <c r="AV11" s="450"/>
      <c r="AW11" s="450"/>
      <c r="AX11" s="450"/>
      <c r="AY11" s="451" t="s">
        <v>110</v>
      </c>
      <c r="AZ11" s="452"/>
      <c r="BA11" s="452"/>
      <c r="BB11" s="452"/>
      <c r="BC11" s="452"/>
      <c r="BD11" s="452"/>
      <c r="BE11" s="452"/>
      <c r="BF11" s="452"/>
      <c r="BG11" s="452"/>
      <c r="BH11" s="452"/>
      <c r="BI11" s="452"/>
      <c r="BJ11" s="452"/>
      <c r="BK11" s="452"/>
      <c r="BL11" s="452"/>
      <c r="BM11" s="453"/>
      <c r="BN11" s="417" t="s">
        <v>111</v>
      </c>
      <c r="BO11" s="418"/>
      <c r="BP11" s="418"/>
      <c r="BQ11" s="418"/>
      <c r="BR11" s="418"/>
      <c r="BS11" s="418"/>
      <c r="BT11" s="418"/>
      <c r="BU11" s="419"/>
      <c r="BV11" s="417">
        <v>4050</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111</v>
      </c>
      <c r="CU11" s="458"/>
      <c r="CV11" s="458"/>
      <c r="CW11" s="458"/>
      <c r="CX11" s="458"/>
      <c r="CY11" s="458"/>
      <c r="CZ11" s="458"/>
      <c r="DA11" s="459"/>
      <c r="DB11" s="457" t="s">
        <v>111</v>
      </c>
      <c r="DC11" s="458"/>
      <c r="DD11" s="458"/>
      <c r="DE11" s="458"/>
      <c r="DF11" s="458"/>
      <c r="DG11" s="458"/>
      <c r="DH11" s="458"/>
      <c r="DI11" s="459"/>
      <c r="DJ11" s="139"/>
      <c r="DK11" s="139"/>
      <c r="DL11" s="139"/>
      <c r="DM11" s="139"/>
      <c r="DN11" s="139"/>
      <c r="DO11" s="139"/>
    </row>
    <row r="12" spans="1:119" ht="18.75" customHeight="1" x14ac:dyDescent="0.15">
      <c r="A12" s="140"/>
      <c r="B12" s="477" t="s">
        <v>113</v>
      </c>
      <c r="C12" s="478"/>
      <c r="D12" s="478"/>
      <c r="E12" s="478"/>
      <c r="F12" s="478"/>
      <c r="G12" s="478"/>
      <c r="H12" s="478"/>
      <c r="I12" s="478"/>
      <c r="J12" s="478"/>
      <c r="K12" s="479"/>
      <c r="L12" s="486" t="s">
        <v>114</v>
      </c>
      <c r="M12" s="487"/>
      <c r="N12" s="487"/>
      <c r="O12" s="487"/>
      <c r="P12" s="487"/>
      <c r="Q12" s="488"/>
      <c r="R12" s="489">
        <v>68201</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v>450000</v>
      </c>
      <c r="BO12" s="418"/>
      <c r="BP12" s="418"/>
      <c r="BQ12" s="418"/>
      <c r="BR12" s="418"/>
      <c r="BS12" s="418"/>
      <c r="BT12" s="418"/>
      <c r="BU12" s="419"/>
      <c r="BV12" s="417">
        <v>100000</v>
      </c>
      <c r="BW12" s="418"/>
      <c r="BX12" s="418"/>
      <c r="BY12" s="418"/>
      <c r="BZ12" s="418"/>
      <c r="CA12" s="418"/>
      <c r="CB12" s="418"/>
      <c r="CC12" s="419"/>
      <c r="CD12" s="420" t="s">
        <v>120</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122</v>
      </c>
      <c r="N13" s="506"/>
      <c r="O13" s="506"/>
      <c r="P13" s="506"/>
      <c r="Q13" s="507"/>
      <c r="R13" s="498">
        <v>67392</v>
      </c>
      <c r="S13" s="499"/>
      <c r="T13" s="499"/>
      <c r="U13" s="499"/>
      <c r="V13" s="500"/>
      <c r="W13" s="433" t="s">
        <v>123</v>
      </c>
      <c r="X13" s="434"/>
      <c r="Y13" s="434"/>
      <c r="Z13" s="434"/>
      <c r="AA13" s="434"/>
      <c r="AB13" s="424"/>
      <c r="AC13" s="468">
        <v>585</v>
      </c>
      <c r="AD13" s="469"/>
      <c r="AE13" s="469"/>
      <c r="AF13" s="469"/>
      <c r="AG13" s="508"/>
      <c r="AH13" s="468">
        <v>614</v>
      </c>
      <c r="AI13" s="469"/>
      <c r="AJ13" s="469"/>
      <c r="AK13" s="469"/>
      <c r="AL13" s="470"/>
      <c r="AM13" s="446" t="s">
        <v>124</v>
      </c>
      <c r="AN13" s="447"/>
      <c r="AO13" s="447"/>
      <c r="AP13" s="447"/>
      <c r="AQ13" s="447"/>
      <c r="AR13" s="447"/>
      <c r="AS13" s="447"/>
      <c r="AT13" s="448"/>
      <c r="AU13" s="449" t="s">
        <v>125</v>
      </c>
      <c r="AV13" s="450"/>
      <c r="AW13" s="450"/>
      <c r="AX13" s="450"/>
      <c r="AY13" s="451" t="s">
        <v>126</v>
      </c>
      <c r="AZ13" s="452"/>
      <c r="BA13" s="452"/>
      <c r="BB13" s="452"/>
      <c r="BC13" s="452"/>
      <c r="BD13" s="452"/>
      <c r="BE13" s="452"/>
      <c r="BF13" s="452"/>
      <c r="BG13" s="452"/>
      <c r="BH13" s="452"/>
      <c r="BI13" s="452"/>
      <c r="BJ13" s="452"/>
      <c r="BK13" s="452"/>
      <c r="BL13" s="452"/>
      <c r="BM13" s="453"/>
      <c r="BN13" s="417">
        <v>-488456</v>
      </c>
      <c r="BO13" s="418"/>
      <c r="BP13" s="418"/>
      <c r="BQ13" s="418"/>
      <c r="BR13" s="418"/>
      <c r="BS13" s="418"/>
      <c r="BT13" s="418"/>
      <c r="BU13" s="419"/>
      <c r="BV13" s="417">
        <v>236874</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4.5999999999999996</v>
      </c>
      <c r="CU13" s="415"/>
      <c r="CV13" s="415"/>
      <c r="CW13" s="415"/>
      <c r="CX13" s="415"/>
      <c r="CY13" s="415"/>
      <c r="CZ13" s="415"/>
      <c r="DA13" s="416"/>
      <c r="DB13" s="414">
        <v>4.5999999999999996</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128</v>
      </c>
      <c r="M14" s="496"/>
      <c r="N14" s="496"/>
      <c r="O14" s="496"/>
      <c r="P14" s="496"/>
      <c r="Q14" s="497"/>
      <c r="R14" s="498">
        <v>67416</v>
      </c>
      <c r="S14" s="499"/>
      <c r="T14" s="499"/>
      <c r="U14" s="499"/>
      <c r="V14" s="500"/>
      <c r="W14" s="407"/>
      <c r="X14" s="408"/>
      <c r="Y14" s="408"/>
      <c r="Z14" s="408"/>
      <c r="AA14" s="408"/>
      <c r="AB14" s="397"/>
      <c r="AC14" s="501">
        <v>2.1</v>
      </c>
      <c r="AD14" s="502"/>
      <c r="AE14" s="502"/>
      <c r="AF14" s="502"/>
      <c r="AG14" s="503"/>
      <c r="AH14" s="501">
        <v>2.2999999999999998</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t="s">
        <v>121</v>
      </c>
      <c r="CU14" s="513"/>
      <c r="CV14" s="513"/>
      <c r="CW14" s="513"/>
      <c r="CX14" s="513"/>
      <c r="CY14" s="513"/>
      <c r="CZ14" s="513"/>
      <c r="DA14" s="514"/>
      <c r="DB14" s="512" t="s">
        <v>121</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122</v>
      </c>
      <c r="N15" s="506"/>
      <c r="O15" s="506"/>
      <c r="P15" s="506"/>
      <c r="Q15" s="507"/>
      <c r="R15" s="498">
        <v>66672</v>
      </c>
      <c r="S15" s="499"/>
      <c r="T15" s="499"/>
      <c r="U15" s="499"/>
      <c r="V15" s="500"/>
      <c r="W15" s="433" t="s">
        <v>130</v>
      </c>
      <c r="X15" s="434"/>
      <c r="Y15" s="434"/>
      <c r="Z15" s="434"/>
      <c r="AA15" s="434"/>
      <c r="AB15" s="424"/>
      <c r="AC15" s="468">
        <v>6937</v>
      </c>
      <c r="AD15" s="469"/>
      <c r="AE15" s="469"/>
      <c r="AF15" s="469"/>
      <c r="AG15" s="508"/>
      <c r="AH15" s="468">
        <v>6513</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8688548</v>
      </c>
      <c r="BO15" s="381"/>
      <c r="BP15" s="381"/>
      <c r="BQ15" s="381"/>
      <c r="BR15" s="381"/>
      <c r="BS15" s="381"/>
      <c r="BT15" s="381"/>
      <c r="BU15" s="382"/>
      <c r="BV15" s="380">
        <v>8237287</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24.4</v>
      </c>
      <c r="AD16" s="502"/>
      <c r="AE16" s="502"/>
      <c r="AF16" s="502"/>
      <c r="AG16" s="503"/>
      <c r="AH16" s="501">
        <v>24.2</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11036731</v>
      </c>
      <c r="BO16" s="418"/>
      <c r="BP16" s="418"/>
      <c r="BQ16" s="418"/>
      <c r="BR16" s="418"/>
      <c r="BS16" s="418"/>
      <c r="BT16" s="418"/>
      <c r="BU16" s="419"/>
      <c r="BV16" s="417">
        <v>10741796</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136</v>
      </c>
      <c r="N17" s="522"/>
      <c r="O17" s="522"/>
      <c r="P17" s="522"/>
      <c r="Q17" s="523"/>
      <c r="R17" s="518" t="s">
        <v>137</v>
      </c>
      <c r="S17" s="519"/>
      <c r="T17" s="519"/>
      <c r="U17" s="519"/>
      <c r="V17" s="520"/>
      <c r="W17" s="433" t="s">
        <v>138</v>
      </c>
      <c r="X17" s="434"/>
      <c r="Y17" s="434"/>
      <c r="Z17" s="434"/>
      <c r="AA17" s="434"/>
      <c r="AB17" s="424"/>
      <c r="AC17" s="468">
        <v>20924</v>
      </c>
      <c r="AD17" s="469"/>
      <c r="AE17" s="469"/>
      <c r="AF17" s="469"/>
      <c r="AG17" s="508"/>
      <c r="AH17" s="468">
        <v>19797</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11208367</v>
      </c>
      <c r="BO17" s="418"/>
      <c r="BP17" s="418"/>
      <c r="BQ17" s="418"/>
      <c r="BR17" s="418"/>
      <c r="BS17" s="418"/>
      <c r="BT17" s="418"/>
      <c r="BU17" s="419"/>
      <c r="BV17" s="417">
        <v>10590340</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140</v>
      </c>
      <c r="C18" s="460"/>
      <c r="D18" s="460"/>
      <c r="E18" s="529"/>
      <c r="F18" s="529"/>
      <c r="G18" s="529"/>
      <c r="H18" s="529"/>
      <c r="I18" s="529"/>
      <c r="J18" s="529"/>
      <c r="K18" s="529"/>
      <c r="L18" s="530">
        <v>42.92</v>
      </c>
      <c r="M18" s="530"/>
      <c r="N18" s="530"/>
      <c r="O18" s="530"/>
      <c r="P18" s="530"/>
      <c r="Q18" s="530"/>
      <c r="R18" s="531"/>
      <c r="S18" s="531"/>
      <c r="T18" s="531"/>
      <c r="U18" s="531"/>
      <c r="V18" s="532"/>
      <c r="W18" s="435"/>
      <c r="X18" s="436"/>
      <c r="Y18" s="436"/>
      <c r="Z18" s="436"/>
      <c r="AA18" s="436"/>
      <c r="AB18" s="427"/>
      <c r="AC18" s="533">
        <v>73.599999999999994</v>
      </c>
      <c r="AD18" s="534"/>
      <c r="AE18" s="534"/>
      <c r="AF18" s="534"/>
      <c r="AG18" s="535"/>
      <c r="AH18" s="533">
        <v>73.5</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14356031</v>
      </c>
      <c r="BO18" s="418"/>
      <c r="BP18" s="418"/>
      <c r="BQ18" s="418"/>
      <c r="BR18" s="418"/>
      <c r="BS18" s="418"/>
      <c r="BT18" s="418"/>
      <c r="BU18" s="419"/>
      <c r="BV18" s="417">
        <v>13983810</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142</v>
      </c>
      <c r="C19" s="460"/>
      <c r="D19" s="460"/>
      <c r="E19" s="529"/>
      <c r="F19" s="529"/>
      <c r="G19" s="529"/>
      <c r="H19" s="529"/>
      <c r="I19" s="529"/>
      <c r="J19" s="529"/>
      <c r="K19" s="529"/>
      <c r="L19" s="537">
        <v>1650</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17180191</v>
      </c>
      <c r="BO19" s="418"/>
      <c r="BP19" s="418"/>
      <c r="BQ19" s="418"/>
      <c r="BR19" s="418"/>
      <c r="BS19" s="418"/>
      <c r="BT19" s="418"/>
      <c r="BU19" s="419"/>
      <c r="BV19" s="417">
        <v>17417091</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144</v>
      </c>
      <c r="C20" s="460"/>
      <c r="D20" s="460"/>
      <c r="E20" s="529"/>
      <c r="F20" s="529"/>
      <c r="G20" s="529"/>
      <c r="H20" s="529"/>
      <c r="I20" s="529"/>
      <c r="J20" s="529"/>
      <c r="K20" s="529"/>
      <c r="L20" s="537">
        <v>29693</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20603474</v>
      </c>
      <c r="BO23" s="418"/>
      <c r="BP23" s="418"/>
      <c r="BQ23" s="418"/>
      <c r="BR23" s="418"/>
      <c r="BS23" s="418"/>
      <c r="BT23" s="418"/>
      <c r="BU23" s="419"/>
      <c r="BV23" s="417">
        <v>21320571</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153</v>
      </c>
      <c r="F24" s="447"/>
      <c r="G24" s="447"/>
      <c r="H24" s="447"/>
      <c r="I24" s="447"/>
      <c r="J24" s="447"/>
      <c r="K24" s="448"/>
      <c r="L24" s="468">
        <v>1</v>
      </c>
      <c r="M24" s="469"/>
      <c r="N24" s="469"/>
      <c r="O24" s="469"/>
      <c r="P24" s="508"/>
      <c r="Q24" s="468">
        <v>8750</v>
      </c>
      <c r="R24" s="469"/>
      <c r="S24" s="469"/>
      <c r="T24" s="469"/>
      <c r="U24" s="469"/>
      <c r="V24" s="508"/>
      <c r="W24" s="563"/>
      <c r="X24" s="551"/>
      <c r="Y24" s="552"/>
      <c r="Z24" s="467" t="s">
        <v>154</v>
      </c>
      <c r="AA24" s="447"/>
      <c r="AB24" s="447"/>
      <c r="AC24" s="447"/>
      <c r="AD24" s="447"/>
      <c r="AE24" s="447"/>
      <c r="AF24" s="447"/>
      <c r="AG24" s="448"/>
      <c r="AH24" s="468">
        <v>493</v>
      </c>
      <c r="AI24" s="469"/>
      <c r="AJ24" s="469"/>
      <c r="AK24" s="469"/>
      <c r="AL24" s="508"/>
      <c r="AM24" s="468">
        <v>1533230</v>
      </c>
      <c r="AN24" s="469"/>
      <c r="AO24" s="469"/>
      <c r="AP24" s="469"/>
      <c r="AQ24" s="469"/>
      <c r="AR24" s="508"/>
      <c r="AS24" s="468">
        <v>3110</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18263724</v>
      </c>
      <c r="BO24" s="418"/>
      <c r="BP24" s="418"/>
      <c r="BQ24" s="418"/>
      <c r="BR24" s="418"/>
      <c r="BS24" s="418"/>
      <c r="BT24" s="418"/>
      <c r="BU24" s="419"/>
      <c r="BV24" s="417">
        <v>18766153</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156</v>
      </c>
      <c r="F25" s="447"/>
      <c r="G25" s="447"/>
      <c r="H25" s="447"/>
      <c r="I25" s="447"/>
      <c r="J25" s="447"/>
      <c r="K25" s="448"/>
      <c r="L25" s="468">
        <v>2</v>
      </c>
      <c r="M25" s="469"/>
      <c r="N25" s="469"/>
      <c r="O25" s="469"/>
      <c r="P25" s="508"/>
      <c r="Q25" s="468">
        <v>7300</v>
      </c>
      <c r="R25" s="469"/>
      <c r="S25" s="469"/>
      <c r="T25" s="469"/>
      <c r="U25" s="469"/>
      <c r="V25" s="508"/>
      <c r="W25" s="563"/>
      <c r="X25" s="551"/>
      <c r="Y25" s="552"/>
      <c r="Z25" s="467" t="s">
        <v>157</v>
      </c>
      <c r="AA25" s="447"/>
      <c r="AB25" s="447"/>
      <c r="AC25" s="447"/>
      <c r="AD25" s="447"/>
      <c r="AE25" s="447"/>
      <c r="AF25" s="447"/>
      <c r="AG25" s="448"/>
      <c r="AH25" s="468">
        <v>100</v>
      </c>
      <c r="AI25" s="469"/>
      <c r="AJ25" s="469"/>
      <c r="AK25" s="469"/>
      <c r="AL25" s="508"/>
      <c r="AM25" s="468">
        <v>329400</v>
      </c>
      <c r="AN25" s="469"/>
      <c r="AO25" s="469"/>
      <c r="AP25" s="469"/>
      <c r="AQ25" s="469"/>
      <c r="AR25" s="508"/>
      <c r="AS25" s="468">
        <v>3294</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1093644</v>
      </c>
      <c r="BO25" s="381"/>
      <c r="BP25" s="381"/>
      <c r="BQ25" s="381"/>
      <c r="BR25" s="381"/>
      <c r="BS25" s="381"/>
      <c r="BT25" s="381"/>
      <c r="BU25" s="382"/>
      <c r="BV25" s="380">
        <v>1435266</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159</v>
      </c>
      <c r="F26" s="447"/>
      <c r="G26" s="447"/>
      <c r="H26" s="447"/>
      <c r="I26" s="447"/>
      <c r="J26" s="447"/>
      <c r="K26" s="448"/>
      <c r="L26" s="468">
        <v>1</v>
      </c>
      <c r="M26" s="469"/>
      <c r="N26" s="469"/>
      <c r="O26" s="469"/>
      <c r="P26" s="508"/>
      <c r="Q26" s="468">
        <v>6800</v>
      </c>
      <c r="R26" s="469"/>
      <c r="S26" s="469"/>
      <c r="T26" s="469"/>
      <c r="U26" s="469"/>
      <c r="V26" s="508"/>
      <c r="W26" s="563"/>
      <c r="X26" s="551"/>
      <c r="Y26" s="552"/>
      <c r="Z26" s="467" t="s">
        <v>160</v>
      </c>
      <c r="AA26" s="573"/>
      <c r="AB26" s="573"/>
      <c r="AC26" s="573"/>
      <c r="AD26" s="573"/>
      <c r="AE26" s="573"/>
      <c r="AF26" s="573"/>
      <c r="AG26" s="574"/>
      <c r="AH26" s="468">
        <v>45</v>
      </c>
      <c r="AI26" s="469"/>
      <c r="AJ26" s="469"/>
      <c r="AK26" s="469"/>
      <c r="AL26" s="508"/>
      <c r="AM26" s="468">
        <v>157005</v>
      </c>
      <c r="AN26" s="469"/>
      <c r="AO26" s="469"/>
      <c r="AP26" s="469"/>
      <c r="AQ26" s="469"/>
      <c r="AR26" s="508"/>
      <c r="AS26" s="468">
        <v>3489</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162</v>
      </c>
      <c r="F27" s="447"/>
      <c r="G27" s="447"/>
      <c r="H27" s="447"/>
      <c r="I27" s="447"/>
      <c r="J27" s="447"/>
      <c r="K27" s="448"/>
      <c r="L27" s="468">
        <v>1</v>
      </c>
      <c r="M27" s="469"/>
      <c r="N27" s="469"/>
      <c r="O27" s="469"/>
      <c r="P27" s="508"/>
      <c r="Q27" s="468">
        <v>5000</v>
      </c>
      <c r="R27" s="469"/>
      <c r="S27" s="469"/>
      <c r="T27" s="469"/>
      <c r="U27" s="469"/>
      <c r="V27" s="508"/>
      <c r="W27" s="563"/>
      <c r="X27" s="551"/>
      <c r="Y27" s="552"/>
      <c r="Z27" s="467" t="s">
        <v>163</v>
      </c>
      <c r="AA27" s="447"/>
      <c r="AB27" s="447"/>
      <c r="AC27" s="447"/>
      <c r="AD27" s="447"/>
      <c r="AE27" s="447"/>
      <c r="AF27" s="447"/>
      <c r="AG27" s="448"/>
      <c r="AH27" s="468">
        <v>52</v>
      </c>
      <c r="AI27" s="469"/>
      <c r="AJ27" s="469"/>
      <c r="AK27" s="469"/>
      <c r="AL27" s="508"/>
      <c r="AM27" s="468">
        <v>146716</v>
      </c>
      <c r="AN27" s="469"/>
      <c r="AO27" s="469"/>
      <c r="AP27" s="469"/>
      <c r="AQ27" s="469"/>
      <c r="AR27" s="508"/>
      <c r="AS27" s="468">
        <v>2821</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v>567982</v>
      </c>
      <c r="BO27" s="587"/>
      <c r="BP27" s="587"/>
      <c r="BQ27" s="587"/>
      <c r="BR27" s="587"/>
      <c r="BS27" s="587"/>
      <c r="BT27" s="587"/>
      <c r="BU27" s="588"/>
      <c r="BV27" s="586">
        <v>567905</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165</v>
      </c>
      <c r="F28" s="447"/>
      <c r="G28" s="447"/>
      <c r="H28" s="447"/>
      <c r="I28" s="447"/>
      <c r="J28" s="447"/>
      <c r="K28" s="448"/>
      <c r="L28" s="468">
        <v>1</v>
      </c>
      <c r="M28" s="469"/>
      <c r="N28" s="469"/>
      <c r="O28" s="469"/>
      <c r="P28" s="508"/>
      <c r="Q28" s="468">
        <v>4050</v>
      </c>
      <c r="R28" s="469"/>
      <c r="S28" s="469"/>
      <c r="T28" s="469"/>
      <c r="U28" s="469"/>
      <c r="V28" s="508"/>
      <c r="W28" s="563"/>
      <c r="X28" s="551"/>
      <c r="Y28" s="552"/>
      <c r="Z28" s="467" t="s">
        <v>166</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1499670</v>
      </c>
      <c r="BO28" s="381"/>
      <c r="BP28" s="381"/>
      <c r="BQ28" s="381"/>
      <c r="BR28" s="381"/>
      <c r="BS28" s="381"/>
      <c r="BT28" s="381"/>
      <c r="BU28" s="382"/>
      <c r="BV28" s="380">
        <v>1692091</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169</v>
      </c>
      <c r="F29" s="447"/>
      <c r="G29" s="447"/>
      <c r="H29" s="447"/>
      <c r="I29" s="447"/>
      <c r="J29" s="447"/>
      <c r="K29" s="448"/>
      <c r="L29" s="468">
        <v>18</v>
      </c>
      <c r="M29" s="469"/>
      <c r="N29" s="469"/>
      <c r="O29" s="469"/>
      <c r="P29" s="508"/>
      <c r="Q29" s="468">
        <v>3750</v>
      </c>
      <c r="R29" s="469"/>
      <c r="S29" s="469"/>
      <c r="T29" s="469"/>
      <c r="U29" s="469"/>
      <c r="V29" s="508"/>
      <c r="W29" s="564"/>
      <c r="X29" s="565"/>
      <c r="Y29" s="566"/>
      <c r="Z29" s="467" t="s">
        <v>170</v>
      </c>
      <c r="AA29" s="447"/>
      <c r="AB29" s="447"/>
      <c r="AC29" s="447"/>
      <c r="AD29" s="447"/>
      <c r="AE29" s="447"/>
      <c r="AF29" s="447"/>
      <c r="AG29" s="448"/>
      <c r="AH29" s="468">
        <v>545</v>
      </c>
      <c r="AI29" s="469"/>
      <c r="AJ29" s="469"/>
      <c r="AK29" s="469"/>
      <c r="AL29" s="508"/>
      <c r="AM29" s="468">
        <v>1679946</v>
      </c>
      <c r="AN29" s="469"/>
      <c r="AO29" s="469"/>
      <c r="AP29" s="469"/>
      <c r="AQ29" s="469"/>
      <c r="AR29" s="508"/>
      <c r="AS29" s="468">
        <v>3082</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v>240688</v>
      </c>
      <c r="BO29" s="418"/>
      <c r="BP29" s="418"/>
      <c r="BQ29" s="418"/>
      <c r="BR29" s="418"/>
      <c r="BS29" s="418"/>
      <c r="BT29" s="418"/>
      <c r="BU29" s="419"/>
      <c r="BV29" s="417">
        <v>240421</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99.2</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4629055</v>
      </c>
      <c r="BO30" s="587"/>
      <c r="BP30" s="587"/>
      <c r="BQ30" s="587"/>
      <c r="BR30" s="587"/>
      <c r="BS30" s="587"/>
      <c r="BT30" s="587"/>
      <c r="BU30" s="588"/>
      <c r="BV30" s="586">
        <v>4810881</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6</v>
      </c>
      <c r="AN34" s="598"/>
      <c r="AO34" s="599" t="str">
        <f>IF('各会計、関係団体の財政状況及び健全化判断比率'!B31="","",'各会計、関係団体の財政状況及び健全化判断比率'!B31)</f>
        <v>水道事業会計</v>
      </c>
      <c r="AP34" s="599"/>
      <c r="AQ34" s="599"/>
      <c r="AR34" s="599"/>
      <c r="AS34" s="599"/>
      <c r="AT34" s="599"/>
      <c r="AU34" s="599"/>
      <c r="AV34" s="599"/>
      <c r="AW34" s="599"/>
      <c r="AX34" s="599"/>
      <c r="AY34" s="599"/>
      <c r="AZ34" s="599"/>
      <c r="BA34" s="599"/>
      <c r="BB34" s="599"/>
      <c r="BC34" s="599"/>
      <c r="BD34" s="167"/>
      <c r="BE34" s="598">
        <f>IF(BG34="","",MAX(C34:D43,U34:V43,AM34:AN43)+1)</f>
        <v>7</v>
      </c>
      <c r="BF34" s="598"/>
      <c r="BG34" s="599" t="str">
        <f>IF('各会計、関係団体の財政状況及び健全化判断比率'!B32="","",'各会計、関係団体の財政状況及び健全化判断比率'!B32)</f>
        <v>公共下水道事業特別会計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9</v>
      </c>
      <c r="BX34" s="598"/>
      <c r="BY34" s="599" t="str">
        <f>IF('各会計、関係団体の財政状況及び健全化判断比率'!B68="","",'各会計、関係団体の財政状況及び健全化判断比率'!B68)</f>
        <v>京都府市町村職員退職手当組合</v>
      </c>
      <c r="BZ34" s="599"/>
      <c r="CA34" s="599"/>
      <c r="CB34" s="599"/>
      <c r="CC34" s="599"/>
      <c r="CD34" s="599"/>
      <c r="CE34" s="599"/>
      <c r="CF34" s="599"/>
      <c r="CG34" s="599"/>
      <c r="CH34" s="599"/>
      <c r="CI34" s="599"/>
      <c r="CJ34" s="599"/>
      <c r="CK34" s="599"/>
      <c r="CL34" s="599"/>
      <c r="CM34" s="599"/>
      <c r="CN34" s="167"/>
      <c r="CO34" s="598">
        <f>IF(CQ34="","",MAX(C34:D43,U34:V43,AM34:AN43,BE34:BF43,BW34:BX43)+1)</f>
        <v>16</v>
      </c>
      <c r="CP34" s="598"/>
      <c r="CQ34" s="599" t="str">
        <f>IF('各会計、関係団体の財政状況及び健全化判断比率'!BS7="","",'各会計、関係団体の財政状況及び健全化判断比率'!BS7)</f>
        <v>京田辺市都市緑化協会</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休日応急診療所特別会計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8</v>
      </c>
      <c r="BF35" s="598"/>
      <c r="BG35" s="599" t="str">
        <f>IF('各会計、関係団体の財政状況及び健全化判断比率'!B33="","",'各会計、関係団体の財政状況及び健全化判断比率'!B33)</f>
        <v>農業集落排水事業特別会計</v>
      </c>
      <c r="BH35" s="599"/>
      <c r="BI35" s="599"/>
      <c r="BJ35" s="599"/>
      <c r="BK35" s="599"/>
      <c r="BL35" s="599"/>
      <c r="BM35" s="599"/>
      <c r="BN35" s="599"/>
      <c r="BO35" s="599"/>
      <c r="BP35" s="599"/>
      <c r="BQ35" s="599"/>
      <c r="BR35" s="599"/>
      <c r="BS35" s="599"/>
      <c r="BT35" s="599"/>
      <c r="BU35" s="599"/>
      <c r="BV35" s="167"/>
      <c r="BW35" s="598">
        <f t="shared" ref="BW35:BW43" si="2">IF(BY35="","",BW34+1)</f>
        <v>10</v>
      </c>
      <c r="BX35" s="598"/>
      <c r="BY35" s="599" t="str">
        <f>IF('各会計、関係団体の財政状況及び健全化判断比率'!B69="","",'各会計、関係団体の財政状況及び健全化判断比率'!B69)</f>
        <v>京都府自治会館管理組合</v>
      </c>
      <c r="BZ35" s="599"/>
      <c r="CA35" s="599"/>
      <c r="CB35" s="599"/>
      <c r="CC35" s="599"/>
      <c r="CD35" s="599"/>
      <c r="CE35" s="599"/>
      <c r="CF35" s="599"/>
      <c r="CG35" s="599"/>
      <c r="CH35" s="599"/>
      <c r="CI35" s="599"/>
      <c r="CJ35" s="599"/>
      <c r="CK35" s="599"/>
      <c r="CL35" s="599"/>
      <c r="CM35" s="599"/>
      <c r="CN35" s="167"/>
      <c r="CO35" s="598">
        <f t="shared" ref="CO35:CO43" si="3">IF(CQ35="","",CO34+1)</f>
        <v>17</v>
      </c>
      <c r="CP35" s="598"/>
      <c r="CQ35" s="599" t="str">
        <f>IF('各会計、関係団体の財政状況及び健全化判断比率'!BS8="","",'各会計、関係団体の財政状況及び健全化判断比率'!BS8)</f>
        <v>学研都市京都土地開発公社</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〇</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5</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11</v>
      </c>
      <c r="BX36" s="598"/>
      <c r="BY36" s="599" t="str">
        <f>IF('各会計、関係団体の財政状況及び健全化判断比率'!B70="","",'各会計、関係団体の財政状況及び健全化判断比率'!B70)</f>
        <v>京都府住宅新築資金等貸付事業管理組合（一般会計）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12</v>
      </c>
      <c r="BX37" s="598"/>
      <c r="BY37" s="599" t="str">
        <f>IF('各会計、関係団体の財政状況及び健全化判断比率'!B71="","",'各会計、関係団体の財政状況及び健全化判断比率'!B71)</f>
        <v>京都府住宅新築資金等貸付事業管理組合（特別会計）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13</v>
      </c>
      <c r="BX38" s="598"/>
      <c r="BY38" s="599" t="str">
        <f>IF('各会計、関係団体の財政状況及び健全化判断比率'!B72="","",'各会計、関係団体の財政状況及び健全化判断比率'!B72)</f>
        <v>京都府後期高齢者医療広域組合（一般会計）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14</v>
      </c>
      <c r="BX39" s="598"/>
      <c r="BY39" s="599" t="str">
        <f>IF('各会計、関係団体の財政状況及び健全化判断比率'!B73="","",'各会計、関係団体の財政状況及び健全化判断比率'!B73)</f>
        <v>京都府後期高齢者医療広域組合（特別会計）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15</v>
      </c>
      <c r="BX40" s="598"/>
      <c r="BY40" s="599" t="str">
        <f>IF('各会計、関係団体の財政状況及び健全化判断比率'!B74="","",'各会計、関係団体の財政状況及び健全化判断比率'!B74)</f>
        <v>京都地方税機構（一般会計）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x14ac:dyDescent="0.15">
      <c r="A34" s="22"/>
      <c r="B34" s="31"/>
      <c r="C34" s="1184" t="s">
        <v>525</v>
      </c>
      <c r="D34" s="1184"/>
      <c r="E34" s="1185"/>
      <c r="F34" s="32">
        <v>30.66</v>
      </c>
      <c r="G34" s="33">
        <v>30.87</v>
      </c>
      <c r="H34" s="33">
        <v>31.22</v>
      </c>
      <c r="I34" s="33">
        <v>31.27</v>
      </c>
      <c r="J34" s="34">
        <v>31.58</v>
      </c>
      <c r="K34" s="22"/>
      <c r="L34" s="22"/>
      <c r="M34" s="22"/>
      <c r="N34" s="22"/>
      <c r="O34" s="22"/>
      <c r="P34" s="22"/>
    </row>
    <row r="35" spans="1:16" ht="39" customHeight="1" x14ac:dyDescent="0.15">
      <c r="A35" s="22"/>
      <c r="B35" s="35"/>
      <c r="C35" s="1178" t="s">
        <v>526</v>
      </c>
      <c r="D35" s="1179"/>
      <c r="E35" s="1180"/>
      <c r="F35" s="36">
        <v>0.22</v>
      </c>
      <c r="G35" s="37">
        <v>0.78</v>
      </c>
      <c r="H35" s="37">
        <v>0.76</v>
      </c>
      <c r="I35" s="37">
        <v>1.31</v>
      </c>
      <c r="J35" s="38">
        <v>1.78</v>
      </c>
      <c r="K35" s="22"/>
      <c r="L35" s="22"/>
      <c r="M35" s="22"/>
      <c r="N35" s="22"/>
      <c r="O35" s="22"/>
      <c r="P35" s="22"/>
    </row>
    <row r="36" spans="1:16" ht="39" customHeight="1" x14ac:dyDescent="0.15">
      <c r="A36" s="22"/>
      <c r="B36" s="35"/>
      <c r="C36" s="1178" t="s">
        <v>527</v>
      </c>
      <c r="D36" s="1179"/>
      <c r="E36" s="1180"/>
      <c r="F36" s="36">
        <v>1.6</v>
      </c>
      <c r="G36" s="37">
        <v>3.35</v>
      </c>
      <c r="H36" s="37">
        <v>2.62</v>
      </c>
      <c r="I36" s="37">
        <v>3.62</v>
      </c>
      <c r="J36" s="38">
        <v>1.5</v>
      </c>
      <c r="K36" s="22"/>
      <c r="L36" s="22"/>
      <c r="M36" s="22"/>
      <c r="N36" s="22"/>
      <c r="O36" s="22"/>
      <c r="P36" s="22"/>
    </row>
    <row r="37" spans="1:16" ht="39" customHeight="1" x14ac:dyDescent="0.15">
      <c r="A37" s="22"/>
      <c r="B37" s="35"/>
      <c r="C37" s="1178" t="s">
        <v>528</v>
      </c>
      <c r="D37" s="1179"/>
      <c r="E37" s="1180"/>
      <c r="F37" s="36">
        <v>0.3</v>
      </c>
      <c r="G37" s="37">
        <v>0.06</v>
      </c>
      <c r="H37" s="37">
        <v>0.03</v>
      </c>
      <c r="I37" s="37">
        <v>0.83</v>
      </c>
      <c r="J37" s="38">
        <v>0.82</v>
      </c>
      <c r="K37" s="22"/>
      <c r="L37" s="22"/>
      <c r="M37" s="22"/>
      <c r="N37" s="22"/>
      <c r="O37" s="22"/>
      <c r="P37" s="22"/>
    </row>
    <row r="38" spans="1:16" ht="39" customHeight="1" x14ac:dyDescent="0.15">
      <c r="A38" s="22"/>
      <c r="B38" s="35"/>
      <c r="C38" s="1178" t="s">
        <v>529</v>
      </c>
      <c r="D38" s="1179"/>
      <c r="E38" s="1180"/>
      <c r="F38" s="36">
        <v>0</v>
      </c>
      <c r="G38" s="37">
        <v>0.01</v>
      </c>
      <c r="H38" s="37">
        <v>0.01</v>
      </c>
      <c r="I38" s="37">
        <v>0</v>
      </c>
      <c r="J38" s="38">
        <v>0</v>
      </c>
      <c r="K38" s="22"/>
      <c r="L38" s="22"/>
      <c r="M38" s="22"/>
      <c r="N38" s="22"/>
      <c r="O38" s="22"/>
      <c r="P38" s="22"/>
    </row>
    <row r="39" spans="1:16" ht="39" customHeight="1" x14ac:dyDescent="0.15">
      <c r="A39" s="22"/>
      <c r="B39" s="35"/>
      <c r="C39" s="1178" t="s">
        <v>530</v>
      </c>
      <c r="D39" s="1179"/>
      <c r="E39" s="1180"/>
      <c r="F39" s="36">
        <v>0</v>
      </c>
      <c r="G39" s="37">
        <v>0</v>
      </c>
      <c r="H39" s="37">
        <v>0</v>
      </c>
      <c r="I39" s="37">
        <v>0</v>
      </c>
      <c r="J39" s="38">
        <v>0</v>
      </c>
      <c r="K39" s="22"/>
      <c r="L39" s="22"/>
      <c r="M39" s="22"/>
      <c r="N39" s="22"/>
      <c r="O39" s="22"/>
      <c r="P39" s="22"/>
    </row>
    <row r="40" spans="1:16" ht="39" customHeight="1" x14ac:dyDescent="0.15">
      <c r="A40" s="22"/>
      <c r="B40" s="35"/>
      <c r="C40" s="1178" t="s">
        <v>531</v>
      </c>
      <c r="D40" s="1179"/>
      <c r="E40" s="1180"/>
      <c r="F40" s="36">
        <v>0</v>
      </c>
      <c r="G40" s="37">
        <v>0.01</v>
      </c>
      <c r="H40" s="37">
        <v>0</v>
      </c>
      <c r="I40" s="37">
        <v>0</v>
      </c>
      <c r="J40" s="38">
        <v>0</v>
      </c>
      <c r="K40" s="22"/>
      <c r="L40" s="22"/>
      <c r="M40" s="22"/>
      <c r="N40" s="22"/>
      <c r="O40" s="22"/>
      <c r="P40" s="22"/>
    </row>
    <row r="41" spans="1:16" ht="39" customHeight="1" x14ac:dyDescent="0.15">
      <c r="A41" s="22"/>
      <c r="B41" s="35"/>
      <c r="C41" s="1178" t="s">
        <v>532</v>
      </c>
      <c r="D41" s="1179"/>
      <c r="E41" s="1180"/>
      <c r="F41" s="36">
        <v>0</v>
      </c>
      <c r="G41" s="37">
        <v>0</v>
      </c>
      <c r="H41" s="37">
        <v>0</v>
      </c>
      <c r="I41" s="37">
        <v>0</v>
      </c>
      <c r="J41" s="38">
        <v>0</v>
      </c>
      <c r="K41" s="22"/>
      <c r="L41" s="22"/>
      <c r="M41" s="22"/>
      <c r="N41" s="22"/>
      <c r="O41" s="22"/>
      <c r="P41" s="22"/>
    </row>
    <row r="42" spans="1:16" ht="39" customHeight="1" x14ac:dyDescent="0.15">
      <c r="A42" s="22"/>
      <c r="B42" s="39"/>
      <c r="C42" s="1178" t="s">
        <v>533</v>
      </c>
      <c r="D42" s="1179"/>
      <c r="E42" s="1180"/>
      <c r="F42" s="36" t="s">
        <v>478</v>
      </c>
      <c r="G42" s="37" t="s">
        <v>478</v>
      </c>
      <c r="H42" s="37" t="s">
        <v>478</v>
      </c>
      <c r="I42" s="37" t="s">
        <v>478</v>
      </c>
      <c r="J42" s="38" t="s">
        <v>478</v>
      </c>
      <c r="K42" s="22"/>
      <c r="L42" s="22"/>
      <c r="M42" s="22"/>
      <c r="N42" s="22"/>
      <c r="O42" s="22"/>
      <c r="P42" s="22"/>
    </row>
    <row r="43" spans="1:16" ht="39" customHeight="1" thickBot="1" x14ac:dyDescent="0.2">
      <c r="A43" s="22"/>
      <c r="B43" s="40"/>
      <c r="C43" s="1181" t="s">
        <v>534</v>
      </c>
      <c r="D43" s="1182"/>
      <c r="E43" s="1183"/>
      <c r="F43" s="41" t="s">
        <v>478</v>
      </c>
      <c r="G43" s="42" t="s">
        <v>478</v>
      </c>
      <c r="H43" s="42" t="s">
        <v>478</v>
      </c>
      <c r="I43" s="42" t="s">
        <v>478</v>
      </c>
      <c r="J43" s="43" t="s">
        <v>478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2538</v>
      </c>
      <c r="L45" s="60">
        <v>2555</v>
      </c>
      <c r="M45" s="60">
        <v>2633</v>
      </c>
      <c r="N45" s="60">
        <v>2518</v>
      </c>
      <c r="O45" s="61">
        <v>2560</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478</v>
      </c>
      <c r="L46" s="64" t="s">
        <v>478</v>
      </c>
      <c r="M46" s="64" t="s">
        <v>478</v>
      </c>
      <c r="N46" s="64" t="s">
        <v>478</v>
      </c>
      <c r="O46" s="65" t="s">
        <v>478</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478</v>
      </c>
      <c r="L47" s="64" t="s">
        <v>478</v>
      </c>
      <c r="M47" s="64" t="s">
        <v>478</v>
      </c>
      <c r="N47" s="64" t="s">
        <v>478</v>
      </c>
      <c r="O47" s="65" t="s">
        <v>478</v>
      </c>
      <c r="P47" s="48"/>
      <c r="Q47" s="48"/>
      <c r="R47" s="48"/>
      <c r="S47" s="48"/>
      <c r="T47" s="48"/>
      <c r="U47" s="48"/>
    </row>
    <row r="48" spans="1:21" ht="30.75" customHeight="1" x14ac:dyDescent="0.15">
      <c r="A48" s="48"/>
      <c r="B48" s="1196"/>
      <c r="C48" s="1197"/>
      <c r="D48" s="62"/>
      <c r="E48" s="1188" t="s">
        <v>15</v>
      </c>
      <c r="F48" s="1188"/>
      <c r="G48" s="1188"/>
      <c r="H48" s="1188"/>
      <c r="I48" s="1188"/>
      <c r="J48" s="1189"/>
      <c r="K48" s="63">
        <v>576</v>
      </c>
      <c r="L48" s="64">
        <v>557</v>
      </c>
      <c r="M48" s="64">
        <v>588</v>
      </c>
      <c r="N48" s="64">
        <v>614</v>
      </c>
      <c r="O48" s="65">
        <v>615</v>
      </c>
      <c r="P48" s="48"/>
      <c r="Q48" s="48"/>
      <c r="R48" s="48"/>
      <c r="S48" s="48"/>
      <c r="T48" s="48"/>
      <c r="U48" s="48"/>
    </row>
    <row r="49" spans="1:21" ht="30.75" customHeight="1" x14ac:dyDescent="0.15">
      <c r="A49" s="48"/>
      <c r="B49" s="1196"/>
      <c r="C49" s="1197"/>
      <c r="D49" s="62"/>
      <c r="E49" s="1188" t="s">
        <v>16</v>
      </c>
      <c r="F49" s="1188"/>
      <c r="G49" s="1188"/>
      <c r="H49" s="1188"/>
      <c r="I49" s="1188"/>
      <c r="J49" s="1189"/>
      <c r="K49" s="63" t="s">
        <v>478</v>
      </c>
      <c r="L49" s="64" t="s">
        <v>478</v>
      </c>
      <c r="M49" s="64" t="s">
        <v>478</v>
      </c>
      <c r="N49" s="64" t="s">
        <v>478</v>
      </c>
      <c r="O49" s="65" t="s">
        <v>478</v>
      </c>
      <c r="P49" s="48"/>
      <c r="Q49" s="48"/>
      <c r="R49" s="48"/>
      <c r="S49" s="48"/>
      <c r="T49" s="48"/>
      <c r="U49" s="48"/>
    </row>
    <row r="50" spans="1:21" ht="30.75" customHeight="1" x14ac:dyDescent="0.15">
      <c r="A50" s="48"/>
      <c r="B50" s="1196"/>
      <c r="C50" s="1197"/>
      <c r="D50" s="62"/>
      <c r="E50" s="1188" t="s">
        <v>17</v>
      </c>
      <c r="F50" s="1188"/>
      <c r="G50" s="1188"/>
      <c r="H50" s="1188"/>
      <c r="I50" s="1188"/>
      <c r="J50" s="1189"/>
      <c r="K50" s="63">
        <v>7</v>
      </c>
      <c r="L50" s="64">
        <v>7</v>
      </c>
      <c r="M50" s="64">
        <v>7</v>
      </c>
      <c r="N50" s="64">
        <v>7</v>
      </c>
      <c r="O50" s="65">
        <v>7</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478</v>
      </c>
      <c r="L51" s="64" t="s">
        <v>478</v>
      </c>
      <c r="M51" s="64" t="s">
        <v>478</v>
      </c>
      <c r="N51" s="64" t="s">
        <v>478</v>
      </c>
      <c r="O51" s="65" t="s">
        <v>478</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2512</v>
      </c>
      <c r="L52" s="64">
        <v>2571</v>
      </c>
      <c r="M52" s="64">
        <v>2635</v>
      </c>
      <c r="N52" s="64">
        <v>2623</v>
      </c>
      <c r="O52" s="65">
        <v>2591</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609</v>
      </c>
      <c r="L53" s="69">
        <v>548</v>
      </c>
      <c r="M53" s="69">
        <v>593</v>
      </c>
      <c r="N53" s="69">
        <v>516</v>
      </c>
      <c r="O53" s="70">
        <v>591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1"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518</v>
      </c>
      <c r="J40" s="79" t="s">
        <v>519</v>
      </c>
      <c r="K40" s="79" t="s">
        <v>520</v>
      </c>
      <c r="L40" s="79" t="s">
        <v>521</v>
      </c>
      <c r="M40" s="80" t="s">
        <v>522</v>
      </c>
    </row>
    <row r="41" spans="2:13" ht="27.75" customHeight="1" x14ac:dyDescent="0.15">
      <c r="B41" s="1202" t="s">
        <v>24</v>
      </c>
      <c r="C41" s="1203"/>
      <c r="D41" s="81"/>
      <c r="E41" s="1208" t="s">
        <v>25</v>
      </c>
      <c r="F41" s="1208"/>
      <c r="G41" s="1208"/>
      <c r="H41" s="1209"/>
      <c r="I41" s="82">
        <v>21016</v>
      </c>
      <c r="J41" s="83">
        <v>21161</v>
      </c>
      <c r="K41" s="83">
        <v>21566</v>
      </c>
      <c r="L41" s="83">
        <v>21321</v>
      </c>
      <c r="M41" s="84">
        <v>20603</v>
      </c>
    </row>
    <row r="42" spans="2:13" ht="27.75" customHeight="1" x14ac:dyDescent="0.15">
      <c r="B42" s="1204"/>
      <c r="C42" s="1205"/>
      <c r="D42" s="85"/>
      <c r="E42" s="1210" t="s">
        <v>26</v>
      </c>
      <c r="F42" s="1210"/>
      <c r="G42" s="1210"/>
      <c r="H42" s="1211"/>
      <c r="I42" s="86">
        <v>588</v>
      </c>
      <c r="J42" s="87">
        <v>505</v>
      </c>
      <c r="K42" s="87">
        <v>367</v>
      </c>
      <c r="L42" s="87">
        <v>510</v>
      </c>
      <c r="M42" s="88">
        <v>213</v>
      </c>
    </row>
    <row r="43" spans="2:13" ht="27.75" customHeight="1" x14ac:dyDescent="0.15">
      <c r="B43" s="1204"/>
      <c r="C43" s="1205"/>
      <c r="D43" s="85"/>
      <c r="E43" s="1210" t="s">
        <v>27</v>
      </c>
      <c r="F43" s="1210"/>
      <c r="G43" s="1210"/>
      <c r="H43" s="1211"/>
      <c r="I43" s="86">
        <v>8138</v>
      </c>
      <c r="J43" s="87">
        <v>8055</v>
      </c>
      <c r="K43" s="87">
        <v>7904</v>
      </c>
      <c r="L43" s="87">
        <v>7816</v>
      </c>
      <c r="M43" s="88">
        <v>7646</v>
      </c>
    </row>
    <row r="44" spans="2:13" ht="27.75" customHeight="1" x14ac:dyDescent="0.15">
      <c r="B44" s="1204"/>
      <c r="C44" s="1205"/>
      <c r="D44" s="85"/>
      <c r="E44" s="1210" t="s">
        <v>28</v>
      </c>
      <c r="F44" s="1210"/>
      <c r="G44" s="1210"/>
      <c r="H44" s="1211"/>
      <c r="I44" s="86">
        <v>11</v>
      </c>
      <c r="J44" s="87">
        <v>9</v>
      </c>
      <c r="K44" s="87">
        <v>6</v>
      </c>
      <c r="L44" s="87">
        <v>4</v>
      </c>
      <c r="M44" s="88">
        <v>2</v>
      </c>
    </row>
    <row r="45" spans="2:13" ht="27.75" customHeight="1" x14ac:dyDescent="0.15">
      <c r="B45" s="1204"/>
      <c r="C45" s="1205"/>
      <c r="D45" s="85"/>
      <c r="E45" s="1210" t="s">
        <v>29</v>
      </c>
      <c r="F45" s="1210"/>
      <c r="G45" s="1210"/>
      <c r="H45" s="1211"/>
      <c r="I45" s="86">
        <v>3468</v>
      </c>
      <c r="J45" s="87">
        <v>3447</v>
      </c>
      <c r="K45" s="87">
        <v>3311</v>
      </c>
      <c r="L45" s="87">
        <v>3121</v>
      </c>
      <c r="M45" s="88">
        <v>3089</v>
      </c>
    </row>
    <row r="46" spans="2:13" ht="27.75" customHeight="1" x14ac:dyDescent="0.15">
      <c r="B46" s="1204"/>
      <c r="C46" s="1205"/>
      <c r="D46" s="89"/>
      <c r="E46" s="1210" t="s">
        <v>30</v>
      </c>
      <c r="F46" s="1210"/>
      <c r="G46" s="1210"/>
      <c r="H46" s="1211"/>
      <c r="I46" s="86" t="s">
        <v>478</v>
      </c>
      <c r="J46" s="87" t="s">
        <v>478</v>
      </c>
      <c r="K46" s="87" t="s">
        <v>478</v>
      </c>
      <c r="L46" s="87" t="s">
        <v>478</v>
      </c>
      <c r="M46" s="88" t="s">
        <v>478</v>
      </c>
    </row>
    <row r="47" spans="2:13" ht="27.75" customHeight="1" x14ac:dyDescent="0.15">
      <c r="B47" s="1204"/>
      <c r="C47" s="1205"/>
      <c r="D47" s="90"/>
      <c r="E47" s="1212" t="s">
        <v>31</v>
      </c>
      <c r="F47" s="1213"/>
      <c r="G47" s="1213"/>
      <c r="H47" s="1214"/>
      <c r="I47" s="86" t="s">
        <v>478</v>
      </c>
      <c r="J47" s="87" t="s">
        <v>478</v>
      </c>
      <c r="K47" s="87" t="s">
        <v>478</v>
      </c>
      <c r="L47" s="87" t="s">
        <v>478</v>
      </c>
      <c r="M47" s="88" t="s">
        <v>478</v>
      </c>
    </row>
    <row r="48" spans="2:13" ht="27.75" customHeight="1" x14ac:dyDescent="0.15">
      <c r="B48" s="1204"/>
      <c r="C48" s="1205"/>
      <c r="D48" s="85"/>
      <c r="E48" s="1210" t="s">
        <v>32</v>
      </c>
      <c r="F48" s="1210"/>
      <c r="G48" s="1210"/>
      <c r="H48" s="1211"/>
      <c r="I48" s="86" t="s">
        <v>478</v>
      </c>
      <c r="J48" s="87" t="s">
        <v>478</v>
      </c>
      <c r="K48" s="87" t="s">
        <v>478</v>
      </c>
      <c r="L48" s="87" t="s">
        <v>478</v>
      </c>
      <c r="M48" s="88" t="s">
        <v>478</v>
      </c>
    </row>
    <row r="49" spans="2:13" ht="27.75" customHeight="1" x14ac:dyDescent="0.15">
      <c r="B49" s="1206"/>
      <c r="C49" s="1207"/>
      <c r="D49" s="85"/>
      <c r="E49" s="1210" t="s">
        <v>33</v>
      </c>
      <c r="F49" s="1210"/>
      <c r="G49" s="1210"/>
      <c r="H49" s="1211"/>
      <c r="I49" s="86" t="s">
        <v>478</v>
      </c>
      <c r="J49" s="87" t="s">
        <v>478</v>
      </c>
      <c r="K49" s="87" t="s">
        <v>478</v>
      </c>
      <c r="L49" s="87" t="s">
        <v>478</v>
      </c>
      <c r="M49" s="88" t="s">
        <v>478</v>
      </c>
    </row>
    <row r="50" spans="2:13" ht="27.75" customHeight="1" x14ac:dyDescent="0.15">
      <c r="B50" s="1215" t="s">
        <v>34</v>
      </c>
      <c r="C50" s="1216"/>
      <c r="D50" s="91"/>
      <c r="E50" s="1210" t="s">
        <v>35</v>
      </c>
      <c r="F50" s="1210"/>
      <c r="G50" s="1210"/>
      <c r="H50" s="1211"/>
      <c r="I50" s="86">
        <v>7252</v>
      </c>
      <c r="J50" s="87">
        <v>7461</v>
      </c>
      <c r="K50" s="87">
        <v>7195</v>
      </c>
      <c r="L50" s="87">
        <v>7130</v>
      </c>
      <c r="M50" s="88">
        <v>7006</v>
      </c>
    </row>
    <row r="51" spans="2:13" ht="27.75" customHeight="1" x14ac:dyDescent="0.15">
      <c r="B51" s="1204"/>
      <c r="C51" s="1205"/>
      <c r="D51" s="85"/>
      <c r="E51" s="1210" t="s">
        <v>36</v>
      </c>
      <c r="F51" s="1210"/>
      <c r="G51" s="1210"/>
      <c r="H51" s="1211"/>
      <c r="I51" s="86">
        <v>5657</v>
      </c>
      <c r="J51" s="87">
        <v>5709</v>
      </c>
      <c r="K51" s="87">
        <v>5467</v>
      </c>
      <c r="L51" s="87">
        <v>5358</v>
      </c>
      <c r="M51" s="88">
        <v>5035</v>
      </c>
    </row>
    <row r="52" spans="2:13" ht="27.75" customHeight="1" x14ac:dyDescent="0.15">
      <c r="B52" s="1206"/>
      <c r="C52" s="1207"/>
      <c r="D52" s="85"/>
      <c r="E52" s="1210" t="s">
        <v>37</v>
      </c>
      <c r="F52" s="1210"/>
      <c r="G52" s="1210"/>
      <c r="H52" s="1211"/>
      <c r="I52" s="86">
        <v>22910</v>
      </c>
      <c r="J52" s="87">
        <v>23288</v>
      </c>
      <c r="K52" s="87">
        <v>22924</v>
      </c>
      <c r="L52" s="87">
        <v>22709</v>
      </c>
      <c r="M52" s="88">
        <v>21930</v>
      </c>
    </row>
    <row r="53" spans="2:13" ht="27.75" customHeight="1" thickBot="1" x14ac:dyDescent="0.2">
      <c r="B53" s="1217" t="s">
        <v>21</v>
      </c>
      <c r="C53" s="1218"/>
      <c r="D53" s="92"/>
      <c r="E53" s="1219" t="s">
        <v>38</v>
      </c>
      <c r="F53" s="1219"/>
      <c r="G53" s="1219"/>
      <c r="H53" s="1220"/>
      <c r="I53" s="93">
        <v>-2598</v>
      </c>
      <c r="J53" s="94">
        <v>-3281</v>
      </c>
      <c r="K53" s="94">
        <v>-2432</v>
      </c>
      <c r="L53" s="94">
        <v>-2426</v>
      </c>
      <c r="M53" s="95">
        <v>-2417</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H1" zoomScaleNormal="100" zoomScaleSheetLayoutView="55" workbookViewId="0">
      <selection activeCell="G65" sqref="G65:O69"/>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551</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551</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552</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553</v>
      </c>
      <c r="I42" s="354"/>
      <c r="J42" s="354"/>
      <c r="K42" s="354"/>
      <c r="L42" s="246"/>
      <c r="M42" s="246"/>
      <c r="N42" s="246"/>
      <c r="O42" s="246"/>
    </row>
    <row r="43" spans="2:17" x14ac:dyDescent="0.15">
      <c r="B43" s="250"/>
      <c r="C43" s="246"/>
      <c r="D43" s="246"/>
      <c r="E43" s="246"/>
      <c r="F43" s="246"/>
      <c r="G43" s="1235" t="s">
        <v>554</v>
      </c>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555</v>
      </c>
    </row>
    <row r="50" spans="1:17" x14ac:dyDescent="0.15">
      <c r="B50" s="250"/>
      <c r="C50" s="246"/>
      <c r="D50" s="246"/>
      <c r="E50" s="246"/>
      <c r="F50" s="246"/>
      <c r="G50" s="1244"/>
      <c r="H50" s="1245"/>
      <c r="I50" s="1245"/>
      <c r="J50" s="1246"/>
      <c r="K50" s="356" t="s">
        <v>518</v>
      </c>
      <c r="L50" s="356" t="s">
        <v>519</v>
      </c>
      <c r="M50" s="356" t="s">
        <v>520</v>
      </c>
      <c r="N50" s="356" t="s">
        <v>521</v>
      </c>
      <c r="O50" s="356" t="s">
        <v>522</v>
      </c>
    </row>
    <row r="51" spans="1:17" x14ac:dyDescent="0.15">
      <c r="B51" s="250"/>
      <c r="C51" s="246"/>
      <c r="D51" s="246"/>
      <c r="E51" s="246"/>
      <c r="F51" s="246"/>
      <c r="G51" s="1247" t="s">
        <v>556</v>
      </c>
      <c r="H51" s="1248"/>
      <c r="I51" s="1253" t="s">
        <v>557</v>
      </c>
      <c r="J51" s="1253"/>
      <c r="K51" s="1255"/>
      <c r="L51" s="1255"/>
      <c r="M51" s="1255"/>
      <c r="N51" s="1221"/>
      <c r="O51" s="1255"/>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558</v>
      </c>
      <c r="J53" s="1233"/>
      <c r="K53" s="1256"/>
      <c r="L53" s="1256"/>
      <c r="M53" s="1256"/>
      <c r="N53" s="1225">
        <v>62.4</v>
      </c>
      <c r="O53" s="1256"/>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559</v>
      </c>
      <c r="H55" s="1228"/>
      <c r="I55" s="1233" t="s">
        <v>557</v>
      </c>
      <c r="J55" s="1233"/>
      <c r="K55" s="1255"/>
      <c r="L55" s="1255"/>
      <c r="M55" s="1255"/>
      <c r="N55" s="1221">
        <v>33.6</v>
      </c>
      <c r="O55" s="1255"/>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558</v>
      </c>
      <c r="J57" s="1223"/>
      <c r="K57" s="1256"/>
      <c r="L57" s="1256"/>
      <c r="M57" s="1256"/>
      <c r="N57" s="1225">
        <v>56.8</v>
      </c>
      <c r="O57" s="1256"/>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560</v>
      </c>
      <c r="C63" s="246"/>
      <c r="D63" s="246"/>
      <c r="E63" s="246"/>
      <c r="F63" s="246"/>
      <c r="G63" s="246"/>
      <c r="H63" s="246"/>
      <c r="I63" s="246"/>
      <c r="J63" s="246"/>
      <c r="K63" s="246"/>
      <c r="L63" s="246"/>
      <c r="M63" s="246"/>
      <c r="N63" s="246"/>
      <c r="O63" s="246"/>
    </row>
    <row r="64" spans="1:17" x14ac:dyDescent="0.15">
      <c r="B64" s="250"/>
      <c r="C64" s="246"/>
      <c r="D64" s="246"/>
      <c r="E64" s="246"/>
      <c r="F64" s="246"/>
      <c r="G64" s="353" t="s">
        <v>553</v>
      </c>
      <c r="I64" s="354"/>
      <c r="J64" s="354"/>
      <c r="K64" s="354"/>
      <c r="L64" s="246"/>
      <c r="M64" s="246"/>
      <c r="N64" s="246"/>
      <c r="O64" s="246"/>
    </row>
    <row r="65" spans="2:30" x14ac:dyDescent="0.15">
      <c r="B65" s="250"/>
      <c r="C65" s="246"/>
      <c r="D65" s="246"/>
      <c r="E65" s="246"/>
      <c r="F65" s="246"/>
      <c r="G65" s="1235" t="s">
        <v>561</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562</v>
      </c>
      <c r="I71" s="370"/>
      <c r="J71" s="366"/>
      <c r="K71" s="366"/>
      <c r="L71" s="367"/>
      <c r="M71" s="366"/>
      <c r="N71" s="367"/>
      <c r="O71" s="368"/>
    </row>
    <row r="72" spans="2:30" x14ac:dyDescent="0.15">
      <c r="B72" s="250"/>
      <c r="C72" s="246"/>
      <c r="D72" s="246"/>
      <c r="E72" s="246"/>
      <c r="F72" s="246"/>
      <c r="G72" s="1244"/>
      <c r="H72" s="1245"/>
      <c r="I72" s="1245"/>
      <c r="J72" s="1246"/>
      <c r="K72" s="356" t="s">
        <v>518</v>
      </c>
      <c r="L72" s="356" t="s">
        <v>519</v>
      </c>
      <c r="M72" s="356" t="s">
        <v>520</v>
      </c>
      <c r="N72" s="356" t="s">
        <v>521</v>
      </c>
      <c r="O72" s="356" t="s">
        <v>522</v>
      </c>
    </row>
    <row r="73" spans="2:30" x14ac:dyDescent="0.15">
      <c r="B73" s="250"/>
      <c r="C73" s="246"/>
      <c r="D73" s="246"/>
      <c r="E73" s="246"/>
      <c r="F73" s="246"/>
      <c r="G73" s="1247" t="s">
        <v>556</v>
      </c>
      <c r="H73" s="1248"/>
      <c r="I73" s="1253" t="s">
        <v>557</v>
      </c>
      <c r="J73" s="1253"/>
      <c r="K73" s="1234"/>
      <c r="L73" s="1234"/>
      <c r="M73" s="1221"/>
      <c r="N73" s="1221"/>
      <c r="O73" s="1221"/>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563</v>
      </c>
      <c r="J75" s="1233"/>
      <c r="K75" s="1225">
        <v>6.4</v>
      </c>
      <c r="L75" s="1225">
        <v>5.5</v>
      </c>
      <c r="M75" s="1225">
        <v>4.9000000000000004</v>
      </c>
      <c r="N75" s="1225">
        <v>4.5999999999999996</v>
      </c>
      <c r="O75" s="1225">
        <v>4.5999999999999996</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559</v>
      </c>
      <c r="H77" s="1228"/>
      <c r="I77" s="1233" t="s">
        <v>557</v>
      </c>
      <c r="J77" s="1233"/>
      <c r="K77" s="1234">
        <v>58.2</v>
      </c>
      <c r="L77" s="1234">
        <v>50.3</v>
      </c>
      <c r="M77" s="1221">
        <v>45.9</v>
      </c>
      <c r="N77" s="1221">
        <v>33.6</v>
      </c>
      <c r="O77" s="1221">
        <v>35.299999999999997</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563</v>
      </c>
      <c r="J79" s="1223"/>
      <c r="K79" s="1224">
        <v>10.3</v>
      </c>
      <c r="L79" s="1224">
        <v>9.6</v>
      </c>
      <c r="M79" s="1224">
        <v>8.8000000000000007</v>
      </c>
      <c r="N79" s="1224">
        <v>7</v>
      </c>
      <c r="O79" s="1224">
        <v>6.9</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election activeCell="G65" sqref="G65:O69"/>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G65" sqref="G65:O69"/>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517</v>
      </c>
      <c r="G2" s="113"/>
      <c r="H2" s="114"/>
    </row>
    <row r="3" spans="1:8" x14ac:dyDescent="0.15">
      <c r="A3" s="110" t="s">
        <v>510</v>
      </c>
      <c r="B3" s="115"/>
      <c r="C3" s="116"/>
      <c r="D3" s="117">
        <v>40606</v>
      </c>
      <c r="E3" s="118"/>
      <c r="F3" s="119">
        <v>50880</v>
      </c>
      <c r="G3" s="120"/>
      <c r="H3" s="121"/>
    </row>
    <row r="4" spans="1:8" x14ac:dyDescent="0.15">
      <c r="A4" s="122"/>
      <c r="B4" s="123"/>
      <c r="C4" s="124"/>
      <c r="D4" s="125">
        <v>25024</v>
      </c>
      <c r="E4" s="126"/>
      <c r="F4" s="127">
        <v>26879</v>
      </c>
      <c r="G4" s="128"/>
      <c r="H4" s="129"/>
    </row>
    <row r="5" spans="1:8" x14ac:dyDescent="0.15">
      <c r="A5" s="110" t="s">
        <v>512</v>
      </c>
      <c r="B5" s="115"/>
      <c r="C5" s="116"/>
      <c r="D5" s="117">
        <v>51709</v>
      </c>
      <c r="E5" s="118"/>
      <c r="F5" s="119">
        <v>63956</v>
      </c>
      <c r="G5" s="120"/>
      <c r="H5" s="121"/>
    </row>
    <row r="6" spans="1:8" x14ac:dyDescent="0.15">
      <c r="A6" s="122"/>
      <c r="B6" s="123"/>
      <c r="C6" s="124"/>
      <c r="D6" s="125">
        <v>34802</v>
      </c>
      <c r="E6" s="126"/>
      <c r="F6" s="127">
        <v>29239</v>
      </c>
      <c r="G6" s="128"/>
      <c r="H6" s="129"/>
    </row>
    <row r="7" spans="1:8" x14ac:dyDescent="0.15">
      <c r="A7" s="110" t="s">
        <v>513</v>
      </c>
      <c r="B7" s="115"/>
      <c r="C7" s="116"/>
      <c r="D7" s="117">
        <v>59394</v>
      </c>
      <c r="E7" s="118"/>
      <c r="F7" s="119">
        <v>66255</v>
      </c>
      <c r="G7" s="120"/>
      <c r="H7" s="121"/>
    </row>
    <row r="8" spans="1:8" x14ac:dyDescent="0.15">
      <c r="A8" s="122"/>
      <c r="B8" s="123"/>
      <c r="C8" s="124"/>
      <c r="D8" s="125">
        <v>24791</v>
      </c>
      <c r="E8" s="126"/>
      <c r="F8" s="127">
        <v>31822</v>
      </c>
      <c r="G8" s="128"/>
      <c r="H8" s="129"/>
    </row>
    <row r="9" spans="1:8" x14ac:dyDescent="0.15">
      <c r="A9" s="110" t="s">
        <v>514</v>
      </c>
      <c r="B9" s="115"/>
      <c r="C9" s="116"/>
      <c r="D9" s="117">
        <v>41980</v>
      </c>
      <c r="E9" s="118"/>
      <c r="F9" s="119">
        <v>47278</v>
      </c>
      <c r="G9" s="120"/>
      <c r="H9" s="121"/>
    </row>
    <row r="10" spans="1:8" x14ac:dyDescent="0.15">
      <c r="A10" s="122"/>
      <c r="B10" s="123"/>
      <c r="C10" s="124"/>
      <c r="D10" s="125">
        <v>21917</v>
      </c>
      <c r="E10" s="126"/>
      <c r="F10" s="127">
        <v>24096</v>
      </c>
      <c r="G10" s="128"/>
      <c r="H10" s="129"/>
    </row>
    <row r="11" spans="1:8" x14ac:dyDescent="0.15">
      <c r="A11" s="110" t="s">
        <v>515</v>
      </c>
      <c r="B11" s="115"/>
      <c r="C11" s="116"/>
      <c r="D11" s="117">
        <v>32893</v>
      </c>
      <c r="E11" s="118"/>
      <c r="F11" s="119">
        <v>44504</v>
      </c>
      <c r="G11" s="120"/>
      <c r="H11" s="121"/>
    </row>
    <row r="12" spans="1:8" x14ac:dyDescent="0.15">
      <c r="A12" s="122"/>
      <c r="B12" s="123"/>
      <c r="C12" s="130"/>
      <c r="D12" s="125">
        <v>26257</v>
      </c>
      <c r="E12" s="126"/>
      <c r="F12" s="127">
        <v>25876</v>
      </c>
      <c r="G12" s="128"/>
      <c r="H12" s="129"/>
    </row>
    <row r="13" spans="1:8" x14ac:dyDescent="0.15">
      <c r="A13" s="110"/>
      <c r="B13" s="115"/>
      <c r="C13" s="131"/>
      <c r="D13" s="132">
        <v>45316</v>
      </c>
      <c r="E13" s="133"/>
      <c r="F13" s="134">
        <v>54575</v>
      </c>
      <c r="G13" s="135"/>
      <c r="H13" s="121"/>
    </row>
    <row r="14" spans="1:8" x14ac:dyDescent="0.15">
      <c r="A14" s="122"/>
      <c r="B14" s="123"/>
      <c r="C14" s="124"/>
      <c r="D14" s="125">
        <v>26558</v>
      </c>
      <c r="E14" s="126"/>
      <c r="F14" s="127">
        <v>27582</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1.6</v>
      </c>
      <c r="C19" s="136">
        <f>ROUND(VALUE(SUBSTITUTE(実質収支比率等に係る経年分析!G$48,"▲","-")),2)</f>
        <v>3.36</v>
      </c>
      <c r="D19" s="136">
        <f>ROUND(VALUE(SUBSTITUTE(実質収支比率等に係る経年分析!H$48,"▲","-")),2)</f>
        <v>2.63</v>
      </c>
      <c r="E19" s="136">
        <f>ROUND(VALUE(SUBSTITUTE(実質収支比率等に係る経年分析!I$48,"▲","-")),2)</f>
        <v>3.63</v>
      </c>
      <c r="F19" s="136">
        <f>ROUND(VALUE(SUBSTITUTE(実質収支比率等に係る経年分析!J$48,"▲","-")),2)</f>
        <v>1.51</v>
      </c>
    </row>
    <row r="20" spans="1:11" x14ac:dyDescent="0.15">
      <c r="A20" s="136" t="s">
        <v>43</v>
      </c>
      <c r="B20" s="136">
        <f>ROUND(VALUE(SUBSTITUTE(実質収支比率等に係る経年分析!F$47,"▲","-")),2)</f>
        <v>11.19</v>
      </c>
      <c r="C20" s="136">
        <f>ROUND(VALUE(SUBSTITUTE(実質収支比率等に係る経年分析!G$47,"▲","-")),2)</f>
        <v>11.75</v>
      </c>
      <c r="D20" s="136">
        <f>ROUND(VALUE(SUBSTITUTE(実質収支比率等に係る経年分析!H$47,"▲","-")),2)</f>
        <v>11.6</v>
      </c>
      <c r="E20" s="136">
        <f>ROUND(VALUE(SUBSTITUTE(実質収支比率等に係る経年分析!I$47,"▲","-")),2)</f>
        <v>11.92</v>
      </c>
      <c r="F20" s="136">
        <f>ROUND(VALUE(SUBSTITUTE(実質収支比率等に係る経年分析!J$47,"▲","-")),2)</f>
        <v>10.37</v>
      </c>
    </row>
    <row r="21" spans="1:11" x14ac:dyDescent="0.15">
      <c r="A21" s="136" t="s">
        <v>44</v>
      </c>
      <c r="B21" s="136">
        <f>IF(ISNUMBER(VALUE(SUBSTITUTE(実質収支比率等に係る経年分析!F$49,"▲","-"))),ROUND(VALUE(SUBSTITUTE(実質収支比率等に係る経年分析!F$49,"▲","-")),2),NA())</f>
        <v>0.84</v>
      </c>
      <c r="C21" s="136">
        <f>IF(ISNUMBER(VALUE(SUBSTITUTE(実質収支比率等に係る経年分析!G$49,"▲","-"))),ROUND(VALUE(SUBSTITUTE(実質収支比率等に係る経年分析!G$49,"▲","-")),2),NA())</f>
        <v>2.58</v>
      </c>
      <c r="D21" s="136">
        <f>IF(ISNUMBER(VALUE(SUBSTITUTE(実質収支比率等に係る経年分析!H$49,"▲","-"))),ROUND(VALUE(SUBSTITUTE(実質収支比率等に係る経年分析!H$49,"▲","-")),2),NA())</f>
        <v>-0.84</v>
      </c>
      <c r="E21" s="136">
        <f>IF(ISNUMBER(VALUE(SUBSTITUTE(実質収支比率等に係る経年分析!I$49,"▲","-"))),ROUND(VALUE(SUBSTITUTE(実質収支比率等に係る経年分析!I$49,"▲","-")),2),NA())</f>
        <v>1.67</v>
      </c>
      <c r="F21" s="136">
        <f>IF(ISNUMBER(VALUE(SUBSTITUTE(実質収支比率等に係る経年分析!J$49,"▲","-"))),ROUND(VALUE(SUBSTITUTE(実質収支比率等に係る経年分析!J$49,"▲","-")),2),NA())</f>
        <v>-3.38</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農業集落排水事業特別会計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公共下水道事業特別会計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0.01</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休日応急診療所特別会計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x14ac:dyDescent="0.15">
      <c r="A32" s="137" t="str">
        <f>IF(連結実質赤字比率に係る赤字・黒字の構成分析!C$38="",NA(),連結実質赤字比率に係る赤字・黒字の構成分析!C$38)</f>
        <v>後期高齢者医療特別会計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v>
      </c>
    </row>
    <row r="33" spans="1:16" x14ac:dyDescent="0.15">
      <c r="A33" s="137" t="str">
        <f>IF(連結実質赤字比率に係る赤字・黒字の構成分析!C$37="",NA(),連結実質赤字比率に係る赤字・黒字の構成分析!C$37)</f>
        <v>国民健康保険特別会計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0.3</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0.06</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0.03</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0.83</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0.82</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1.6</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3.35</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2.62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3.62</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1.5</v>
      </c>
    </row>
    <row r="35" spans="1:16" x14ac:dyDescent="0.15">
      <c r="A35" s="137" t="str">
        <f>IF(連結実質赤字比率に係る赤字・黒字の構成分析!C$35="",NA(),連結実質赤字比率に係る赤字・黒字の構成分析!C$35)</f>
        <v>介護保険特別会計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0.22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0.78</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0.76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1.31</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1.78</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30.66</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30.87</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31.22</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31.27</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31.58</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2512</v>
      </c>
      <c r="E42" s="138"/>
      <c r="F42" s="138"/>
      <c r="G42" s="138">
        <f>'実質公債費比率（分子）の構造'!L$52</f>
        <v>2571</v>
      </c>
      <c r="H42" s="138"/>
      <c r="I42" s="138"/>
      <c r="J42" s="138">
        <f>'実質公債費比率（分子）の構造'!M$52</f>
        <v>2635</v>
      </c>
      <c r="K42" s="138"/>
      <c r="L42" s="138"/>
      <c r="M42" s="138">
        <f>'実質公債費比率（分子）の構造'!N$52</f>
        <v>2623</v>
      </c>
      <c r="N42" s="138"/>
      <c r="O42" s="138"/>
      <c r="P42" s="138">
        <f>'実質公債費比率（分子）の構造'!O$52</f>
        <v>2591</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7</v>
      </c>
      <c r="C44" s="138"/>
      <c r="D44" s="138"/>
      <c r="E44" s="138">
        <f>'実質公債費比率（分子）の構造'!L$50</f>
        <v>7</v>
      </c>
      <c r="F44" s="138"/>
      <c r="G44" s="138"/>
      <c r="H44" s="138">
        <f>'実質公債費比率（分子）の構造'!M$50</f>
        <v>7</v>
      </c>
      <c r="I44" s="138"/>
      <c r="J44" s="138"/>
      <c r="K44" s="138">
        <f>'実質公債費比率（分子）の構造'!N$50</f>
        <v>7</v>
      </c>
      <c r="L44" s="138"/>
      <c r="M44" s="138"/>
      <c r="N44" s="138">
        <f>'実質公債費比率（分子）の構造'!O$50</f>
        <v>7</v>
      </c>
      <c r="O44" s="138"/>
      <c r="P44" s="138"/>
    </row>
    <row r="45" spans="1:16" x14ac:dyDescent="0.15">
      <c r="A45" s="138" t="s">
        <v>54</v>
      </c>
      <c r="B45" s="138" t="str">
        <f>'実質公債費比率（分子）の構造'!K$49</f>
        <v>-</v>
      </c>
      <c r="C45" s="138"/>
      <c r="D45" s="138"/>
      <c r="E45" s="138" t="str">
        <f>'実質公債費比率（分子）の構造'!L$49</f>
        <v>-</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x14ac:dyDescent="0.15">
      <c r="A46" s="138" t="s">
        <v>55</v>
      </c>
      <c r="B46" s="138">
        <f>'実質公債費比率（分子）の構造'!K$48</f>
        <v>576</v>
      </c>
      <c r="C46" s="138"/>
      <c r="D46" s="138"/>
      <c r="E46" s="138">
        <f>'実質公債費比率（分子）の構造'!L$48</f>
        <v>557</v>
      </c>
      <c r="F46" s="138"/>
      <c r="G46" s="138"/>
      <c r="H46" s="138">
        <f>'実質公債費比率（分子）の構造'!M$48</f>
        <v>588</v>
      </c>
      <c r="I46" s="138"/>
      <c r="J46" s="138"/>
      <c r="K46" s="138">
        <f>'実質公債費比率（分子）の構造'!N$48</f>
        <v>614</v>
      </c>
      <c r="L46" s="138"/>
      <c r="M46" s="138"/>
      <c r="N46" s="138">
        <f>'実質公債費比率（分子）の構造'!O$48</f>
        <v>615</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2538</v>
      </c>
      <c r="C49" s="138"/>
      <c r="D49" s="138"/>
      <c r="E49" s="138">
        <f>'実質公債費比率（分子）の構造'!L$45</f>
        <v>2555</v>
      </c>
      <c r="F49" s="138"/>
      <c r="G49" s="138"/>
      <c r="H49" s="138">
        <f>'実質公債費比率（分子）の構造'!M$45</f>
        <v>2633</v>
      </c>
      <c r="I49" s="138"/>
      <c r="J49" s="138"/>
      <c r="K49" s="138">
        <f>'実質公債費比率（分子）の構造'!N$45</f>
        <v>2518</v>
      </c>
      <c r="L49" s="138"/>
      <c r="M49" s="138"/>
      <c r="N49" s="138">
        <f>'実質公債費比率（分子）の構造'!O$45</f>
        <v>2560</v>
      </c>
      <c r="O49" s="138"/>
      <c r="P49" s="138"/>
    </row>
    <row r="50" spans="1:16" x14ac:dyDescent="0.15">
      <c r="A50" s="138" t="s">
        <v>59</v>
      </c>
      <c r="B50" s="138" t="e">
        <f>NA()</f>
        <v>#N/A</v>
      </c>
      <c r="C50" s="138">
        <f>IF(ISNUMBER('実質公債費比率（分子）の構造'!K$53),'実質公債費比率（分子）の構造'!K$53,NA())</f>
        <v>609</v>
      </c>
      <c r="D50" s="138" t="e">
        <f>NA()</f>
        <v>#N/A</v>
      </c>
      <c r="E50" s="138" t="e">
        <f>NA()</f>
        <v>#N/A</v>
      </c>
      <c r="F50" s="138">
        <f>IF(ISNUMBER('実質公債費比率（分子）の構造'!L$53),'実質公債費比率（分子）の構造'!L$53,NA())</f>
        <v>548</v>
      </c>
      <c r="G50" s="138" t="e">
        <f>NA()</f>
        <v>#N/A</v>
      </c>
      <c r="H50" s="138" t="e">
        <f>NA()</f>
        <v>#N/A</v>
      </c>
      <c r="I50" s="138">
        <f>IF(ISNUMBER('実質公債費比率（分子）の構造'!M$53),'実質公債費比率（分子）の構造'!M$53,NA())</f>
        <v>593</v>
      </c>
      <c r="J50" s="138" t="e">
        <f>NA()</f>
        <v>#N/A</v>
      </c>
      <c r="K50" s="138" t="e">
        <f>NA()</f>
        <v>#N/A</v>
      </c>
      <c r="L50" s="138">
        <f>IF(ISNUMBER('実質公債費比率（分子）の構造'!N$53),'実質公債費比率（分子）の構造'!N$53,NA())</f>
        <v>516</v>
      </c>
      <c r="M50" s="138" t="e">
        <f>NA()</f>
        <v>#N/A</v>
      </c>
      <c r="N50" s="138" t="e">
        <f>NA()</f>
        <v>#N/A</v>
      </c>
      <c r="O50" s="138">
        <f>IF(ISNUMBER('実質公債費比率（分子）の構造'!O$53),'実質公債費比率（分子）の構造'!O$53,NA())</f>
        <v>591</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22910</v>
      </c>
      <c r="E56" s="137"/>
      <c r="F56" s="137"/>
      <c r="G56" s="137">
        <f>'将来負担比率（分子）の構造'!J$52</f>
        <v>23288</v>
      </c>
      <c r="H56" s="137"/>
      <c r="I56" s="137"/>
      <c r="J56" s="137">
        <f>'将来負担比率（分子）の構造'!K$52</f>
        <v>22924</v>
      </c>
      <c r="K56" s="137"/>
      <c r="L56" s="137"/>
      <c r="M56" s="137">
        <f>'将来負担比率（分子）の構造'!L$52</f>
        <v>22709</v>
      </c>
      <c r="N56" s="137"/>
      <c r="O56" s="137"/>
      <c r="P56" s="137">
        <f>'将来負担比率（分子）の構造'!M$52</f>
        <v>21930</v>
      </c>
    </row>
    <row r="57" spans="1:16" x14ac:dyDescent="0.15">
      <c r="A57" s="137" t="s">
        <v>36</v>
      </c>
      <c r="B57" s="137"/>
      <c r="C57" s="137"/>
      <c r="D57" s="137">
        <f>'将来負担比率（分子）の構造'!I$51</f>
        <v>5657</v>
      </c>
      <c r="E57" s="137"/>
      <c r="F57" s="137"/>
      <c r="G57" s="137">
        <f>'将来負担比率（分子）の構造'!J$51</f>
        <v>5709</v>
      </c>
      <c r="H57" s="137"/>
      <c r="I57" s="137"/>
      <c r="J57" s="137">
        <f>'将来負担比率（分子）の構造'!K$51</f>
        <v>5467</v>
      </c>
      <c r="K57" s="137"/>
      <c r="L57" s="137"/>
      <c r="M57" s="137">
        <f>'将来負担比率（分子）の構造'!L$51</f>
        <v>5358</v>
      </c>
      <c r="N57" s="137"/>
      <c r="O57" s="137"/>
      <c r="P57" s="137">
        <f>'将来負担比率（分子）の構造'!M$51</f>
        <v>5035</v>
      </c>
    </row>
    <row r="58" spans="1:16" x14ac:dyDescent="0.15">
      <c r="A58" s="137" t="s">
        <v>35</v>
      </c>
      <c r="B58" s="137"/>
      <c r="C58" s="137"/>
      <c r="D58" s="137">
        <f>'将来負担比率（分子）の構造'!I$50</f>
        <v>7252</v>
      </c>
      <c r="E58" s="137"/>
      <c r="F58" s="137"/>
      <c r="G58" s="137">
        <f>'将来負担比率（分子）の構造'!J$50</f>
        <v>7461</v>
      </c>
      <c r="H58" s="137"/>
      <c r="I58" s="137"/>
      <c r="J58" s="137">
        <f>'将来負担比率（分子）の構造'!K$50</f>
        <v>7195</v>
      </c>
      <c r="K58" s="137"/>
      <c r="L58" s="137"/>
      <c r="M58" s="137">
        <f>'将来負担比率（分子）の構造'!L$50</f>
        <v>7130</v>
      </c>
      <c r="N58" s="137"/>
      <c r="O58" s="137"/>
      <c r="P58" s="137">
        <f>'将来負担比率（分子）の構造'!M$50</f>
        <v>7006</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3468</v>
      </c>
      <c r="C62" s="137"/>
      <c r="D62" s="137"/>
      <c r="E62" s="137">
        <f>'将来負担比率（分子）の構造'!J$45</f>
        <v>3447</v>
      </c>
      <c r="F62" s="137"/>
      <c r="G62" s="137"/>
      <c r="H62" s="137">
        <f>'将来負担比率（分子）の構造'!K$45</f>
        <v>3311</v>
      </c>
      <c r="I62" s="137"/>
      <c r="J62" s="137"/>
      <c r="K62" s="137">
        <f>'将来負担比率（分子）の構造'!L$45</f>
        <v>3121</v>
      </c>
      <c r="L62" s="137"/>
      <c r="M62" s="137"/>
      <c r="N62" s="137">
        <f>'将来負担比率（分子）の構造'!M$45</f>
        <v>3089</v>
      </c>
      <c r="O62" s="137"/>
      <c r="P62" s="137"/>
    </row>
    <row r="63" spans="1:16" x14ac:dyDescent="0.15">
      <c r="A63" s="137" t="s">
        <v>28</v>
      </c>
      <c r="B63" s="137">
        <f>'将来負担比率（分子）の構造'!I$44</f>
        <v>11</v>
      </c>
      <c r="C63" s="137"/>
      <c r="D63" s="137"/>
      <c r="E63" s="137">
        <f>'将来負担比率（分子）の構造'!J$44</f>
        <v>9</v>
      </c>
      <c r="F63" s="137"/>
      <c r="G63" s="137"/>
      <c r="H63" s="137">
        <f>'将来負担比率（分子）の構造'!K$44</f>
        <v>6</v>
      </c>
      <c r="I63" s="137"/>
      <c r="J63" s="137"/>
      <c r="K63" s="137">
        <f>'将来負担比率（分子）の構造'!L$44</f>
        <v>4</v>
      </c>
      <c r="L63" s="137"/>
      <c r="M63" s="137"/>
      <c r="N63" s="137">
        <f>'将来負担比率（分子）の構造'!M$44</f>
        <v>2</v>
      </c>
      <c r="O63" s="137"/>
      <c r="P63" s="137"/>
    </row>
    <row r="64" spans="1:16" x14ac:dyDescent="0.15">
      <c r="A64" s="137" t="s">
        <v>27</v>
      </c>
      <c r="B64" s="137">
        <f>'将来負担比率（分子）の構造'!I$43</f>
        <v>8138</v>
      </c>
      <c r="C64" s="137"/>
      <c r="D64" s="137"/>
      <c r="E64" s="137">
        <f>'将来負担比率（分子）の構造'!J$43</f>
        <v>8055</v>
      </c>
      <c r="F64" s="137"/>
      <c r="G64" s="137"/>
      <c r="H64" s="137">
        <f>'将来負担比率（分子）の構造'!K$43</f>
        <v>7904</v>
      </c>
      <c r="I64" s="137"/>
      <c r="J64" s="137"/>
      <c r="K64" s="137">
        <f>'将来負担比率（分子）の構造'!L$43</f>
        <v>7816</v>
      </c>
      <c r="L64" s="137"/>
      <c r="M64" s="137"/>
      <c r="N64" s="137">
        <f>'将来負担比率（分子）の構造'!M$43</f>
        <v>7646</v>
      </c>
      <c r="O64" s="137"/>
      <c r="P64" s="137"/>
    </row>
    <row r="65" spans="1:16" x14ac:dyDescent="0.15">
      <c r="A65" s="137" t="s">
        <v>26</v>
      </c>
      <c r="B65" s="137">
        <f>'将来負担比率（分子）の構造'!I$42</f>
        <v>588</v>
      </c>
      <c r="C65" s="137"/>
      <c r="D65" s="137"/>
      <c r="E65" s="137">
        <f>'将来負担比率（分子）の構造'!J$42</f>
        <v>505</v>
      </c>
      <c r="F65" s="137"/>
      <c r="G65" s="137"/>
      <c r="H65" s="137">
        <f>'将来負担比率（分子）の構造'!K$42</f>
        <v>367</v>
      </c>
      <c r="I65" s="137"/>
      <c r="J65" s="137"/>
      <c r="K65" s="137">
        <f>'将来負担比率（分子）の構造'!L$42</f>
        <v>510</v>
      </c>
      <c r="L65" s="137"/>
      <c r="M65" s="137"/>
      <c r="N65" s="137">
        <f>'将来負担比率（分子）の構造'!M$42</f>
        <v>213</v>
      </c>
      <c r="O65" s="137"/>
      <c r="P65" s="137"/>
    </row>
    <row r="66" spans="1:16" x14ac:dyDescent="0.15">
      <c r="A66" s="137" t="s">
        <v>25</v>
      </c>
      <c r="B66" s="137">
        <f>'将来負担比率（分子）の構造'!I$41</f>
        <v>21016</v>
      </c>
      <c r="C66" s="137"/>
      <c r="D66" s="137"/>
      <c r="E66" s="137">
        <f>'将来負担比率（分子）の構造'!J$41</f>
        <v>21161</v>
      </c>
      <c r="F66" s="137"/>
      <c r="G66" s="137"/>
      <c r="H66" s="137">
        <f>'将来負担比率（分子）の構造'!K$41</f>
        <v>21566</v>
      </c>
      <c r="I66" s="137"/>
      <c r="J66" s="137"/>
      <c r="K66" s="137">
        <f>'将来負担比率（分子）の構造'!L$41</f>
        <v>21321</v>
      </c>
      <c r="L66" s="137"/>
      <c r="M66" s="137"/>
      <c r="N66" s="137">
        <f>'将来負担比率（分子）の構造'!M$41</f>
        <v>20603</v>
      </c>
      <c r="O66" s="137"/>
      <c r="P66" s="137"/>
    </row>
    <row r="67" spans="1:16" x14ac:dyDescent="0.15">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208</v>
      </c>
      <c r="C5" s="612"/>
      <c r="D5" s="612"/>
      <c r="E5" s="612"/>
      <c r="F5" s="612"/>
      <c r="G5" s="612"/>
      <c r="H5" s="612"/>
      <c r="I5" s="612"/>
      <c r="J5" s="612"/>
      <c r="K5" s="612"/>
      <c r="L5" s="612"/>
      <c r="M5" s="612"/>
      <c r="N5" s="612"/>
      <c r="O5" s="612"/>
      <c r="P5" s="612"/>
      <c r="Q5" s="613"/>
      <c r="R5" s="614">
        <v>10605703</v>
      </c>
      <c r="S5" s="615"/>
      <c r="T5" s="615"/>
      <c r="U5" s="615"/>
      <c r="V5" s="615"/>
      <c r="W5" s="615"/>
      <c r="X5" s="615"/>
      <c r="Y5" s="616"/>
      <c r="Z5" s="617">
        <v>43.5</v>
      </c>
      <c r="AA5" s="617"/>
      <c r="AB5" s="617"/>
      <c r="AC5" s="617"/>
      <c r="AD5" s="618">
        <v>9752434</v>
      </c>
      <c r="AE5" s="618"/>
      <c r="AF5" s="618"/>
      <c r="AG5" s="618"/>
      <c r="AH5" s="618"/>
      <c r="AI5" s="618"/>
      <c r="AJ5" s="618"/>
      <c r="AK5" s="618"/>
      <c r="AL5" s="619">
        <v>70.400000000000006</v>
      </c>
      <c r="AM5" s="620"/>
      <c r="AN5" s="620"/>
      <c r="AO5" s="621"/>
      <c r="AP5" s="611" t="s">
        <v>209</v>
      </c>
      <c r="AQ5" s="612"/>
      <c r="AR5" s="612"/>
      <c r="AS5" s="612"/>
      <c r="AT5" s="612"/>
      <c r="AU5" s="612"/>
      <c r="AV5" s="612"/>
      <c r="AW5" s="612"/>
      <c r="AX5" s="612"/>
      <c r="AY5" s="612"/>
      <c r="AZ5" s="612"/>
      <c r="BA5" s="612"/>
      <c r="BB5" s="612"/>
      <c r="BC5" s="612"/>
      <c r="BD5" s="612"/>
      <c r="BE5" s="612"/>
      <c r="BF5" s="613"/>
      <c r="BG5" s="625">
        <v>9752434</v>
      </c>
      <c r="BH5" s="626"/>
      <c r="BI5" s="626"/>
      <c r="BJ5" s="626"/>
      <c r="BK5" s="626"/>
      <c r="BL5" s="626"/>
      <c r="BM5" s="626"/>
      <c r="BN5" s="627"/>
      <c r="BO5" s="628">
        <v>92</v>
      </c>
      <c r="BP5" s="628"/>
      <c r="BQ5" s="628"/>
      <c r="BR5" s="628"/>
      <c r="BS5" s="629">
        <v>135166</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210</v>
      </c>
      <c r="CS5" s="608"/>
      <c r="CT5" s="608"/>
      <c r="CU5" s="608"/>
      <c r="CV5" s="608"/>
      <c r="CW5" s="608"/>
      <c r="CX5" s="608"/>
      <c r="CY5" s="609"/>
      <c r="CZ5" s="607" t="s">
        <v>202</v>
      </c>
      <c r="DA5" s="608"/>
      <c r="DB5" s="608"/>
      <c r="DC5" s="609"/>
      <c r="DD5" s="607" t="s">
        <v>211</v>
      </c>
      <c r="DE5" s="608"/>
      <c r="DF5" s="608"/>
      <c r="DG5" s="608"/>
      <c r="DH5" s="608"/>
      <c r="DI5" s="608"/>
      <c r="DJ5" s="608"/>
      <c r="DK5" s="608"/>
      <c r="DL5" s="608"/>
      <c r="DM5" s="608"/>
      <c r="DN5" s="608"/>
      <c r="DO5" s="608"/>
      <c r="DP5" s="609"/>
      <c r="DQ5" s="607" t="s">
        <v>212</v>
      </c>
      <c r="DR5" s="608"/>
      <c r="DS5" s="608"/>
      <c r="DT5" s="608"/>
      <c r="DU5" s="608"/>
      <c r="DV5" s="608"/>
      <c r="DW5" s="608"/>
      <c r="DX5" s="608"/>
      <c r="DY5" s="608"/>
      <c r="DZ5" s="608"/>
      <c r="EA5" s="608"/>
      <c r="EB5" s="608"/>
      <c r="EC5" s="609"/>
    </row>
    <row r="6" spans="2:143" ht="11.25" customHeight="1" x14ac:dyDescent="0.15">
      <c r="B6" s="622" t="s">
        <v>213</v>
      </c>
      <c r="C6" s="623"/>
      <c r="D6" s="623"/>
      <c r="E6" s="623"/>
      <c r="F6" s="623"/>
      <c r="G6" s="623"/>
      <c r="H6" s="623"/>
      <c r="I6" s="623"/>
      <c r="J6" s="623"/>
      <c r="K6" s="623"/>
      <c r="L6" s="623"/>
      <c r="M6" s="623"/>
      <c r="N6" s="623"/>
      <c r="O6" s="623"/>
      <c r="P6" s="623"/>
      <c r="Q6" s="624"/>
      <c r="R6" s="625">
        <v>173226</v>
      </c>
      <c r="S6" s="626"/>
      <c r="T6" s="626"/>
      <c r="U6" s="626"/>
      <c r="V6" s="626"/>
      <c r="W6" s="626"/>
      <c r="X6" s="626"/>
      <c r="Y6" s="627"/>
      <c r="Z6" s="628">
        <v>0.7</v>
      </c>
      <c r="AA6" s="628"/>
      <c r="AB6" s="628"/>
      <c r="AC6" s="628"/>
      <c r="AD6" s="629">
        <v>173226</v>
      </c>
      <c r="AE6" s="629"/>
      <c r="AF6" s="629"/>
      <c r="AG6" s="629"/>
      <c r="AH6" s="629"/>
      <c r="AI6" s="629"/>
      <c r="AJ6" s="629"/>
      <c r="AK6" s="629"/>
      <c r="AL6" s="630">
        <v>1.3</v>
      </c>
      <c r="AM6" s="631"/>
      <c r="AN6" s="631"/>
      <c r="AO6" s="632"/>
      <c r="AP6" s="622" t="s">
        <v>214</v>
      </c>
      <c r="AQ6" s="623"/>
      <c r="AR6" s="623"/>
      <c r="AS6" s="623"/>
      <c r="AT6" s="623"/>
      <c r="AU6" s="623"/>
      <c r="AV6" s="623"/>
      <c r="AW6" s="623"/>
      <c r="AX6" s="623"/>
      <c r="AY6" s="623"/>
      <c r="AZ6" s="623"/>
      <c r="BA6" s="623"/>
      <c r="BB6" s="623"/>
      <c r="BC6" s="623"/>
      <c r="BD6" s="623"/>
      <c r="BE6" s="623"/>
      <c r="BF6" s="624"/>
      <c r="BG6" s="625">
        <v>9752434</v>
      </c>
      <c r="BH6" s="626"/>
      <c r="BI6" s="626"/>
      <c r="BJ6" s="626"/>
      <c r="BK6" s="626"/>
      <c r="BL6" s="626"/>
      <c r="BM6" s="626"/>
      <c r="BN6" s="627"/>
      <c r="BO6" s="628">
        <v>92</v>
      </c>
      <c r="BP6" s="628"/>
      <c r="BQ6" s="628"/>
      <c r="BR6" s="628"/>
      <c r="BS6" s="629">
        <v>135166</v>
      </c>
      <c r="BT6" s="629"/>
      <c r="BU6" s="629"/>
      <c r="BV6" s="629"/>
      <c r="BW6" s="629"/>
      <c r="BX6" s="629"/>
      <c r="BY6" s="629"/>
      <c r="BZ6" s="629"/>
      <c r="CA6" s="629"/>
      <c r="CB6" s="633"/>
      <c r="CD6" s="636" t="s">
        <v>215</v>
      </c>
      <c r="CE6" s="637"/>
      <c r="CF6" s="637"/>
      <c r="CG6" s="637"/>
      <c r="CH6" s="637"/>
      <c r="CI6" s="637"/>
      <c r="CJ6" s="637"/>
      <c r="CK6" s="637"/>
      <c r="CL6" s="637"/>
      <c r="CM6" s="637"/>
      <c r="CN6" s="637"/>
      <c r="CO6" s="637"/>
      <c r="CP6" s="637"/>
      <c r="CQ6" s="638"/>
      <c r="CR6" s="625">
        <v>220271</v>
      </c>
      <c r="CS6" s="626"/>
      <c r="CT6" s="626"/>
      <c r="CU6" s="626"/>
      <c r="CV6" s="626"/>
      <c r="CW6" s="626"/>
      <c r="CX6" s="626"/>
      <c r="CY6" s="627"/>
      <c r="CZ6" s="628">
        <v>0.9</v>
      </c>
      <c r="DA6" s="628"/>
      <c r="DB6" s="628"/>
      <c r="DC6" s="628"/>
      <c r="DD6" s="634" t="s">
        <v>216</v>
      </c>
      <c r="DE6" s="626"/>
      <c r="DF6" s="626"/>
      <c r="DG6" s="626"/>
      <c r="DH6" s="626"/>
      <c r="DI6" s="626"/>
      <c r="DJ6" s="626"/>
      <c r="DK6" s="626"/>
      <c r="DL6" s="626"/>
      <c r="DM6" s="626"/>
      <c r="DN6" s="626"/>
      <c r="DO6" s="626"/>
      <c r="DP6" s="627"/>
      <c r="DQ6" s="634">
        <v>220271</v>
      </c>
      <c r="DR6" s="626"/>
      <c r="DS6" s="626"/>
      <c r="DT6" s="626"/>
      <c r="DU6" s="626"/>
      <c r="DV6" s="626"/>
      <c r="DW6" s="626"/>
      <c r="DX6" s="626"/>
      <c r="DY6" s="626"/>
      <c r="DZ6" s="626"/>
      <c r="EA6" s="626"/>
      <c r="EB6" s="626"/>
      <c r="EC6" s="635"/>
    </row>
    <row r="7" spans="2:143" ht="11.25" customHeight="1" x14ac:dyDescent="0.15">
      <c r="B7" s="622" t="s">
        <v>217</v>
      </c>
      <c r="C7" s="623"/>
      <c r="D7" s="623"/>
      <c r="E7" s="623"/>
      <c r="F7" s="623"/>
      <c r="G7" s="623"/>
      <c r="H7" s="623"/>
      <c r="I7" s="623"/>
      <c r="J7" s="623"/>
      <c r="K7" s="623"/>
      <c r="L7" s="623"/>
      <c r="M7" s="623"/>
      <c r="N7" s="623"/>
      <c r="O7" s="623"/>
      <c r="P7" s="623"/>
      <c r="Q7" s="624"/>
      <c r="R7" s="625">
        <v>15995</v>
      </c>
      <c r="S7" s="626"/>
      <c r="T7" s="626"/>
      <c r="U7" s="626"/>
      <c r="V7" s="626"/>
      <c r="W7" s="626"/>
      <c r="X7" s="626"/>
      <c r="Y7" s="627"/>
      <c r="Z7" s="628">
        <v>0.1</v>
      </c>
      <c r="AA7" s="628"/>
      <c r="AB7" s="628"/>
      <c r="AC7" s="628"/>
      <c r="AD7" s="629">
        <v>15995</v>
      </c>
      <c r="AE7" s="629"/>
      <c r="AF7" s="629"/>
      <c r="AG7" s="629"/>
      <c r="AH7" s="629"/>
      <c r="AI7" s="629"/>
      <c r="AJ7" s="629"/>
      <c r="AK7" s="629"/>
      <c r="AL7" s="630">
        <v>0.1</v>
      </c>
      <c r="AM7" s="631"/>
      <c r="AN7" s="631"/>
      <c r="AO7" s="632"/>
      <c r="AP7" s="622" t="s">
        <v>218</v>
      </c>
      <c r="AQ7" s="623"/>
      <c r="AR7" s="623"/>
      <c r="AS7" s="623"/>
      <c r="AT7" s="623"/>
      <c r="AU7" s="623"/>
      <c r="AV7" s="623"/>
      <c r="AW7" s="623"/>
      <c r="AX7" s="623"/>
      <c r="AY7" s="623"/>
      <c r="AZ7" s="623"/>
      <c r="BA7" s="623"/>
      <c r="BB7" s="623"/>
      <c r="BC7" s="623"/>
      <c r="BD7" s="623"/>
      <c r="BE7" s="623"/>
      <c r="BF7" s="624"/>
      <c r="BG7" s="625">
        <v>4639712</v>
      </c>
      <c r="BH7" s="626"/>
      <c r="BI7" s="626"/>
      <c r="BJ7" s="626"/>
      <c r="BK7" s="626"/>
      <c r="BL7" s="626"/>
      <c r="BM7" s="626"/>
      <c r="BN7" s="627"/>
      <c r="BO7" s="628">
        <v>43.7</v>
      </c>
      <c r="BP7" s="628"/>
      <c r="BQ7" s="628"/>
      <c r="BR7" s="628"/>
      <c r="BS7" s="629">
        <v>135166</v>
      </c>
      <c r="BT7" s="629"/>
      <c r="BU7" s="629"/>
      <c r="BV7" s="629"/>
      <c r="BW7" s="629"/>
      <c r="BX7" s="629"/>
      <c r="BY7" s="629"/>
      <c r="BZ7" s="629"/>
      <c r="CA7" s="629"/>
      <c r="CB7" s="633"/>
      <c r="CD7" s="639" t="s">
        <v>219</v>
      </c>
      <c r="CE7" s="640"/>
      <c r="CF7" s="640"/>
      <c r="CG7" s="640"/>
      <c r="CH7" s="640"/>
      <c r="CI7" s="640"/>
      <c r="CJ7" s="640"/>
      <c r="CK7" s="640"/>
      <c r="CL7" s="640"/>
      <c r="CM7" s="640"/>
      <c r="CN7" s="640"/>
      <c r="CO7" s="640"/>
      <c r="CP7" s="640"/>
      <c r="CQ7" s="641"/>
      <c r="CR7" s="625">
        <v>2519794</v>
      </c>
      <c r="CS7" s="626"/>
      <c r="CT7" s="626"/>
      <c r="CU7" s="626"/>
      <c r="CV7" s="626"/>
      <c r="CW7" s="626"/>
      <c r="CX7" s="626"/>
      <c r="CY7" s="627"/>
      <c r="CZ7" s="628">
        <v>10.6</v>
      </c>
      <c r="DA7" s="628"/>
      <c r="DB7" s="628"/>
      <c r="DC7" s="628"/>
      <c r="DD7" s="634">
        <v>14779</v>
      </c>
      <c r="DE7" s="626"/>
      <c r="DF7" s="626"/>
      <c r="DG7" s="626"/>
      <c r="DH7" s="626"/>
      <c r="DI7" s="626"/>
      <c r="DJ7" s="626"/>
      <c r="DK7" s="626"/>
      <c r="DL7" s="626"/>
      <c r="DM7" s="626"/>
      <c r="DN7" s="626"/>
      <c r="DO7" s="626"/>
      <c r="DP7" s="627"/>
      <c r="DQ7" s="634">
        <v>2253747</v>
      </c>
      <c r="DR7" s="626"/>
      <c r="DS7" s="626"/>
      <c r="DT7" s="626"/>
      <c r="DU7" s="626"/>
      <c r="DV7" s="626"/>
      <c r="DW7" s="626"/>
      <c r="DX7" s="626"/>
      <c r="DY7" s="626"/>
      <c r="DZ7" s="626"/>
      <c r="EA7" s="626"/>
      <c r="EB7" s="626"/>
      <c r="EC7" s="635"/>
    </row>
    <row r="8" spans="2:143" ht="11.25" customHeight="1" x14ac:dyDescent="0.15">
      <c r="B8" s="622" t="s">
        <v>220</v>
      </c>
      <c r="C8" s="623"/>
      <c r="D8" s="623"/>
      <c r="E8" s="623"/>
      <c r="F8" s="623"/>
      <c r="G8" s="623"/>
      <c r="H8" s="623"/>
      <c r="I8" s="623"/>
      <c r="J8" s="623"/>
      <c r="K8" s="623"/>
      <c r="L8" s="623"/>
      <c r="M8" s="623"/>
      <c r="N8" s="623"/>
      <c r="O8" s="623"/>
      <c r="P8" s="623"/>
      <c r="Q8" s="624"/>
      <c r="R8" s="625">
        <v>52025</v>
      </c>
      <c r="S8" s="626"/>
      <c r="T8" s="626"/>
      <c r="U8" s="626"/>
      <c r="V8" s="626"/>
      <c r="W8" s="626"/>
      <c r="X8" s="626"/>
      <c r="Y8" s="627"/>
      <c r="Z8" s="628">
        <v>0.2</v>
      </c>
      <c r="AA8" s="628"/>
      <c r="AB8" s="628"/>
      <c r="AC8" s="628"/>
      <c r="AD8" s="629">
        <v>52025</v>
      </c>
      <c r="AE8" s="629"/>
      <c r="AF8" s="629"/>
      <c r="AG8" s="629"/>
      <c r="AH8" s="629"/>
      <c r="AI8" s="629"/>
      <c r="AJ8" s="629"/>
      <c r="AK8" s="629"/>
      <c r="AL8" s="630">
        <v>0.4</v>
      </c>
      <c r="AM8" s="631"/>
      <c r="AN8" s="631"/>
      <c r="AO8" s="632"/>
      <c r="AP8" s="622" t="s">
        <v>221</v>
      </c>
      <c r="AQ8" s="623"/>
      <c r="AR8" s="623"/>
      <c r="AS8" s="623"/>
      <c r="AT8" s="623"/>
      <c r="AU8" s="623"/>
      <c r="AV8" s="623"/>
      <c r="AW8" s="623"/>
      <c r="AX8" s="623"/>
      <c r="AY8" s="623"/>
      <c r="AZ8" s="623"/>
      <c r="BA8" s="623"/>
      <c r="BB8" s="623"/>
      <c r="BC8" s="623"/>
      <c r="BD8" s="623"/>
      <c r="BE8" s="623"/>
      <c r="BF8" s="624"/>
      <c r="BG8" s="625">
        <v>106581</v>
      </c>
      <c r="BH8" s="626"/>
      <c r="BI8" s="626"/>
      <c r="BJ8" s="626"/>
      <c r="BK8" s="626"/>
      <c r="BL8" s="626"/>
      <c r="BM8" s="626"/>
      <c r="BN8" s="627"/>
      <c r="BO8" s="628">
        <v>1</v>
      </c>
      <c r="BP8" s="628"/>
      <c r="BQ8" s="628"/>
      <c r="BR8" s="628"/>
      <c r="BS8" s="634" t="s">
        <v>111</v>
      </c>
      <c r="BT8" s="626"/>
      <c r="BU8" s="626"/>
      <c r="BV8" s="626"/>
      <c r="BW8" s="626"/>
      <c r="BX8" s="626"/>
      <c r="BY8" s="626"/>
      <c r="BZ8" s="626"/>
      <c r="CA8" s="626"/>
      <c r="CB8" s="635"/>
      <c r="CD8" s="639" t="s">
        <v>222</v>
      </c>
      <c r="CE8" s="640"/>
      <c r="CF8" s="640"/>
      <c r="CG8" s="640"/>
      <c r="CH8" s="640"/>
      <c r="CI8" s="640"/>
      <c r="CJ8" s="640"/>
      <c r="CK8" s="640"/>
      <c r="CL8" s="640"/>
      <c r="CM8" s="640"/>
      <c r="CN8" s="640"/>
      <c r="CO8" s="640"/>
      <c r="CP8" s="640"/>
      <c r="CQ8" s="641"/>
      <c r="CR8" s="625">
        <v>9301808</v>
      </c>
      <c r="CS8" s="626"/>
      <c r="CT8" s="626"/>
      <c r="CU8" s="626"/>
      <c r="CV8" s="626"/>
      <c r="CW8" s="626"/>
      <c r="CX8" s="626"/>
      <c r="CY8" s="627"/>
      <c r="CZ8" s="628">
        <v>39</v>
      </c>
      <c r="DA8" s="628"/>
      <c r="DB8" s="628"/>
      <c r="DC8" s="628"/>
      <c r="DD8" s="634">
        <v>46239</v>
      </c>
      <c r="DE8" s="626"/>
      <c r="DF8" s="626"/>
      <c r="DG8" s="626"/>
      <c r="DH8" s="626"/>
      <c r="DI8" s="626"/>
      <c r="DJ8" s="626"/>
      <c r="DK8" s="626"/>
      <c r="DL8" s="626"/>
      <c r="DM8" s="626"/>
      <c r="DN8" s="626"/>
      <c r="DO8" s="626"/>
      <c r="DP8" s="627"/>
      <c r="DQ8" s="634">
        <v>4732814</v>
      </c>
      <c r="DR8" s="626"/>
      <c r="DS8" s="626"/>
      <c r="DT8" s="626"/>
      <c r="DU8" s="626"/>
      <c r="DV8" s="626"/>
      <c r="DW8" s="626"/>
      <c r="DX8" s="626"/>
      <c r="DY8" s="626"/>
      <c r="DZ8" s="626"/>
      <c r="EA8" s="626"/>
      <c r="EB8" s="626"/>
      <c r="EC8" s="635"/>
    </row>
    <row r="9" spans="2:143" ht="11.25" customHeight="1" x14ac:dyDescent="0.15">
      <c r="B9" s="622" t="s">
        <v>223</v>
      </c>
      <c r="C9" s="623"/>
      <c r="D9" s="623"/>
      <c r="E9" s="623"/>
      <c r="F9" s="623"/>
      <c r="G9" s="623"/>
      <c r="H9" s="623"/>
      <c r="I9" s="623"/>
      <c r="J9" s="623"/>
      <c r="K9" s="623"/>
      <c r="L9" s="623"/>
      <c r="M9" s="623"/>
      <c r="N9" s="623"/>
      <c r="O9" s="623"/>
      <c r="P9" s="623"/>
      <c r="Q9" s="624"/>
      <c r="R9" s="625">
        <v>30713</v>
      </c>
      <c r="S9" s="626"/>
      <c r="T9" s="626"/>
      <c r="U9" s="626"/>
      <c r="V9" s="626"/>
      <c r="W9" s="626"/>
      <c r="X9" s="626"/>
      <c r="Y9" s="627"/>
      <c r="Z9" s="628">
        <v>0.1</v>
      </c>
      <c r="AA9" s="628"/>
      <c r="AB9" s="628"/>
      <c r="AC9" s="628"/>
      <c r="AD9" s="629">
        <v>30713</v>
      </c>
      <c r="AE9" s="629"/>
      <c r="AF9" s="629"/>
      <c r="AG9" s="629"/>
      <c r="AH9" s="629"/>
      <c r="AI9" s="629"/>
      <c r="AJ9" s="629"/>
      <c r="AK9" s="629"/>
      <c r="AL9" s="630">
        <v>0.2</v>
      </c>
      <c r="AM9" s="631"/>
      <c r="AN9" s="631"/>
      <c r="AO9" s="632"/>
      <c r="AP9" s="622" t="s">
        <v>224</v>
      </c>
      <c r="AQ9" s="623"/>
      <c r="AR9" s="623"/>
      <c r="AS9" s="623"/>
      <c r="AT9" s="623"/>
      <c r="AU9" s="623"/>
      <c r="AV9" s="623"/>
      <c r="AW9" s="623"/>
      <c r="AX9" s="623"/>
      <c r="AY9" s="623"/>
      <c r="AZ9" s="623"/>
      <c r="BA9" s="623"/>
      <c r="BB9" s="623"/>
      <c r="BC9" s="623"/>
      <c r="BD9" s="623"/>
      <c r="BE9" s="623"/>
      <c r="BF9" s="624"/>
      <c r="BG9" s="625">
        <v>3821217</v>
      </c>
      <c r="BH9" s="626"/>
      <c r="BI9" s="626"/>
      <c r="BJ9" s="626"/>
      <c r="BK9" s="626"/>
      <c r="BL9" s="626"/>
      <c r="BM9" s="626"/>
      <c r="BN9" s="627"/>
      <c r="BO9" s="628">
        <v>36</v>
      </c>
      <c r="BP9" s="628"/>
      <c r="BQ9" s="628"/>
      <c r="BR9" s="628"/>
      <c r="BS9" s="634" t="s">
        <v>111</v>
      </c>
      <c r="BT9" s="626"/>
      <c r="BU9" s="626"/>
      <c r="BV9" s="626"/>
      <c r="BW9" s="626"/>
      <c r="BX9" s="626"/>
      <c r="BY9" s="626"/>
      <c r="BZ9" s="626"/>
      <c r="CA9" s="626"/>
      <c r="CB9" s="635"/>
      <c r="CD9" s="639" t="s">
        <v>225</v>
      </c>
      <c r="CE9" s="640"/>
      <c r="CF9" s="640"/>
      <c r="CG9" s="640"/>
      <c r="CH9" s="640"/>
      <c r="CI9" s="640"/>
      <c r="CJ9" s="640"/>
      <c r="CK9" s="640"/>
      <c r="CL9" s="640"/>
      <c r="CM9" s="640"/>
      <c r="CN9" s="640"/>
      <c r="CO9" s="640"/>
      <c r="CP9" s="640"/>
      <c r="CQ9" s="641"/>
      <c r="CR9" s="625">
        <v>1581917</v>
      </c>
      <c r="CS9" s="626"/>
      <c r="CT9" s="626"/>
      <c r="CU9" s="626"/>
      <c r="CV9" s="626"/>
      <c r="CW9" s="626"/>
      <c r="CX9" s="626"/>
      <c r="CY9" s="627"/>
      <c r="CZ9" s="628">
        <v>6.6</v>
      </c>
      <c r="DA9" s="628"/>
      <c r="DB9" s="628"/>
      <c r="DC9" s="628"/>
      <c r="DD9" s="634">
        <v>27215</v>
      </c>
      <c r="DE9" s="626"/>
      <c r="DF9" s="626"/>
      <c r="DG9" s="626"/>
      <c r="DH9" s="626"/>
      <c r="DI9" s="626"/>
      <c r="DJ9" s="626"/>
      <c r="DK9" s="626"/>
      <c r="DL9" s="626"/>
      <c r="DM9" s="626"/>
      <c r="DN9" s="626"/>
      <c r="DO9" s="626"/>
      <c r="DP9" s="627"/>
      <c r="DQ9" s="634">
        <v>1412829</v>
      </c>
      <c r="DR9" s="626"/>
      <c r="DS9" s="626"/>
      <c r="DT9" s="626"/>
      <c r="DU9" s="626"/>
      <c r="DV9" s="626"/>
      <c r="DW9" s="626"/>
      <c r="DX9" s="626"/>
      <c r="DY9" s="626"/>
      <c r="DZ9" s="626"/>
      <c r="EA9" s="626"/>
      <c r="EB9" s="626"/>
      <c r="EC9" s="635"/>
    </row>
    <row r="10" spans="2:143" ht="11.25" customHeight="1" x14ac:dyDescent="0.15">
      <c r="B10" s="622" t="s">
        <v>226</v>
      </c>
      <c r="C10" s="623"/>
      <c r="D10" s="623"/>
      <c r="E10" s="623"/>
      <c r="F10" s="623"/>
      <c r="G10" s="623"/>
      <c r="H10" s="623"/>
      <c r="I10" s="623"/>
      <c r="J10" s="623"/>
      <c r="K10" s="623"/>
      <c r="L10" s="623"/>
      <c r="M10" s="623"/>
      <c r="N10" s="623"/>
      <c r="O10" s="623"/>
      <c r="P10" s="623"/>
      <c r="Q10" s="624"/>
      <c r="R10" s="625">
        <v>1172652</v>
      </c>
      <c r="S10" s="626"/>
      <c r="T10" s="626"/>
      <c r="U10" s="626"/>
      <c r="V10" s="626"/>
      <c r="W10" s="626"/>
      <c r="X10" s="626"/>
      <c r="Y10" s="627"/>
      <c r="Z10" s="628">
        <v>4.8</v>
      </c>
      <c r="AA10" s="628"/>
      <c r="AB10" s="628"/>
      <c r="AC10" s="628"/>
      <c r="AD10" s="629">
        <v>1172652</v>
      </c>
      <c r="AE10" s="629"/>
      <c r="AF10" s="629"/>
      <c r="AG10" s="629"/>
      <c r="AH10" s="629"/>
      <c r="AI10" s="629"/>
      <c r="AJ10" s="629"/>
      <c r="AK10" s="629"/>
      <c r="AL10" s="630">
        <v>8.5</v>
      </c>
      <c r="AM10" s="631"/>
      <c r="AN10" s="631"/>
      <c r="AO10" s="632"/>
      <c r="AP10" s="622" t="s">
        <v>227</v>
      </c>
      <c r="AQ10" s="623"/>
      <c r="AR10" s="623"/>
      <c r="AS10" s="623"/>
      <c r="AT10" s="623"/>
      <c r="AU10" s="623"/>
      <c r="AV10" s="623"/>
      <c r="AW10" s="623"/>
      <c r="AX10" s="623"/>
      <c r="AY10" s="623"/>
      <c r="AZ10" s="623"/>
      <c r="BA10" s="623"/>
      <c r="BB10" s="623"/>
      <c r="BC10" s="623"/>
      <c r="BD10" s="623"/>
      <c r="BE10" s="623"/>
      <c r="BF10" s="624"/>
      <c r="BG10" s="625">
        <v>180371</v>
      </c>
      <c r="BH10" s="626"/>
      <c r="BI10" s="626"/>
      <c r="BJ10" s="626"/>
      <c r="BK10" s="626"/>
      <c r="BL10" s="626"/>
      <c r="BM10" s="626"/>
      <c r="BN10" s="627"/>
      <c r="BO10" s="628">
        <v>1.7</v>
      </c>
      <c r="BP10" s="628"/>
      <c r="BQ10" s="628"/>
      <c r="BR10" s="628"/>
      <c r="BS10" s="634">
        <v>29767</v>
      </c>
      <c r="BT10" s="626"/>
      <c r="BU10" s="626"/>
      <c r="BV10" s="626"/>
      <c r="BW10" s="626"/>
      <c r="BX10" s="626"/>
      <c r="BY10" s="626"/>
      <c r="BZ10" s="626"/>
      <c r="CA10" s="626"/>
      <c r="CB10" s="635"/>
      <c r="CD10" s="639" t="s">
        <v>228</v>
      </c>
      <c r="CE10" s="640"/>
      <c r="CF10" s="640"/>
      <c r="CG10" s="640"/>
      <c r="CH10" s="640"/>
      <c r="CI10" s="640"/>
      <c r="CJ10" s="640"/>
      <c r="CK10" s="640"/>
      <c r="CL10" s="640"/>
      <c r="CM10" s="640"/>
      <c r="CN10" s="640"/>
      <c r="CO10" s="640"/>
      <c r="CP10" s="640"/>
      <c r="CQ10" s="641"/>
      <c r="CR10" s="625">
        <v>28591</v>
      </c>
      <c r="CS10" s="626"/>
      <c r="CT10" s="626"/>
      <c r="CU10" s="626"/>
      <c r="CV10" s="626"/>
      <c r="CW10" s="626"/>
      <c r="CX10" s="626"/>
      <c r="CY10" s="627"/>
      <c r="CZ10" s="628">
        <v>0.1</v>
      </c>
      <c r="DA10" s="628"/>
      <c r="DB10" s="628"/>
      <c r="DC10" s="628"/>
      <c r="DD10" s="634" t="s">
        <v>111</v>
      </c>
      <c r="DE10" s="626"/>
      <c r="DF10" s="626"/>
      <c r="DG10" s="626"/>
      <c r="DH10" s="626"/>
      <c r="DI10" s="626"/>
      <c r="DJ10" s="626"/>
      <c r="DK10" s="626"/>
      <c r="DL10" s="626"/>
      <c r="DM10" s="626"/>
      <c r="DN10" s="626"/>
      <c r="DO10" s="626"/>
      <c r="DP10" s="627"/>
      <c r="DQ10" s="634">
        <v>28345</v>
      </c>
      <c r="DR10" s="626"/>
      <c r="DS10" s="626"/>
      <c r="DT10" s="626"/>
      <c r="DU10" s="626"/>
      <c r="DV10" s="626"/>
      <c r="DW10" s="626"/>
      <c r="DX10" s="626"/>
      <c r="DY10" s="626"/>
      <c r="DZ10" s="626"/>
      <c r="EA10" s="626"/>
      <c r="EB10" s="626"/>
      <c r="EC10" s="635"/>
    </row>
    <row r="11" spans="2:143" ht="11.25" customHeight="1" x14ac:dyDescent="0.15">
      <c r="B11" s="622" t="s">
        <v>229</v>
      </c>
      <c r="C11" s="623"/>
      <c r="D11" s="623"/>
      <c r="E11" s="623"/>
      <c r="F11" s="623"/>
      <c r="G11" s="623"/>
      <c r="H11" s="623"/>
      <c r="I11" s="623"/>
      <c r="J11" s="623"/>
      <c r="K11" s="623"/>
      <c r="L11" s="623"/>
      <c r="M11" s="623"/>
      <c r="N11" s="623"/>
      <c r="O11" s="623"/>
      <c r="P11" s="623"/>
      <c r="Q11" s="624"/>
      <c r="R11" s="625">
        <v>21388</v>
      </c>
      <c r="S11" s="626"/>
      <c r="T11" s="626"/>
      <c r="U11" s="626"/>
      <c r="V11" s="626"/>
      <c r="W11" s="626"/>
      <c r="X11" s="626"/>
      <c r="Y11" s="627"/>
      <c r="Z11" s="628">
        <v>0.1</v>
      </c>
      <c r="AA11" s="628"/>
      <c r="AB11" s="628"/>
      <c r="AC11" s="628"/>
      <c r="AD11" s="629">
        <v>21388</v>
      </c>
      <c r="AE11" s="629"/>
      <c r="AF11" s="629"/>
      <c r="AG11" s="629"/>
      <c r="AH11" s="629"/>
      <c r="AI11" s="629"/>
      <c r="AJ11" s="629"/>
      <c r="AK11" s="629"/>
      <c r="AL11" s="630">
        <v>0.2</v>
      </c>
      <c r="AM11" s="631"/>
      <c r="AN11" s="631"/>
      <c r="AO11" s="632"/>
      <c r="AP11" s="622" t="s">
        <v>230</v>
      </c>
      <c r="AQ11" s="623"/>
      <c r="AR11" s="623"/>
      <c r="AS11" s="623"/>
      <c r="AT11" s="623"/>
      <c r="AU11" s="623"/>
      <c r="AV11" s="623"/>
      <c r="AW11" s="623"/>
      <c r="AX11" s="623"/>
      <c r="AY11" s="623"/>
      <c r="AZ11" s="623"/>
      <c r="BA11" s="623"/>
      <c r="BB11" s="623"/>
      <c r="BC11" s="623"/>
      <c r="BD11" s="623"/>
      <c r="BE11" s="623"/>
      <c r="BF11" s="624"/>
      <c r="BG11" s="625">
        <v>531543</v>
      </c>
      <c r="BH11" s="626"/>
      <c r="BI11" s="626"/>
      <c r="BJ11" s="626"/>
      <c r="BK11" s="626"/>
      <c r="BL11" s="626"/>
      <c r="BM11" s="626"/>
      <c r="BN11" s="627"/>
      <c r="BO11" s="628">
        <v>5</v>
      </c>
      <c r="BP11" s="628"/>
      <c r="BQ11" s="628"/>
      <c r="BR11" s="628"/>
      <c r="BS11" s="634">
        <v>105399</v>
      </c>
      <c r="BT11" s="626"/>
      <c r="BU11" s="626"/>
      <c r="BV11" s="626"/>
      <c r="BW11" s="626"/>
      <c r="BX11" s="626"/>
      <c r="BY11" s="626"/>
      <c r="BZ11" s="626"/>
      <c r="CA11" s="626"/>
      <c r="CB11" s="635"/>
      <c r="CD11" s="639" t="s">
        <v>231</v>
      </c>
      <c r="CE11" s="640"/>
      <c r="CF11" s="640"/>
      <c r="CG11" s="640"/>
      <c r="CH11" s="640"/>
      <c r="CI11" s="640"/>
      <c r="CJ11" s="640"/>
      <c r="CK11" s="640"/>
      <c r="CL11" s="640"/>
      <c r="CM11" s="640"/>
      <c r="CN11" s="640"/>
      <c r="CO11" s="640"/>
      <c r="CP11" s="640"/>
      <c r="CQ11" s="641"/>
      <c r="CR11" s="625">
        <v>350645</v>
      </c>
      <c r="CS11" s="626"/>
      <c r="CT11" s="626"/>
      <c r="CU11" s="626"/>
      <c r="CV11" s="626"/>
      <c r="CW11" s="626"/>
      <c r="CX11" s="626"/>
      <c r="CY11" s="627"/>
      <c r="CZ11" s="628">
        <v>1.5</v>
      </c>
      <c r="DA11" s="628"/>
      <c r="DB11" s="628"/>
      <c r="DC11" s="628"/>
      <c r="DD11" s="634">
        <v>19869</v>
      </c>
      <c r="DE11" s="626"/>
      <c r="DF11" s="626"/>
      <c r="DG11" s="626"/>
      <c r="DH11" s="626"/>
      <c r="DI11" s="626"/>
      <c r="DJ11" s="626"/>
      <c r="DK11" s="626"/>
      <c r="DL11" s="626"/>
      <c r="DM11" s="626"/>
      <c r="DN11" s="626"/>
      <c r="DO11" s="626"/>
      <c r="DP11" s="627"/>
      <c r="DQ11" s="634">
        <v>298306</v>
      </c>
      <c r="DR11" s="626"/>
      <c r="DS11" s="626"/>
      <c r="DT11" s="626"/>
      <c r="DU11" s="626"/>
      <c r="DV11" s="626"/>
      <c r="DW11" s="626"/>
      <c r="DX11" s="626"/>
      <c r="DY11" s="626"/>
      <c r="DZ11" s="626"/>
      <c r="EA11" s="626"/>
      <c r="EB11" s="626"/>
      <c r="EC11" s="635"/>
    </row>
    <row r="12" spans="2:143" ht="11.25" customHeight="1" x14ac:dyDescent="0.15">
      <c r="B12" s="622" t="s">
        <v>232</v>
      </c>
      <c r="C12" s="623"/>
      <c r="D12" s="623"/>
      <c r="E12" s="623"/>
      <c r="F12" s="623"/>
      <c r="G12" s="623"/>
      <c r="H12" s="623"/>
      <c r="I12" s="623"/>
      <c r="J12" s="623"/>
      <c r="K12" s="623"/>
      <c r="L12" s="623"/>
      <c r="M12" s="623"/>
      <c r="N12" s="623"/>
      <c r="O12" s="623"/>
      <c r="P12" s="623"/>
      <c r="Q12" s="624"/>
      <c r="R12" s="625" t="s">
        <v>111</v>
      </c>
      <c r="S12" s="626"/>
      <c r="T12" s="626"/>
      <c r="U12" s="626"/>
      <c r="V12" s="626"/>
      <c r="W12" s="626"/>
      <c r="X12" s="626"/>
      <c r="Y12" s="627"/>
      <c r="Z12" s="628" t="s">
        <v>111</v>
      </c>
      <c r="AA12" s="628"/>
      <c r="AB12" s="628"/>
      <c r="AC12" s="628"/>
      <c r="AD12" s="629" t="s">
        <v>111</v>
      </c>
      <c r="AE12" s="629"/>
      <c r="AF12" s="629"/>
      <c r="AG12" s="629"/>
      <c r="AH12" s="629"/>
      <c r="AI12" s="629"/>
      <c r="AJ12" s="629"/>
      <c r="AK12" s="629"/>
      <c r="AL12" s="630" t="s">
        <v>111</v>
      </c>
      <c r="AM12" s="631"/>
      <c r="AN12" s="631"/>
      <c r="AO12" s="632"/>
      <c r="AP12" s="622" t="s">
        <v>233</v>
      </c>
      <c r="AQ12" s="623"/>
      <c r="AR12" s="623"/>
      <c r="AS12" s="623"/>
      <c r="AT12" s="623"/>
      <c r="AU12" s="623"/>
      <c r="AV12" s="623"/>
      <c r="AW12" s="623"/>
      <c r="AX12" s="623"/>
      <c r="AY12" s="623"/>
      <c r="AZ12" s="623"/>
      <c r="BA12" s="623"/>
      <c r="BB12" s="623"/>
      <c r="BC12" s="623"/>
      <c r="BD12" s="623"/>
      <c r="BE12" s="623"/>
      <c r="BF12" s="624"/>
      <c r="BG12" s="625">
        <v>4675693</v>
      </c>
      <c r="BH12" s="626"/>
      <c r="BI12" s="626"/>
      <c r="BJ12" s="626"/>
      <c r="BK12" s="626"/>
      <c r="BL12" s="626"/>
      <c r="BM12" s="626"/>
      <c r="BN12" s="627"/>
      <c r="BO12" s="628">
        <v>44.1</v>
      </c>
      <c r="BP12" s="628"/>
      <c r="BQ12" s="628"/>
      <c r="BR12" s="628"/>
      <c r="BS12" s="634" t="s">
        <v>111</v>
      </c>
      <c r="BT12" s="626"/>
      <c r="BU12" s="626"/>
      <c r="BV12" s="626"/>
      <c r="BW12" s="626"/>
      <c r="BX12" s="626"/>
      <c r="BY12" s="626"/>
      <c r="BZ12" s="626"/>
      <c r="CA12" s="626"/>
      <c r="CB12" s="635"/>
      <c r="CD12" s="639" t="s">
        <v>234</v>
      </c>
      <c r="CE12" s="640"/>
      <c r="CF12" s="640"/>
      <c r="CG12" s="640"/>
      <c r="CH12" s="640"/>
      <c r="CI12" s="640"/>
      <c r="CJ12" s="640"/>
      <c r="CK12" s="640"/>
      <c r="CL12" s="640"/>
      <c r="CM12" s="640"/>
      <c r="CN12" s="640"/>
      <c r="CO12" s="640"/>
      <c r="CP12" s="640"/>
      <c r="CQ12" s="641"/>
      <c r="CR12" s="625">
        <v>145909</v>
      </c>
      <c r="CS12" s="626"/>
      <c r="CT12" s="626"/>
      <c r="CU12" s="626"/>
      <c r="CV12" s="626"/>
      <c r="CW12" s="626"/>
      <c r="CX12" s="626"/>
      <c r="CY12" s="627"/>
      <c r="CZ12" s="628">
        <v>0.6</v>
      </c>
      <c r="DA12" s="628"/>
      <c r="DB12" s="628"/>
      <c r="DC12" s="628"/>
      <c r="DD12" s="634">
        <v>7797</v>
      </c>
      <c r="DE12" s="626"/>
      <c r="DF12" s="626"/>
      <c r="DG12" s="626"/>
      <c r="DH12" s="626"/>
      <c r="DI12" s="626"/>
      <c r="DJ12" s="626"/>
      <c r="DK12" s="626"/>
      <c r="DL12" s="626"/>
      <c r="DM12" s="626"/>
      <c r="DN12" s="626"/>
      <c r="DO12" s="626"/>
      <c r="DP12" s="627"/>
      <c r="DQ12" s="634">
        <v>112077</v>
      </c>
      <c r="DR12" s="626"/>
      <c r="DS12" s="626"/>
      <c r="DT12" s="626"/>
      <c r="DU12" s="626"/>
      <c r="DV12" s="626"/>
      <c r="DW12" s="626"/>
      <c r="DX12" s="626"/>
      <c r="DY12" s="626"/>
      <c r="DZ12" s="626"/>
      <c r="EA12" s="626"/>
      <c r="EB12" s="626"/>
      <c r="EC12" s="635"/>
    </row>
    <row r="13" spans="2:143" ht="11.25" customHeight="1" x14ac:dyDescent="0.15">
      <c r="B13" s="622" t="s">
        <v>235</v>
      </c>
      <c r="C13" s="623"/>
      <c r="D13" s="623"/>
      <c r="E13" s="623"/>
      <c r="F13" s="623"/>
      <c r="G13" s="623"/>
      <c r="H13" s="623"/>
      <c r="I13" s="623"/>
      <c r="J13" s="623"/>
      <c r="K13" s="623"/>
      <c r="L13" s="623"/>
      <c r="M13" s="623"/>
      <c r="N13" s="623"/>
      <c r="O13" s="623"/>
      <c r="P13" s="623"/>
      <c r="Q13" s="624"/>
      <c r="R13" s="625">
        <v>55914</v>
      </c>
      <c r="S13" s="626"/>
      <c r="T13" s="626"/>
      <c r="U13" s="626"/>
      <c r="V13" s="626"/>
      <c r="W13" s="626"/>
      <c r="X13" s="626"/>
      <c r="Y13" s="627"/>
      <c r="Z13" s="628">
        <v>0.2</v>
      </c>
      <c r="AA13" s="628"/>
      <c r="AB13" s="628"/>
      <c r="AC13" s="628"/>
      <c r="AD13" s="629">
        <v>55914</v>
      </c>
      <c r="AE13" s="629"/>
      <c r="AF13" s="629"/>
      <c r="AG13" s="629"/>
      <c r="AH13" s="629"/>
      <c r="AI13" s="629"/>
      <c r="AJ13" s="629"/>
      <c r="AK13" s="629"/>
      <c r="AL13" s="630">
        <v>0.4</v>
      </c>
      <c r="AM13" s="631"/>
      <c r="AN13" s="631"/>
      <c r="AO13" s="632"/>
      <c r="AP13" s="622" t="s">
        <v>236</v>
      </c>
      <c r="AQ13" s="623"/>
      <c r="AR13" s="623"/>
      <c r="AS13" s="623"/>
      <c r="AT13" s="623"/>
      <c r="AU13" s="623"/>
      <c r="AV13" s="623"/>
      <c r="AW13" s="623"/>
      <c r="AX13" s="623"/>
      <c r="AY13" s="623"/>
      <c r="AZ13" s="623"/>
      <c r="BA13" s="623"/>
      <c r="BB13" s="623"/>
      <c r="BC13" s="623"/>
      <c r="BD13" s="623"/>
      <c r="BE13" s="623"/>
      <c r="BF13" s="624"/>
      <c r="BG13" s="625">
        <v>4651580</v>
      </c>
      <c r="BH13" s="626"/>
      <c r="BI13" s="626"/>
      <c r="BJ13" s="626"/>
      <c r="BK13" s="626"/>
      <c r="BL13" s="626"/>
      <c r="BM13" s="626"/>
      <c r="BN13" s="627"/>
      <c r="BO13" s="628">
        <v>43.9</v>
      </c>
      <c r="BP13" s="628"/>
      <c r="BQ13" s="628"/>
      <c r="BR13" s="628"/>
      <c r="BS13" s="634" t="s">
        <v>111</v>
      </c>
      <c r="BT13" s="626"/>
      <c r="BU13" s="626"/>
      <c r="BV13" s="626"/>
      <c r="BW13" s="626"/>
      <c r="BX13" s="626"/>
      <c r="BY13" s="626"/>
      <c r="BZ13" s="626"/>
      <c r="CA13" s="626"/>
      <c r="CB13" s="635"/>
      <c r="CD13" s="639" t="s">
        <v>237</v>
      </c>
      <c r="CE13" s="640"/>
      <c r="CF13" s="640"/>
      <c r="CG13" s="640"/>
      <c r="CH13" s="640"/>
      <c r="CI13" s="640"/>
      <c r="CJ13" s="640"/>
      <c r="CK13" s="640"/>
      <c r="CL13" s="640"/>
      <c r="CM13" s="640"/>
      <c r="CN13" s="640"/>
      <c r="CO13" s="640"/>
      <c r="CP13" s="640"/>
      <c r="CQ13" s="641"/>
      <c r="CR13" s="625">
        <v>2769770</v>
      </c>
      <c r="CS13" s="626"/>
      <c r="CT13" s="626"/>
      <c r="CU13" s="626"/>
      <c r="CV13" s="626"/>
      <c r="CW13" s="626"/>
      <c r="CX13" s="626"/>
      <c r="CY13" s="627"/>
      <c r="CZ13" s="628">
        <v>11.6</v>
      </c>
      <c r="DA13" s="628"/>
      <c r="DB13" s="628"/>
      <c r="DC13" s="628"/>
      <c r="DD13" s="634">
        <v>1296523</v>
      </c>
      <c r="DE13" s="626"/>
      <c r="DF13" s="626"/>
      <c r="DG13" s="626"/>
      <c r="DH13" s="626"/>
      <c r="DI13" s="626"/>
      <c r="DJ13" s="626"/>
      <c r="DK13" s="626"/>
      <c r="DL13" s="626"/>
      <c r="DM13" s="626"/>
      <c r="DN13" s="626"/>
      <c r="DO13" s="626"/>
      <c r="DP13" s="627"/>
      <c r="DQ13" s="634">
        <v>1906416</v>
      </c>
      <c r="DR13" s="626"/>
      <c r="DS13" s="626"/>
      <c r="DT13" s="626"/>
      <c r="DU13" s="626"/>
      <c r="DV13" s="626"/>
      <c r="DW13" s="626"/>
      <c r="DX13" s="626"/>
      <c r="DY13" s="626"/>
      <c r="DZ13" s="626"/>
      <c r="EA13" s="626"/>
      <c r="EB13" s="626"/>
      <c r="EC13" s="635"/>
    </row>
    <row r="14" spans="2:143" ht="11.25" customHeight="1" x14ac:dyDescent="0.15">
      <c r="B14" s="622" t="s">
        <v>238</v>
      </c>
      <c r="C14" s="623"/>
      <c r="D14" s="623"/>
      <c r="E14" s="623"/>
      <c r="F14" s="623"/>
      <c r="G14" s="623"/>
      <c r="H14" s="623"/>
      <c r="I14" s="623"/>
      <c r="J14" s="623"/>
      <c r="K14" s="623"/>
      <c r="L14" s="623"/>
      <c r="M14" s="623"/>
      <c r="N14" s="623"/>
      <c r="O14" s="623"/>
      <c r="P14" s="623"/>
      <c r="Q14" s="624"/>
      <c r="R14" s="625" t="s">
        <v>111</v>
      </c>
      <c r="S14" s="626"/>
      <c r="T14" s="626"/>
      <c r="U14" s="626"/>
      <c r="V14" s="626"/>
      <c r="W14" s="626"/>
      <c r="X14" s="626"/>
      <c r="Y14" s="627"/>
      <c r="Z14" s="628" t="s">
        <v>111</v>
      </c>
      <c r="AA14" s="628"/>
      <c r="AB14" s="628"/>
      <c r="AC14" s="628"/>
      <c r="AD14" s="629" t="s">
        <v>111</v>
      </c>
      <c r="AE14" s="629"/>
      <c r="AF14" s="629"/>
      <c r="AG14" s="629"/>
      <c r="AH14" s="629"/>
      <c r="AI14" s="629"/>
      <c r="AJ14" s="629"/>
      <c r="AK14" s="629"/>
      <c r="AL14" s="630" t="s">
        <v>111</v>
      </c>
      <c r="AM14" s="631"/>
      <c r="AN14" s="631"/>
      <c r="AO14" s="632"/>
      <c r="AP14" s="622" t="s">
        <v>239</v>
      </c>
      <c r="AQ14" s="623"/>
      <c r="AR14" s="623"/>
      <c r="AS14" s="623"/>
      <c r="AT14" s="623"/>
      <c r="AU14" s="623"/>
      <c r="AV14" s="623"/>
      <c r="AW14" s="623"/>
      <c r="AX14" s="623"/>
      <c r="AY14" s="623"/>
      <c r="AZ14" s="623"/>
      <c r="BA14" s="623"/>
      <c r="BB14" s="623"/>
      <c r="BC14" s="623"/>
      <c r="BD14" s="623"/>
      <c r="BE14" s="623"/>
      <c r="BF14" s="624"/>
      <c r="BG14" s="625">
        <v>108645</v>
      </c>
      <c r="BH14" s="626"/>
      <c r="BI14" s="626"/>
      <c r="BJ14" s="626"/>
      <c r="BK14" s="626"/>
      <c r="BL14" s="626"/>
      <c r="BM14" s="626"/>
      <c r="BN14" s="627"/>
      <c r="BO14" s="628">
        <v>1</v>
      </c>
      <c r="BP14" s="628"/>
      <c r="BQ14" s="628"/>
      <c r="BR14" s="628"/>
      <c r="BS14" s="634" t="s">
        <v>111</v>
      </c>
      <c r="BT14" s="626"/>
      <c r="BU14" s="626"/>
      <c r="BV14" s="626"/>
      <c r="BW14" s="626"/>
      <c r="BX14" s="626"/>
      <c r="BY14" s="626"/>
      <c r="BZ14" s="626"/>
      <c r="CA14" s="626"/>
      <c r="CB14" s="635"/>
      <c r="CD14" s="639" t="s">
        <v>240</v>
      </c>
      <c r="CE14" s="640"/>
      <c r="CF14" s="640"/>
      <c r="CG14" s="640"/>
      <c r="CH14" s="640"/>
      <c r="CI14" s="640"/>
      <c r="CJ14" s="640"/>
      <c r="CK14" s="640"/>
      <c r="CL14" s="640"/>
      <c r="CM14" s="640"/>
      <c r="CN14" s="640"/>
      <c r="CO14" s="640"/>
      <c r="CP14" s="640"/>
      <c r="CQ14" s="641"/>
      <c r="CR14" s="625">
        <v>1229229</v>
      </c>
      <c r="CS14" s="626"/>
      <c r="CT14" s="626"/>
      <c r="CU14" s="626"/>
      <c r="CV14" s="626"/>
      <c r="CW14" s="626"/>
      <c r="CX14" s="626"/>
      <c r="CY14" s="627"/>
      <c r="CZ14" s="628">
        <v>5.2</v>
      </c>
      <c r="DA14" s="628"/>
      <c r="DB14" s="628"/>
      <c r="DC14" s="628"/>
      <c r="DD14" s="634">
        <v>54749</v>
      </c>
      <c r="DE14" s="626"/>
      <c r="DF14" s="626"/>
      <c r="DG14" s="626"/>
      <c r="DH14" s="626"/>
      <c r="DI14" s="626"/>
      <c r="DJ14" s="626"/>
      <c r="DK14" s="626"/>
      <c r="DL14" s="626"/>
      <c r="DM14" s="626"/>
      <c r="DN14" s="626"/>
      <c r="DO14" s="626"/>
      <c r="DP14" s="627"/>
      <c r="DQ14" s="634">
        <v>832815</v>
      </c>
      <c r="DR14" s="626"/>
      <c r="DS14" s="626"/>
      <c r="DT14" s="626"/>
      <c r="DU14" s="626"/>
      <c r="DV14" s="626"/>
      <c r="DW14" s="626"/>
      <c r="DX14" s="626"/>
      <c r="DY14" s="626"/>
      <c r="DZ14" s="626"/>
      <c r="EA14" s="626"/>
      <c r="EB14" s="626"/>
      <c r="EC14" s="635"/>
    </row>
    <row r="15" spans="2:143" ht="11.25" customHeight="1" x14ac:dyDescent="0.15">
      <c r="B15" s="622" t="s">
        <v>241</v>
      </c>
      <c r="C15" s="623"/>
      <c r="D15" s="623"/>
      <c r="E15" s="623"/>
      <c r="F15" s="623"/>
      <c r="G15" s="623"/>
      <c r="H15" s="623"/>
      <c r="I15" s="623"/>
      <c r="J15" s="623"/>
      <c r="K15" s="623"/>
      <c r="L15" s="623"/>
      <c r="M15" s="623"/>
      <c r="N15" s="623"/>
      <c r="O15" s="623"/>
      <c r="P15" s="623"/>
      <c r="Q15" s="624"/>
      <c r="R15" s="625">
        <v>69169</v>
      </c>
      <c r="S15" s="626"/>
      <c r="T15" s="626"/>
      <c r="U15" s="626"/>
      <c r="V15" s="626"/>
      <c r="W15" s="626"/>
      <c r="X15" s="626"/>
      <c r="Y15" s="627"/>
      <c r="Z15" s="628">
        <v>0.3</v>
      </c>
      <c r="AA15" s="628"/>
      <c r="AB15" s="628"/>
      <c r="AC15" s="628"/>
      <c r="AD15" s="629">
        <v>69169</v>
      </c>
      <c r="AE15" s="629"/>
      <c r="AF15" s="629"/>
      <c r="AG15" s="629"/>
      <c r="AH15" s="629"/>
      <c r="AI15" s="629"/>
      <c r="AJ15" s="629"/>
      <c r="AK15" s="629"/>
      <c r="AL15" s="630">
        <v>0.5</v>
      </c>
      <c r="AM15" s="631"/>
      <c r="AN15" s="631"/>
      <c r="AO15" s="632"/>
      <c r="AP15" s="622" t="s">
        <v>242</v>
      </c>
      <c r="AQ15" s="623"/>
      <c r="AR15" s="623"/>
      <c r="AS15" s="623"/>
      <c r="AT15" s="623"/>
      <c r="AU15" s="623"/>
      <c r="AV15" s="623"/>
      <c r="AW15" s="623"/>
      <c r="AX15" s="623"/>
      <c r="AY15" s="623"/>
      <c r="AZ15" s="623"/>
      <c r="BA15" s="623"/>
      <c r="BB15" s="623"/>
      <c r="BC15" s="623"/>
      <c r="BD15" s="623"/>
      <c r="BE15" s="623"/>
      <c r="BF15" s="624"/>
      <c r="BG15" s="625">
        <v>328384</v>
      </c>
      <c r="BH15" s="626"/>
      <c r="BI15" s="626"/>
      <c r="BJ15" s="626"/>
      <c r="BK15" s="626"/>
      <c r="BL15" s="626"/>
      <c r="BM15" s="626"/>
      <c r="BN15" s="627"/>
      <c r="BO15" s="628">
        <v>3.1</v>
      </c>
      <c r="BP15" s="628"/>
      <c r="BQ15" s="628"/>
      <c r="BR15" s="628"/>
      <c r="BS15" s="634" t="s">
        <v>111</v>
      </c>
      <c r="BT15" s="626"/>
      <c r="BU15" s="626"/>
      <c r="BV15" s="626"/>
      <c r="BW15" s="626"/>
      <c r="BX15" s="626"/>
      <c r="BY15" s="626"/>
      <c r="BZ15" s="626"/>
      <c r="CA15" s="626"/>
      <c r="CB15" s="635"/>
      <c r="CD15" s="639" t="s">
        <v>243</v>
      </c>
      <c r="CE15" s="640"/>
      <c r="CF15" s="640"/>
      <c r="CG15" s="640"/>
      <c r="CH15" s="640"/>
      <c r="CI15" s="640"/>
      <c r="CJ15" s="640"/>
      <c r="CK15" s="640"/>
      <c r="CL15" s="640"/>
      <c r="CM15" s="640"/>
      <c r="CN15" s="640"/>
      <c r="CO15" s="640"/>
      <c r="CP15" s="640"/>
      <c r="CQ15" s="641"/>
      <c r="CR15" s="625">
        <v>3140514</v>
      </c>
      <c r="CS15" s="626"/>
      <c r="CT15" s="626"/>
      <c r="CU15" s="626"/>
      <c r="CV15" s="626"/>
      <c r="CW15" s="626"/>
      <c r="CX15" s="626"/>
      <c r="CY15" s="627"/>
      <c r="CZ15" s="628">
        <v>13.2</v>
      </c>
      <c r="DA15" s="628"/>
      <c r="DB15" s="628"/>
      <c r="DC15" s="628"/>
      <c r="DD15" s="634">
        <v>776193</v>
      </c>
      <c r="DE15" s="626"/>
      <c r="DF15" s="626"/>
      <c r="DG15" s="626"/>
      <c r="DH15" s="626"/>
      <c r="DI15" s="626"/>
      <c r="DJ15" s="626"/>
      <c r="DK15" s="626"/>
      <c r="DL15" s="626"/>
      <c r="DM15" s="626"/>
      <c r="DN15" s="626"/>
      <c r="DO15" s="626"/>
      <c r="DP15" s="627"/>
      <c r="DQ15" s="634">
        <v>2345745</v>
      </c>
      <c r="DR15" s="626"/>
      <c r="DS15" s="626"/>
      <c r="DT15" s="626"/>
      <c r="DU15" s="626"/>
      <c r="DV15" s="626"/>
      <c r="DW15" s="626"/>
      <c r="DX15" s="626"/>
      <c r="DY15" s="626"/>
      <c r="DZ15" s="626"/>
      <c r="EA15" s="626"/>
      <c r="EB15" s="626"/>
      <c r="EC15" s="635"/>
    </row>
    <row r="16" spans="2:143" ht="11.25" customHeight="1" x14ac:dyDescent="0.15">
      <c r="B16" s="622" t="s">
        <v>244</v>
      </c>
      <c r="C16" s="623"/>
      <c r="D16" s="623"/>
      <c r="E16" s="623"/>
      <c r="F16" s="623"/>
      <c r="G16" s="623"/>
      <c r="H16" s="623"/>
      <c r="I16" s="623"/>
      <c r="J16" s="623"/>
      <c r="K16" s="623"/>
      <c r="L16" s="623"/>
      <c r="M16" s="623"/>
      <c r="N16" s="623"/>
      <c r="O16" s="623"/>
      <c r="P16" s="623"/>
      <c r="Q16" s="624"/>
      <c r="R16" s="625">
        <v>2612500</v>
      </c>
      <c r="S16" s="626"/>
      <c r="T16" s="626"/>
      <c r="U16" s="626"/>
      <c r="V16" s="626"/>
      <c r="W16" s="626"/>
      <c r="X16" s="626"/>
      <c r="Y16" s="627"/>
      <c r="Z16" s="628">
        <v>10.7</v>
      </c>
      <c r="AA16" s="628"/>
      <c r="AB16" s="628"/>
      <c r="AC16" s="628"/>
      <c r="AD16" s="629">
        <v>2338029</v>
      </c>
      <c r="AE16" s="629"/>
      <c r="AF16" s="629"/>
      <c r="AG16" s="629"/>
      <c r="AH16" s="629"/>
      <c r="AI16" s="629"/>
      <c r="AJ16" s="629"/>
      <c r="AK16" s="629"/>
      <c r="AL16" s="630">
        <v>16.899999999999999</v>
      </c>
      <c r="AM16" s="631"/>
      <c r="AN16" s="631"/>
      <c r="AO16" s="632"/>
      <c r="AP16" s="622" t="s">
        <v>245</v>
      </c>
      <c r="AQ16" s="623"/>
      <c r="AR16" s="623"/>
      <c r="AS16" s="623"/>
      <c r="AT16" s="623"/>
      <c r="AU16" s="623"/>
      <c r="AV16" s="623"/>
      <c r="AW16" s="623"/>
      <c r="AX16" s="623"/>
      <c r="AY16" s="623"/>
      <c r="AZ16" s="623"/>
      <c r="BA16" s="623"/>
      <c r="BB16" s="623"/>
      <c r="BC16" s="623"/>
      <c r="BD16" s="623"/>
      <c r="BE16" s="623"/>
      <c r="BF16" s="624"/>
      <c r="BG16" s="625" t="s">
        <v>111</v>
      </c>
      <c r="BH16" s="626"/>
      <c r="BI16" s="626"/>
      <c r="BJ16" s="626"/>
      <c r="BK16" s="626"/>
      <c r="BL16" s="626"/>
      <c r="BM16" s="626"/>
      <c r="BN16" s="627"/>
      <c r="BO16" s="628" t="s">
        <v>111</v>
      </c>
      <c r="BP16" s="628"/>
      <c r="BQ16" s="628"/>
      <c r="BR16" s="628"/>
      <c r="BS16" s="634" t="s">
        <v>111</v>
      </c>
      <c r="BT16" s="626"/>
      <c r="BU16" s="626"/>
      <c r="BV16" s="626"/>
      <c r="BW16" s="626"/>
      <c r="BX16" s="626"/>
      <c r="BY16" s="626"/>
      <c r="BZ16" s="626"/>
      <c r="CA16" s="626"/>
      <c r="CB16" s="635"/>
      <c r="CD16" s="639" t="s">
        <v>246</v>
      </c>
      <c r="CE16" s="640"/>
      <c r="CF16" s="640"/>
      <c r="CG16" s="640"/>
      <c r="CH16" s="640"/>
      <c r="CI16" s="640"/>
      <c r="CJ16" s="640"/>
      <c r="CK16" s="640"/>
      <c r="CL16" s="640"/>
      <c r="CM16" s="640"/>
      <c r="CN16" s="640"/>
      <c r="CO16" s="640"/>
      <c r="CP16" s="640"/>
      <c r="CQ16" s="641"/>
      <c r="CR16" s="625">
        <v>15388</v>
      </c>
      <c r="CS16" s="626"/>
      <c r="CT16" s="626"/>
      <c r="CU16" s="626"/>
      <c r="CV16" s="626"/>
      <c r="CW16" s="626"/>
      <c r="CX16" s="626"/>
      <c r="CY16" s="627"/>
      <c r="CZ16" s="628">
        <v>0.1</v>
      </c>
      <c r="DA16" s="628"/>
      <c r="DB16" s="628"/>
      <c r="DC16" s="628"/>
      <c r="DD16" s="634" t="s">
        <v>111</v>
      </c>
      <c r="DE16" s="626"/>
      <c r="DF16" s="626"/>
      <c r="DG16" s="626"/>
      <c r="DH16" s="626"/>
      <c r="DI16" s="626"/>
      <c r="DJ16" s="626"/>
      <c r="DK16" s="626"/>
      <c r="DL16" s="626"/>
      <c r="DM16" s="626"/>
      <c r="DN16" s="626"/>
      <c r="DO16" s="626"/>
      <c r="DP16" s="627"/>
      <c r="DQ16" s="634">
        <v>3606</v>
      </c>
      <c r="DR16" s="626"/>
      <c r="DS16" s="626"/>
      <c r="DT16" s="626"/>
      <c r="DU16" s="626"/>
      <c r="DV16" s="626"/>
      <c r="DW16" s="626"/>
      <c r="DX16" s="626"/>
      <c r="DY16" s="626"/>
      <c r="DZ16" s="626"/>
      <c r="EA16" s="626"/>
      <c r="EB16" s="626"/>
      <c r="EC16" s="635"/>
    </row>
    <row r="17" spans="2:133" ht="11.25" customHeight="1" x14ac:dyDescent="0.15">
      <c r="B17" s="622" t="s">
        <v>247</v>
      </c>
      <c r="C17" s="623"/>
      <c r="D17" s="623"/>
      <c r="E17" s="623"/>
      <c r="F17" s="623"/>
      <c r="G17" s="623"/>
      <c r="H17" s="623"/>
      <c r="I17" s="623"/>
      <c r="J17" s="623"/>
      <c r="K17" s="623"/>
      <c r="L17" s="623"/>
      <c r="M17" s="623"/>
      <c r="N17" s="623"/>
      <c r="O17" s="623"/>
      <c r="P17" s="623"/>
      <c r="Q17" s="624"/>
      <c r="R17" s="625">
        <v>2338029</v>
      </c>
      <c r="S17" s="626"/>
      <c r="T17" s="626"/>
      <c r="U17" s="626"/>
      <c r="V17" s="626"/>
      <c r="W17" s="626"/>
      <c r="X17" s="626"/>
      <c r="Y17" s="627"/>
      <c r="Z17" s="628">
        <v>9.6</v>
      </c>
      <c r="AA17" s="628"/>
      <c r="AB17" s="628"/>
      <c r="AC17" s="628"/>
      <c r="AD17" s="629">
        <v>2338029</v>
      </c>
      <c r="AE17" s="629"/>
      <c r="AF17" s="629"/>
      <c r="AG17" s="629"/>
      <c r="AH17" s="629"/>
      <c r="AI17" s="629"/>
      <c r="AJ17" s="629"/>
      <c r="AK17" s="629"/>
      <c r="AL17" s="630">
        <v>16.899999999999999</v>
      </c>
      <c r="AM17" s="631"/>
      <c r="AN17" s="631"/>
      <c r="AO17" s="632"/>
      <c r="AP17" s="622" t="s">
        <v>248</v>
      </c>
      <c r="AQ17" s="623"/>
      <c r="AR17" s="623"/>
      <c r="AS17" s="623"/>
      <c r="AT17" s="623"/>
      <c r="AU17" s="623"/>
      <c r="AV17" s="623"/>
      <c r="AW17" s="623"/>
      <c r="AX17" s="623"/>
      <c r="AY17" s="623"/>
      <c r="AZ17" s="623"/>
      <c r="BA17" s="623"/>
      <c r="BB17" s="623"/>
      <c r="BC17" s="623"/>
      <c r="BD17" s="623"/>
      <c r="BE17" s="623"/>
      <c r="BF17" s="624"/>
      <c r="BG17" s="625" t="s">
        <v>111</v>
      </c>
      <c r="BH17" s="626"/>
      <c r="BI17" s="626"/>
      <c r="BJ17" s="626"/>
      <c r="BK17" s="626"/>
      <c r="BL17" s="626"/>
      <c r="BM17" s="626"/>
      <c r="BN17" s="627"/>
      <c r="BO17" s="628" t="s">
        <v>111</v>
      </c>
      <c r="BP17" s="628"/>
      <c r="BQ17" s="628"/>
      <c r="BR17" s="628"/>
      <c r="BS17" s="634" t="s">
        <v>111</v>
      </c>
      <c r="BT17" s="626"/>
      <c r="BU17" s="626"/>
      <c r="BV17" s="626"/>
      <c r="BW17" s="626"/>
      <c r="BX17" s="626"/>
      <c r="BY17" s="626"/>
      <c r="BZ17" s="626"/>
      <c r="CA17" s="626"/>
      <c r="CB17" s="635"/>
      <c r="CD17" s="639" t="s">
        <v>249</v>
      </c>
      <c r="CE17" s="640"/>
      <c r="CF17" s="640"/>
      <c r="CG17" s="640"/>
      <c r="CH17" s="640"/>
      <c r="CI17" s="640"/>
      <c r="CJ17" s="640"/>
      <c r="CK17" s="640"/>
      <c r="CL17" s="640"/>
      <c r="CM17" s="640"/>
      <c r="CN17" s="640"/>
      <c r="CO17" s="640"/>
      <c r="CP17" s="640"/>
      <c r="CQ17" s="641"/>
      <c r="CR17" s="625">
        <v>2560029</v>
      </c>
      <c r="CS17" s="626"/>
      <c r="CT17" s="626"/>
      <c r="CU17" s="626"/>
      <c r="CV17" s="626"/>
      <c r="CW17" s="626"/>
      <c r="CX17" s="626"/>
      <c r="CY17" s="627"/>
      <c r="CZ17" s="628">
        <v>10.7</v>
      </c>
      <c r="DA17" s="628"/>
      <c r="DB17" s="628"/>
      <c r="DC17" s="628"/>
      <c r="DD17" s="634" t="s">
        <v>111</v>
      </c>
      <c r="DE17" s="626"/>
      <c r="DF17" s="626"/>
      <c r="DG17" s="626"/>
      <c r="DH17" s="626"/>
      <c r="DI17" s="626"/>
      <c r="DJ17" s="626"/>
      <c r="DK17" s="626"/>
      <c r="DL17" s="626"/>
      <c r="DM17" s="626"/>
      <c r="DN17" s="626"/>
      <c r="DO17" s="626"/>
      <c r="DP17" s="627"/>
      <c r="DQ17" s="634">
        <v>2534492</v>
      </c>
      <c r="DR17" s="626"/>
      <c r="DS17" s="626"/>
      <c r="DT17" s="626"/>
      <c r="DU17" s="626"/>
      <c r="DV17" s="626"/>
      <c r="DW17" s="626"/>
      <c r="DX17" s="626"/>
      <c r="DY17" s="626"/>
      <c r="DZ17" s="626"/>
      <c r="EA17" s="626"/>
      <c r="EB17" s="626"/>
      <c r="EC17" s="635"/>
    </row>
    <row r="18" spans="2:133" ht="11.25" customHeight="1" x14ac:dyDescent="0.15">
      <c r="B18" s="622" t="s">
        <v>250</v>
      </c>
      <c r="C18" s="623"/>
      <c r="D18" s="623"/>
      <c r="E18" s="623"/>
      <c r="F18" s="623"/>
      <c r="G18" s="623"/>
      <c r="H18" s="623"/>
      <c r="I18" s="623"/>
      <c r="J18" s="623"/>
      <c r="K18" s="623"/>
      <c r="L18" s="623"/>
      <c r="M18" s="623"/>
      <c r="N18" s="623"/>
      <c r="O18" s="623"/>
      <c r="P18" s="623"/>
      <c r="Q18" s="624"/>
      <c r="R18" s="625">
        <v>274471</v>
      </c>
      <c r="S18" s="626"/>
      <c r="T18" s="626"/>
      <c r="U18" s="626"/>
      <c r="V18" s="626"/>
      <c r="W18" s="626"/>
      <c r="X18" s="626"/>
      <c r="Y18" s="627"/>
      <c r="Z18" s="628">
        <v>1.1000000000000001</v>
      </c>
      <c r="AA18" s="628"/>
      <c r="AB18" s="628"/>
      <c r="AC18" s="628"/>
      <c r="AD18" s="629" t="s">
        <v>111</v>
      </c>
      <c r="AE18" s="629"/>
      <c r="AF18" s="629"/>
      <c r="AG18" s="629"/>
      <c r="AH18" s="629"/>
      <c r="AI18" s="629"/>
      <c r="AJ18" s="629"/>
      <c r="AK18" s="629"/>
      <c r="AL18" s="630" t="s">
        <v>111</v>
      </c>
      <c r="AM18" s="631"/>
      <c r="AN18" s="631"/>
      <c r="AO18" s="632"/>
      <c r="AP18" s="622" t="s">
        <v>251</v>
      </c>
      <c r="AQ18" s="623"/>
      <c r="AR18" s="623"/>
      <c r="AS18" s="623"/>
      <c r="AT18" s="623"/>
      <c r="AU18" s="623"/>
      <c r="AV18" s="623"/>
      <c r="AW18" s="623"/>
      <c r="AX18" s="623"/>
      <c r="AY18" s="623"/>
      <c r="AZ18" s="623"/>
      <c r="BA18" s="623"/>
      <c r="BB18" s="623"/>
      <c r="BC18" s="623"/>
      <c r="BD18" s="623"/>
      <c r="BE18" s="623"/>
      <c r="BF18" s="624"/>
      <c r="BG18" s="625" t="s">
        <v>111</v>
      </c>
      <c r="BH18" s="626"/>
      <c r="BI18" s="626"/>
      <c r="BJ18" s="626"/>
      <c r="BK18" s="626"/>
      <c r="BL18" s="626"/>
      <c r="BM18" s="626"/>
      <c r="BN18" s="627"/>
      <c r="BO18" s="628" t="s">
        <v>111</v>
      </c>
      <c r="BP18" s="628"/>
      <c r="BQ18" s="628"/>
      <c r="BR18" s="628"/>
      <c r="BS18" s="634" t="s">
        <v>111</v>
      </c>
      <c r="BT18" s="626"/>
      <c r="BU18" s="626"/>
      <c r="BV18" s="626"/>
      <c r="BW18" s="626"/>
      <c r="BX18" s="626"/>
      <c r="BY18" s="626"/>
      <c r="BZ18" s="626"/>
      <c r="CA18" s="626"/>
      <c r="CB18" s="635"/>
      <c r="CD18" s="639" t="s">
        <v>252</v>
      </c>
      <c r="CE18" s="640"/>
      <c r="CF18" s="640"/>
      <c r="CG18" s="640"/>
      <c r="CH18" s="640"/>
      <c r="CI18" s="640"/>
      <c r="CJ18" s="640"/>
      <c r="CK18" s="640"/>
      <c r="CL18" s="640"/>
      <c r="CM18" s="640"/>
      <c r="CN18" s="640"/>
      <c r="CO18" s="640"/>
      <c r="CP18" s="640"/>
      <c r="CQ18" s="641"/>
      <c r="CR18" s="625" t="s">
        <v>111</v>
      </c>
      <c r="CS18" s="626"/>
      <c r="CT18" s="626"/>
      <c r="CU18" s="626"/>
      <c r="CV18" s="626"/>
      <c r="CW18" s="626"/>
      <c r="CX18" s="626"/>
      <c r="CY18" s="627"/>
      <c r="CZ18" s="628" t="s">
        <v>111</v>
      </c>
      <c r="DA18" s="628"/>
      <c r="DB18" s="628"/>
      <c r="DC18" s="628"/>
      <c r="DD18" s="634" t="s">
        <v>111</v>
      </c>
      <c r="DE18" s="626"/>
      <c r="DF18" s="626"/>
      <c r="DG18" s="626"/>
      <c r="DH18" s="626"/>
      <c r="DI18" s="626"/>
      <c r="DJ18" s="626"/>
      <c r="DK18" s="626"/>
      <c r="DL18" s="626"/>
      <c r="DM18" s="626"/>
      <c r="DN18" s="626"/>
      <c r="DO18" s="626"/>
      <c r="DP18" s="627"/>
      <c r="DQ18" s="634" t="s">
        <v>111</v>
      </c>
      <c r="DR18" s="626"/>
      <c r="DS18" s="626"/>
      <c r="DT18" s="626"/>
      <c r="DU18" s="626"/>
      <c r="DV18" s="626"/>
      <c r="DW18" s="626"/>
      <c r="DX18" s="626"/>
      <c r="DY18" s="626"/>
      <c r="DZ18" s="626"/>
      <c r="EA18" s="626"/>
      <c r="EB18" s="626"/>
      <c r="EC18" s="635"/>
    </row>
    <row r="19" spans="2:133" ht="11.25" customHeight="1" x14ac:dyDescent="0.15">
      <c r="B19" s="622" t="s">
        <v>253</v>
      </c>
      <c r="C19" s="623"/>
      <c r="D19" s="623"/>
      <c r="E19" s="623"/>
      <c r="F19" s="623"/>
      <c r="G19" s="623"/>
      <c r="H19" s="623"/>
      <c r="I19" s="623"/>
      <c r="J19" s="623"/>
      <c r="K19" s="623"/>
      <c r="L19" s="623"/>
      <c r="M19" s="623"/>
      <c r="N19" s="623"/>
      <c r="O19" s="623"/>
      <c r="P19" s="623"/>
      <c r="Q19" s="624"/>
      <c r="R19" s="625" t="s">
        <v>111</v>
      </c>
      <c r="S19" s="626"/>
      <c r="T19" s="626"/>
      <c r="U19" s="626"/>
      <c r="V19" s="626"/>
      <c r="W19" s="626"/>
      <c r="X19" s="626"/>
      <c r="Y19" s="627"/>
      <c r="Z19" s="628" t="s">
        <v>111</v>
      </c>
      <c r="AA19" s="628"/>
      <c r="AB19" s="628"/>
      <c r="AC19" s="628"/>
      <c r="AD19" s="629" t="s">
        <v>111</v>
      </c>
      <c r="AE19" s="629"/>
      <c r="AF19" s="629"/>
      <c r="AG19" s="629"/>
      <c r="AH19" s="629"/>
      <c r="AI19" s="629"/>
      <c r="AJ19" s="629"/>
      <c r="AK19" s="629"/>
      <c r="AL19" s="630" t="s">
        <v>111</v>
      </c>
      <c r="AM19" s="631"/>
      <c r="AN19" s="631"/>
      <c r="AO19" s="632"/>
      <c r="AP19" s="622" t="s">
        <v>254</v>
      </c>
      <c r="AQ19" s="623"/>
      <c r="AR19" s="623"/>
      <c r="AS19" s="623"/>
      <c r="AT19" s="623"/>
      <c r="AU19" s="623"/>
      <c r="AV19" s="623"/>
      <c r="AW19" s="623"/>
      <c r="AX19" s="623"/>
      <c r="AY19" s="623"/>
      <c r="AZ19" s="623"/>
      <c r="BA19" s="623"/>
      <c r="BB19" s="623"/>
      <c r="BC19" s="623"/>
      <c r="BD19" s="623"/>
      <c r="BE19" s="623"/>
      <c r="BF19" s="624"/>
      <c r="BG19" s="625">
        <v>853269</v>
      </c>
      <c r="BH19" s="626"/>
      <c r="BI19" s="626"/>
      <c r="BJ19" s="626"/>
      <c r="BK19" s="626"/>
      <c r="BL19" s="626"/>
      <c r="BM19" s="626"/>
      <c r="BN19" s="627"/>
      <c r="BO19" s="628">
        <v>8</v>
      </c>
      <c r="BP19" s="628"/>
      <c r="BQ19" s="628"/>
      <c r="BR19" s="628"/>
      <c r="BS19" s="634" t="s">
        <v>111</v>
      </c>
      <c r="BT19" s="626"/>
      <c r="BU19" s="626"/>
      <c r="BV19" s="626"/>
      <c r="BW19" s="626"/>
      <c r="BX19" s="626"/>
      <c r="BY19" s="626"/>
      <c r="BZ19" s="626"/>
      <c r="CA19" s="626"/>
      <c r="CB19" s="635"/>
      <c r="CD19" s="639" t="s">
        <v>255</v>
      </c>
      <c r="CE19" s="640"/>
      <c r="CF19" s="640"/>
      <c r="CG19" s="640"/>
      <c r="CH19" s="640"/>
      <c r="CI19" s="640"/>
      <c r="CJ19" s="640"/>
      <c r="CK19" s="640"/>
      <c r="CL19" s="640"/>
      <c r="CM19" s="640"/>
      <c r="CN19" s="640"/>
      <c r="CO19" s="640"/>
      <c r="CP19" s="640"/>
      <c r="CQ19" s="641"/>
      <c r="CR19" s="625" t="s">
        <v>111</v>
      </c>
      <c r="CS19" s="626"/>
      <c r="CT19" s="626"/>
      <c r="CU19" s="626"/>
      <c r="CV19" s="626"/>
      <c r="CW19" s="626"/>
      <c r="CX19" s="626"/>
      <c r="CY19" s="627"/>
      <c r="CZ19" s="628" t="s">
        <v>111</v>
      </c>
      <c r="DA19" s="628"/>
      <c r="DB19" s="628"/>
      <c r="DC19" s="628"/>
      <c r="DD19" s="634" t="s">
        <v>111</v>
      </c>
      <c r="DE19" s="626"/>
      <c r="DF19" s="626"/>
      <c r="DG19" s="626"/>
      <c r="DH19" s="626"/>
      <c r="DI19" s="626"/>
      <c r="DJ19" s="626"/>
      <c r="DK19" s="626"/>
      <c r="DL19" s="626"/>
      <c r="DM19" s="626"/>
      <c r="DN19" s="626"/>
      <c r="DO19" s="626"/>
      <c r="DP19" s="627"/>
      <c r="DQ19" s="634" t="s">
        <v>111</v>
      </c>
      <c r="DR19" s="626"/>
      <c r="DS19" s="626"/>
      <c r="DT19" s="626"/>
      <c r="DU19" s="626"/>
      <c r="DV19" s="626"/>
      <c r="DW19" s="626"/>
      <c r="DX19" s="626"/>
      <c r="DY19" s="626"/>
      <c r="DZ19" s="626"/>
      <c r="EA19" s="626"/>
      <c r="EB19" s="626"/>
      <c r="EC19" s="635"/>
    </row>
    <row r="20" spans="2:133" ht="11.25" customHeight="1" x14ac:dyDescent="0.15">
      <c r="B20" s="622" t="s">
        <v>256</v>
      </c>
      <c r="C20" s="623"/>
      <c r="D20" s="623"/>
      <c r="E20" s="623"/>
      <c r="F20" s="623"/>
      <c r="G20" s="623"/>
      <c r="H20" s="623"/>
      <c r="I20" s="623"/>
      <c r="J20" s="623"/>
      <c r="K20" s="623"/>
      <c r="L20" s="623"/>
      <c r="M20" s="623"/>
      <c r="N20" s="623"/>
      <c r="O20" s="623"/>
      <c r="P20" s="623"/>
      <c r="Q20" s="624"/>
      <c r="R20" s="625">
        <v>14809285</v>
      </c>
      <c r="S20" s="626"/>
      <c r="T20" s="626"/>
      <c r="U20" s="626"/>
      <c r="V20" s="626"/>
      <c r="W20" s="626"/>
      <c r="X20" s="626"/>
      <c r="Y20" s="627"/>
      <c r="Z20" s="628">
        <v>60.8</v>
      </c>
      <c r="AA20" s="628"/>
      <c r="AB20" s="628"/>
      <c r="AC20" s="628"/>
      <c r="AD20" s="629">
        <v>13681545</v>
      </c>
      <c r="AE20" s="629"/>
      <c r="AF20" s="629"/>
      <c r="AG20" s="629"/>
      <c r="AH20" s="629"/>
      <c r="AI20" s="629"/>
      <c r="AJ20" s="629"/>
      <c r="AK20" s="629"/>
      <c r="AL20" s="630">
        <v>98.8</v>
      </c>
      <c r="AM20" s="631"/>
      <c r="AN20" s="631"/>
      <c r="AO20" s="632"/>
      <c r="AP20" s="622" t="s">
        <v>257</v>
      </c>
      <c r="AQ20" s="623"/>
      <c r="AR20" s="623"/>
      <c r="AS20" s="623"/>
      <c r="AT20" s="623"/>
      <c r="AU20" s="623"/>
      <c r="AV20" s="623"/>
      <c r="AW20" s="623"/>
      <c r="AX20" s="623"/>
      <c r="AY20" s="623"/>
      <c r="AZ20" s="623"/>
      <c r="BA20" s="623"/>
      <c r="BB20" s="623"/>
      <c r="BC20" s="623"/>
      <c r="BD20" s="623"/>
      <c r="BE20" s="623"/>
      <c r="BF20" s="624"/>
      <c r="BG20" s="625">
        <v>853269</v>
      </c>
      <c r="BH20" s="626"/>
      <c r="BI20" s="626"/>
      <c r="BJ20" s="626"/>
      <c r="BK20" s="626"/>
      <c r="BL20" s="626"/>
      <c r="BM20" s="626"/>
      <c r="BN20" s="627"/>
      <c r="BO20" s="628">
        <v>8</v>
      </c>
      <c r="BP20" s="628"/>
      <c r="BQ20" s="628"/>
      <c r="BR20" s="628"/>
      <c r="BS20" s="634" t="s">
        <v>111</v>
      </c>
      <c r="BT20" s="626"/>
      <c r="BU20" s="626"/>
      <c r="BV20" s="626"/>
      <c r="BW20" s="626"/>
      <c r="BX20" s="626"/>
      <c r="BY20" s="626"/>
      <c r="BZ20" s="626"/>
      <c r="CA20" s="626"/>
      <c r="CB20" s="635"/>
      <c r="CD20" s="639" t="s">
        <v>258</v>
      </c>
      <c r="CE20" s="640"/>
      <c r="CF20" s="640"/>
      <c r="CG20" s="640"/>
      <c r="CH20" s="640"/>
      <c r="CI20" s="640"/>
      <c r="CJ20" s="640"/>
      <c r="CK20" s="640"/>
      <c r="CL20" s="640"/>
      <c r="CM20" s="640"/>
      <c r="CN20" s="640"/>
      <c r="CO20" s="640"/>
      <c r="CP20" s="640"/>
      <c r="CQ20" s="641"/>
      <c r="CR20" s="625">
        <v>23863865</v>
      </c>
      <c r="CS20" s="626"/>
      <c r="CT20" s="626"/>
      <c r="CU20" s="626"/>
      <c r="CV20" s="626"/>
      <c r="CW20" s="626"/>
      <c r="CX20" s="626"/>
      <c r="CY20" s="627"/>
      <c r="CZ20" s="628">
        <v>100</v>
      </c>
      <c r="DA20" s="628"/>
      <c r="DB20" s="628"/>
      <c r="DC20" s="628"/>
      <c r="DD20" s="634">
        <v>2243364</v>
      </c>
      <c r="DE20" s="626"/>
      <c r="DF20" s="626"/>
      <c r="DG20" s="626"/>
      <c r="DH20" s="626"/>
      <c r="DI20" s="626"/>
      <c r="DJ20" s="626"/>
      <c r="DK20" s="626"/>
      <c r="DL20" s="626"/>
      <c r="DM20" s="626"/>
      <c r="DN20" s="626"/>
      <c r="DO20" s="626"/>
      <c r="DP20" s="627"/>
      <c r="DQ20" s="634">
        <v>16681463</v>
      </c>
      <c r="DR20" s="626"/>
      <c r="DS20" s="626"/>
      <c r="DT20" s="626"/>
      <c r="DU20" s="626"/>
      <c r="DV20" s="626"/>
      <c r="DW20" s="626"/>
      <c r="DX20" s="626"/>
      <c r="DY20" s="626"/>
      <c r="DZ20" s="626"/>
      <c r="EA20" s="626"/>
      <c r="EB20" s="626"/>
      <c r="EC20" s="635"/>
    </row>
    <row r="21" spans="2:133" ht="11.25" customHeight="1" x14ac:dyDescent="0.15">
      <c r="B21" s="622" t="s">
        <v>259</v>
      </c>
      <c r="C21" s="623"/>
      <c r="D21" s="623"/>
      <c r="E21" s="623"/>
      <c r="F21" s="623"/>
      <c r="G21" s="623"/>
      <c r="H21" s="623"/>
      <c r="I21" s="623"/>
      <c r="J21" s="623"/>
      <c r="K21" s="623"/>
      <c r="L21" s="623"/>
      <c r="M21" s="623"/>
      <c r="N21" s="623"/>
      <c r="O21" s="623"/>
      <c r="P21" s="623"/>
      <c r="Q21" s="624"/>
      <c r="R21" s="625">
        <v>9773</v>
      </c>
      <c r="S21" s="626"/>
      <c r="T21" s="626"/>
      <c r="U21" s="626"/>
      <c r="V21" s="626"/>
      <c r="W21" s="626"/>
      <c r="X21" s="626"/>
      <c r="Y21" s="627"/>
      <c r="Z21" s="628">
        <v>0</v>
      </c>
      <c r="AA21" s="628"/>
      <c r="AB21" s="628"/>
      <c r="AC21" s="628"/>
      <c r="AD21" s="629">
        <v>9773</v>
      </c>
      <c r="AE21" s="629"/>
      <c r="AF21" s="629"/>
      <c r="AG21" s="629"/>
      <c r="AH21" s="629"/>
      <c r="AI21" s="629"/>
      <c r="AJ21" s="629"/>
      <c r="AK21" s="629"/>
      <c r="AL21" s="630">
        <v>0.1</v>
      </c>
      <c r="AM21" s="631"/>
      <c r="AN21" s="631"/>
      <c r="AO21" s="632"/>
      <c r="AP21" s="642" t="s">
        <v>260</v>
      </c>
      <c r="AQ21" s="643"/>
      <c r="AR21" s="643"/>
      <c r="AS21" s="643"/>
      <c r="AT21" s="643"/>
      <c r="AU21" s="643"/>
      <c r="AV21" s="643"/>
      <c r="AW21" s="643"/>
      <c r="AX21" s="643"/>
      <c r="AY21" s="643"/>
      <c r="AZ21" s="643"/>
      <c r="BA21" s="643"/>
      <c r="BB21" s="643"/>
      <c r="BC21" s="643"/>
      <c r="BD21" s="643"/>
      <c r="BE21" s="643"/>
      <c r="BF21" s="644"/>
      <c r="BG21" s="625" t="s">
        <v>111</v>
      </c>
      <c r="BH21" s="626"/>
      <c r="BI21" s="626"/>
      <c r="BJ21" s="626"/>
      <c r="BK21" s="626"/>
      <c r="BL21" s="626"/>
      <c r="BM21" s="626"/>
      <c r="BN21" s="627"/>
      <c r="BO21" s="628" t="s">
        <v>111</v>
      </c>
      <c r="BP21" s="628"/>
      <c r="BQ21" s="628"/>
      <c r="BR21" s="628"/>
      <c r="BS21" s="634" t="s">
        <v>111</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261</v>
      </c>
      <c r="C22" s="623"/>
      <c r="D22" s="623"/>
      <c r="E22" s="623"/>
      <c r="F22" s="623"/>
      <c r="G22" s="623"/>
      <c r="H22" s="623"/>
      <c r="I22" s="623"/>
      <c r="J22" s="623"/>
      <c r="K22" s="623"/>
      <c r="L22" s="623"/>
      <c r="M22" s="623"/>
      <c r="N22" s="623"/>
      <c r="O22" s="623"/>
      <c r="P22" s="623"/>
      <c r="Q22" s="624"/>
      <c r="R22" s="625">
        <v>543430</v>
      </c>
      <c r="S22" s="626"/>
      <c r="T22" s="626"/>
      <c r="U22" s="626"/>
      <c r="V22" s="626"/>
      <c r="W22" s="626"/>
      <c r="X22" s="626"/>
      <c r="Y22" s="627"/>
      <c r="Z22" s="628">
        <v>2.2000000000000002</v>
      </c>
      <c r="AA22" s="628"/>
      <c r="AB22" s="628"/>
      <c r="AC22" s="628"/>
      <c r="AD22" s="629" t="s">
        <v>111</v>
      </c>
      <c r="AE22" s="629"/>
      <c r="AF22" s="629"/>
      <c r="AG22" s="629"/>
      <c r="AH22" s="629"/>
      <c r="AI22" s="629"/>
      <c r="AJ22" s="629"/>
      <c r="AK22" s="629"/>
      <c r="AL22" s="630" t="s">
        <v>111</v>
      </c>
      <c r="AM22" s="631"/>
      <c r="AN22" s="631"/>
      <c r="AO22" s="632"/>
      <c r="AP22" s="642" t="s">
        <v>262</v>
      </c>
      <c r="AQ22" s="643"/>
      <c r="AR22" s="643"/>
      <c r="AS22" s="643"/>
      <c r="AT22" s="643"/>
      <c r="AU22" s="643"/>
      <c r="AV22" s="643"/>
      <c r="AW22" s="643"/>
      <c r="AX22" s="643"/>
      <c r="AY22" s="643"/>
      <c r="AZ22" s="643"/>
      <c r="BA22" s="643"/>
      <c r="BB22" s="643"/>
      <c r="BC22" s="643"/>
      <c r="BD22" s="643"/>
      <c r="BE22" s="643"/>
      <c r="BF22" s="644"/>
      <c r="BG22" s="625" t="s">
        <v>111</v>
      </c>
      <c r="BH22" s="626"/>
      <c r="BI22" s="626"/>
      <c r="BJ22" s="626"/>
      <c r="BK22" s="626"/>
      <c r="BL22" s="626"/>
      <c r="BM22" s="626"/>
      <c r="BN22" s="627"/>
      <c r="BO22" s="628" t="s">
        <v>111</v>
      </c>
      <c r="BP22" s="628"/>
      <c r="BQ22" s="628"/>
      <c r="BR22" s="628"/>
      <c r="BS22" s="634" t="s">
        <v>111</v>
      </c>
      <c r="BT22" s="626"/>
      <c r="BU22" s="626"/>
      <c r="BV22" s="626"/>
      <c r="BW22" s="626"/>
      <c r="BX22" s="626"/>
      <c r="BY22" s="626"/>
      <c r="BZ22" s="626"/>
      <c r="CA22" s="626"/>
      <c r="CB22" s="635"/>
      <c r="CD22" s="607" t="s">
        <v>263</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264</v>
      </c>
      <c r="C23" s="623"/>
      <c r="D23" s="623"/>
      <c r="E23" s="623"/>
      <c r="F23" s="623"/>
      <c r="G23" s="623"/>
      <c r="H23" s="623"/>
      <c r="I23" s="623"/>
      <c r="J23" s="623"/>
      <c r="K23" s="623"/>
      <c r="L23" s="623"/>
      <c r="M23" s="623"/>
      <c r="N23" s="623"/>
      <c r="O23" s="623"/>
      <c r="P23" s="623"/>
      <c r="Q23" s="624"/>
      <c r="R23" s="625">
        <v>471989</v>
      </c>
      <c r="S23" s="626"/>
      <c r="T23" s="626"/>
      <c r="U23" s="626"/>
      <c r="V23" s="626"/>
      <c r="W23" s="626"/>
      <c r="X23" s="626"/>
      <c r="Y23" s="627"/>
      <c r="Z23" s="628">
        <v>1.9</v>
      </c>
      <c r="AA23" s="628"/>
      <c r="AB23" s="628"/>
      <c r="AC23" s="628"/>
      <c r="AD23" s="629">
        <v>147765</v>
      </c>
      <c r="AE23" s="629"/>
      <c r="AF23" s="629"/>
      <c r="AG23" s="629"/>
      <c r="AH23" s="629"/>
      <c r="AI23" s="629"/>
      <c r="AJ23" s="629"/>
      <c r="AK23" s="629"/>
      <c r="AL23" s="630">
        <v>1.1000000000000001</v>
      </c>
      <c r="AM23" s="631"/>
      <c r="AN23" s="631"/>
      <c r="AO23" s="632"/>
      <c r="AP23" s="642" t="s">
        <v>265</v>
      </c>
      <c r="AQ23" s="643"/>
      <c r="AR23" s="643"/>
      <c r="AS23" s="643"/>
      <c r="AT23" s="643"/>
      <c r="AU23" s="643"/>
      <c r="AV23" s="643"/>
      <c r="AW23" s="643"/>
      <c r="AX23" s="643"/>
      <c r="AY23" s="643"/>
      <c r="AZ23" s="643"/>
      <c r="BA23" s="643"/>
      <c r="BB23" s="643"/>
      <c r="BC23" s="643"/>
      <c r="BD23" s="643"/>
      <c r="BE23" s="643"/>
      <c r="BF23" s="644"/>
      <c r="BG23" s="625">
        <v>853269</v>
      </c>
      <c r="BH23" s="626"/>
      <c r="BI23" s="626"/>
      <c r="BJ23" s="626"/>
      <c r="BK23" s="626"/>
      <c r="BL23" s="626"/>
      <c r="BM23" s="626"/>
      <c r="BN23" s="627"/>
      <c r="BO23" s="628">
        <v>8</v>
      </c>
      <c r="BP23" s="628"/>
      <c r="BQ23" s="628"/>
      <c r="BR23" s="628"/>
      <c r="BS23" s="634" t="s">
        <v>111</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266</v>
      </c>
      <c r="CS23" s="608"/>
      <c r="CT23" s="608"/>
      <c r="CU23" s="608"/>
      <c r="CV23" s="608"/>
      <c r="CW23" s="608"/>
      <c r="CX23" s="608"/>
      <c r="CY23" s="609"/>
      <c r="CZ23" s="607" t="s">
        <v>267</v>
      </c>
      <c r="DA23" s="608"/>
      <c r="DB23" s="608"/>
      <c r="DC23" s="609"/>
      <c r="DD23" s="607" t="s">
        <v>268</v>
      </c>
      <c r="DE23" s="608"/>
      <c r="DF23" s="608"/>
      <c r="DG23" s="608"/>
      <c r="DH23" s="608"/>
      <c r="DI23" s="608"/>
      <c r="DJ23" s="608"/>
      <c r="DK23" s="609"/>
      <c r="DL23" s="648" t="s">
        <v>269</v>
      </c>
      <c r="DM23" s="649"/>
      <c r="DN23" s="649"/>
      <c r="DO23" s="649"/>
      <c r="DP23" s="649"/>
      <c r="DQ23" s="649"/>
      <c r="DR23" s="649"/>
      <c r="DS23" s="649"/>
      <c r="DT23" s="649"/>
      <c r="DU23" s="649"/>
      <c r="DV23" s="650"/>
      <c r="DW23" s="607" t="s">
        <v>270</v>
      </c>
      <c r="DX23" s="608"/>
      <c r="DY23" s="608"/>
      <c r="DZ23" s="608"/>
      <c r="EA23" s="608"/>
      <c r="EB23" s="608"/>
      <c r="EC23" s="609"/>
    </row>
    <row r="24" spans="2:133" ht="11.25" customHeight="1" x14ac:dyDescent="0.15">
      <c r="B24" s="622" t="s">
        <v>271</v>
      </c>
      <c r="C24" s="623"/>
      <c r="D24" s="623"/>
      <c r="E24" s="623"/>
      <c r="F24" s="623"/>
      <c r="G24" s="623"/>
      <c r="H24" s="623"/>
      <c r="I24" s="623"/>
      <c r="J24" s="623"/>
      <c r="K24" s="623"/>
      <c r="L24" s="623"/>
      <c r="M24" s="623"/>
      <c r="N24" s="623"/>
      <c r="O24" s="623"/>
      <c r="P24" s="623"/>
      <c r="Q24" s="624"/>
      <c r="R24" s="625">
        <v>113351</v>
      </c>
      <c r="S24" s="626"/>
      <c r="T24" s="626"/>
      <c r="U24" s="626"/>
      <c r="V24" s="626"/>
      <c r="W24" s="626"/>
      <c r="X24" s="626"/>
      <c r="Y24" s="627"/>
      <c r="Z24" s="628">
        <v>0.5</v>
      </c>
      <c r="AA24" s="628"/>
      <c r="AB24" s="628"/>
      <c r="AC24" s="628"/>
      <c r="AD24" s="629" t="s">
        <v>111</v>
      </c>
      <c r="AE24" s="629"/>
      <c r="AF24" s="629"/>
      <c r="AG24" s="629"/>
      <c r="AH24" s="629"/>
      <c r="AI24" s="629"/>
      <c r="AJ24" s="629"/>
      <c r="AK24" s="629"/>
      <c r="AL24" s="630" t="s">
        <v>111</v>
      </c>
      <c r="AM24" s="631"/>
      <c r="AN24" s="631"/>
      <c r="AO24" s="632"/>
      <c r="AP24" s="642" t="s">
        <v>272</v>
      </c>
      <c r="AQ24" s="643"/>
      <c r="AR24" s="643"/>
      <c r="AS24" s="643"/>
      <c r="AT24" s="643"/>
      <c r="AU24" s="643"/>
      <c r="AV24" s="643"/>
      <c r="AW24" s="643"/>
      <c r="AX24" s="643"/>
      <c r="AY24" s="643"/>
      <c r="AZ24" s="643"/>
      <c r="BA24" s="643"/>
      <c r="BB24" s="643"/>
      <c r="BC24" s="643"/>
      <c r="BD24" s="643"/>
      <c r="BE24" s="643"/>
      <c r="BF24" s="644"/>
      <c r="BG24" s="625" t="s">
        <v>111</v>
      </c>
      <c r="BH24" s="626"/>
      <c r="BI24" s="626"/>
      <c r="BJ24" s="626"/>
      <c r="BK24" s="626"/>
      <c r="BL24" s="626"/>
      <c r="BM24" s="626"/>
      <c r="BN24" s="627"/>
      <c r="BO24" s="628" t="s">
        <v>111</v>
      </c>
      <c r="BP24" s="628"/>
      <c r="BQ24" s="628"/>
      <c r="BR24" s="628"/>
      <c r="BS24" s="634" t="s">
        <v>111</v>
      </c>
      <c r="BT24" s="626"/>
      <c r="BU24" s="626"/>
      <c r="BV24" s="626"/>
      <c r="BW24" s="626"/>
      <c r="BX24" s="626"/>
      <c r="BY24" s="626"/>
      <c r="BZ24" s="626"/>
      <c r="CA24" s="626"/>
      <c r="CB24" s="635"/>
      <c r="CD24" s="636" t="s">
        <v>273</v>
      </c>
      <c r="CE24" s="637"/>
      <c r="CF24" s="637"/>
      <c r="CG24" s="637"/>
      <c r="CH24" s="637"/>
      <c r="CI24" s="637"/>
      <c r="CJ24" s="637"/>
      <c r="CK24" s="637"/>
      <c r="CL24" s="637"/>
      <c r="CM24" s="637"/>
      <c r="CN24" s="637"/>
      <c r="CO24" s="637"/>
      <c r="CP24" s="637"/>
      <c r="CQ24" s="638"/>
      <c r="CR24" s="614">
        <v>13924148</v>
      </c>
      <c r="CS24" s="615"/>
      <c r="CT24" s="615"/>
      <c r="CU24" s="615"/>
      <c r="CV24" s="615"/>
      <c r="CW24" s="615"/>
      <c r="CX24" s="615"/>
      <c r="CY24" s="616"/>
      <c r="CZ24" s="652">
        <v>58.3</v>
      </c>
      <c r="DA24" s="653"/>
      <c r="DB24" s="653"/>
      <c r="DC24" s="654"/>
      <c r="DD24" s="651">
        <v>9347351</v>
      </c>
      <c r="DE24" s="615"/>
      <c r="DF24" s="615"/>
      <c r="DG24" s="615"/>
      <c r="DH24" s="615"/>
      <c r="DI24" s="615"/>
      <c r="DJ24" s="615"/>
      <c r="DK24" s="616"/>
      <c r="DL24" s="651">
        <v>9299019</v>
      </c>
      <c r="DM24" s="615"/>
      <c r="DN24" s="615"/>
      <c r="DO24" s="615"/>
      <c r="DP24" s="615"/>
      <c r="DQ24" s="615"/>
      <c r="DR24" s="615"/>
      <c r="DS24" s="615"/>
      <c r="DT24" s="615"/>
      <c r="DU24" s="615"/>
      <c r="DV24" s="616"/>
      <c r="DW24" s="619">
        <v>63</v>
      </c>
      <c r="DX24" s="620"/>
      <c r="DY24" s="620"/>
      <c r="DZ24" s="620"/>
      <c r="EA24" s="620"/>
      <c r="EB24" s="620"/>
      <c r="EC24" s="621"/>
    </row>
    <row r="25" spans="2:133" ht="11.25" customHeight="1" x14ac:dyDescent="0.15">
      <c r="B25" s="622" t="s">
        <v>274</v>
      </c>
      <c r="C25" s="623"/>
      <c r="D25" s="623"/>
      <c r="E25" s="623"/>
      <c r="F25" s="623"/>
      <c r="G25" s="623"/>
      <c r="H25" s="623"/>
      <c r="I25" s="623"/>
      <c r="J25" s="623"/>
      <c r="K25" s="623"/>
      <c r="L25" s="623"/>
      <c r="M25" s="623"/>
      <c r="N25" s="623"/>
      <c r="O25" s="623"/>
      <c r="P25" s="623"/>
      <c r="Q25" s="624"/>
      <c r="R25" s="625">
        <v>3375877</v>
      </c>
      <c r="S25" s="626"/>
      <c r="T25" s="626"/>
      <c r="U25" s="626"/>
      <c r="V25" s="626"/>
      <c r="W25" s="626"/>
      <c r="X25" s="626"/>
      <c r="Y25" s="627"/>
      <c r="Z25" s="628">
        <v>13.9</v>
      </c>
      <c r="AA25" s="628"/>
      <c r="AB25" s="628"/>
      <c r="AC25" s="628"/>
      <c r="AD25" s="629" t="s">
        <v>111</v>
      </c>
      <c r="AE25" s="629"/>
      <c r="AF25" s="629"/>
      <c r="AG25" s="629"/>
      <c r="AH25" s="629"/>
      <c r="AI25" s="629"/>
      <c r="AJ25" s="629"/>
      <c r="AK25" s="629"/>
      <c r="AL25" s="630" t="s">
        <v>111</v>
      </c>
      <c r="AM25" s="631"/>
      <c r="AN25" s="631"/>
      <c r="AO25" s="632"/>
      <c r="AP25" s="642" t="s">
        <v>275</v>
      </c>
      <c r="AQ25" s="643"/>
      <c r="AR25" s="643"/>
      <c r="AS25" s="643"/>
      <c r="AT25" s="643"/>
      <c r="AU25" s="643"/>
      <c r="AV25" s="643"/>
      <c r="AW25" s="643"/>
      <c r="AX25" s="643"/>
      <c r="AY25" s="643"/>
      <c r="AZ25" s="643"/>
      <c r="BA25" s="643"/>
      <c r="BB25" s="643"/>
      <c r="BC25" s="643"/>
      <c r="BD25" s="643"/>
      <c r="BE25" s="643"/>
      <c r="BF25" s="644"/>
      <c r="BG25" s="625" t="s">
        <v>111</v>
      </c>
      <c r="BH25" s="626"/>
      <c r="BI25" s="626"/>
      <c r="BJ25" s="626"/>
      <c r="BK25" s="626"/>
      <c r="BL25" s="626"/>
      <c r="BM25" s="626"/>
      <c r="BN25" s="627"/>
      <c r="BO25" s="628" t="s">
        <v>111</v>
      </c>
      <c r="BP25" s="628"/>
      <c r="BQ25" s="628"/>
      <c r="BR25" s="628"/>
      <c r="BS25" s="634" t="s">
        <v>111</v>
      </c>
      <c r="BT25" s="626"/>
      <c r="BU25" s="626"/>
      <c r="BV25" s="626"/>
      <c r="BW25" s="626"/>
      <c r="BX25" s="626"/>
      <c r="BY25" s="626"/>
      <c r="BZ25" s="626"/>
      <c r="CA25" s="626"/>
      <c r="CB25" s="635"/>
      <c r="CD25" s="639" t="s">
        <v>276</v>
      </c>
      <c r="CE25" s="640"/>
      <c r="CF25" s="640"/>
      <c r="CG25" s="640"/>
      <c r="CH25" s="640"/>
      <c r="CI25" s="640"/>
      <c r="CJ25" s="640"/>
      <c r="CK25" s="640"/>
      <c r="CL25" s="640"/>
      <c r="CM25" s="640"/>
      <c r="CN25" s="640"/>
      <c r="CO25" s="640"/>
      <c r="CP25" s="640"/>
      <c r="CQ25" s="641"/>
      <c r="CR25" s="625">
        <v>5382964</v>
      </c>
      <c r="CS25" s="657"/>
      <c r="CT25" s="657"/>
      <c r="CU25" s="657"/>
      <c r="CV25" s="657"/>
      <c r="CW25" s="657"/>
      <c r="CX25" s="657"/>
      <c r="CY25" s="658"/>
      <c r="CZ25" s="659">
        <v>22.6</v>
      </c>
      <c r="DA25" s="660"/>
      <c r="DB25" s="660"/>
      <c r="DC25" s="661"/>
      <c r="DD25" s="634">
        <v>4777500</v>
      </c>
      <c r="DE25" s="657"/>
      <c r="DF25" s="657"/>
      <c r="DG25" s="657"/>
      <c r="DH25" s="657"/>
      <c r="DI25" s="657"/>
      <c r="DJ25" s="657"/>
      <c r="DK25" s="658"/>
      <c r="DL25" s="634">
        <v>4729586</v>
      </c>
      <c r="DM25" s="657"/>
      <c r="DN25" s="657"/>
      <c r="DO25" s="657"/>
      <c r="DP25" s="657"/>
      <c r="DQ25" s="657"/>
      <c r="DR25" s="657"/>
      <c r="DS25" s="657"/>
      <c r="DT25" s="657"/>
      <c r="DU25" s="657"/>
      <c r="DV25" s="658"/>
      <c r="DW25" s="630">
        <v>32</v>
      </c>
      <c r="DX25" s="655"/>
      <c r="DY25" s="655"/>
      <c r="DZ25" s="655"/>
      <c r="EA25" s="655"/>
      <c r="EB25" s="655"/>
      <c r="EC25" s="656"/>
    </row>
    <row r="26" spans="2:133" ht="11.25" customHeight="1" x14ac:dyDescent="0.15">
      <c r="B26" s="662" t="s">
        <v>277</v>
      </c>
      <c r="C26" s="663"/>
      <c r="D26" s="663"/>
      <c r="E26" s="663"/>
      <c r="F26" s="663"/>
      <c r="G26" s="663"/>
      <c r="H26" s="663"/>
      <c r="I26" s="663"/>
      <c r="J26" s="663"/>
      <c r="K26" s="663"/>
      <c r="L26" s="663"/>
      <c r="M26" s="663"/>
      <c r="N26" s="663"/>
      <c r="O26" s="663"/>
      <c r="P26" s="663"/>
      <c r="Q26" s="664"/>
      <c r="R26" s="625">
        <v>12756</v>
      </c>
      <c r="S26" s="626"/>
      <c r="T26" s="626"/>
      <c r="U26" s="626"/>
      <c r="V26" s="626"/>
      <c r="W26" s="626"/>
      <c r="X26" s="626"/>
      <c r="Y26" s="627"/>
      <c r="Z26" s="628">
        <v>0.1</v>
      </c>
      <c r="AA26" s="628"/>
      <c r="AB26" s="628"/>
      <c r="AC26" s="628"/>
      <c r="AD26" s="629">
        <v>12756</v>
      </c>
      <c r="AE26" s="629"/>
      <c r="AF26" s="629"/>
      <c r="AG26" s="629"/>
      <c r="AH26" s="629"/>
      <c r="AI26" s="629"/>
      <c r="AJ26" s="629"/>
      <c r="AK26" s="629"/>
      <c r="AL26" s="630">
        <v>0.1</v>
      </c>
      <c r="AM26" s="631"/>
      <c r="AN26" s="631"/>
      <c r="AO26" s="632"/>
      <c r="AP26" s="642" t="s">
        <v>278</v>
      </c>
      <c r="AQ26" s="665"/>
      <c r="AR26" s="665"/>
      <c r="AS26" s="665"/>
      <c r="AT26" s="665"/>
      <c r="AU26" s="665"/>
      <c r="AV26" s="665"/>
      <c r="AW26" s="665"/>
      <c r="AX26" s="665"/>
      <c r="AY26" s="665"/>
      <c r="AZ26" s="665"/>
      <c r="BA26" s="665"/>
      <c r="BB26" s="665"/>
      <c r="BC26" s="665"/>
      <c r="BD26" s="665"/>
      <c r="BE26" s="665"/>
      <c r="BF26" s="644"/>
      <c r="BG26" s="625" t="s">
        <v>111</v>
      </c>
      <c r="BH26" s="626"/>
      <c r="BI26" s="626"/>
      <c r="BJ26" s="626"/>
      <c r="BK26" s="626"/>
      <c r="BL26" s="626"/>
      <c r="BM26" s="626"/>
      <c r="BN26" s="627"/>
      <c r="BO26" s="628" t="s">
        <v>111</v>
      </c>
      <c r="BP26" s="628"/>
      <c r="BQ26" s="628"/>
      <c r="BR26" s="628"/>
      <c r="BS26" s="634" t="s">
        <v>111</v>
      </c>
      <c r="BT26" s="626"/>
      <c r="BU26" s="626"/>
      <c r="BV26" s="626"/>
      <c r="BW26" s="626"/>
      <c r="BX26" s="626"/>
      <c r="BY26" s="626"/>
      <c r="BZ26" s="626"/>
      <c r="CA26" s="626"/>
      <c r="CB26" s="635"/>
      <c r="CD26" s="639" t="s">
        <v>279</v>
      </c>
      <c r="CE26" s="640"/>
      <c r="CF26" s="640"/>
      <c r="CG26" s="640"/>
      <c r="CH26" s="640"/>
      <c r="CI26" s="640"/>
      <c r="CJ26" s="640"/>
      <c r="CK26" s="640"/>
      <c r="CL26" s="640"/>
      <c r="CM26" s="640"/>
      <c r="CN26" s="640"/>
      <c r="CO26" s="640"/>
      <c r="CP26" s="640"/>
      <c r="CQ26" s="641"/>
      <c r="CR26" s="625">
        <v>3605718</v>
      </c>
      <c r="CS26" s="626"/>
      <c r="CT26" s="626"/>
      <c r="CU26" s="626"/>
      <c r="CV26" s="626"/>
      <c r="CW26" s="626"/>
      <c r="CX26" s="626"/>
      <c r="CY26" s="627"/>
      <c r="CZ26" s="659">
        <v>15.1</v>
      </c>
      <c r="DA26" s="660"/>
      <c r="DB26" s="660"/>
      <c r="DC26" s="661"/>
      <c r="DD26" s="634">
        <v>3130390</v>
      </c>
      <c r="DE26" s="626"/>
      <c r="DF26" s="626"/>
      <c r="DG26" s="626"/>
      <c r="DH26" s="626"/>
      <c r="DI26" s="626"/>
      <c r="DJ26" s="626"/>
      <c r="DK26" s="627"/>
      <c r="DL26" s="634" t="s">
        <v>216</v>
      </c>
      <c r="DM26" s="626"/>
      <c r="DN26" s="626"/>
      <c r="DO26" s="626"/>
      <c r="DP26" s="626"/>
      <c r="DQ26" s="626"/>
      <c r="DR26" s="626"/>
      <c r="DS26" s="626"/>
      <c r="DT26" s="626"/>
      <c r="DU26" s="626"/>
      <c r="DV26" s="627"/>
      <c r="DW26" s="630" t="s">
        <v>216</v>
      </c>
      <c r="DX26" s="655"/>
      <c r="DY26" s="655"/>
      <c r="DZ26" s="655"/>
      <c r="EA26" s="655"/>
      <c r="EB26" s="655"/>
      <c r="EC26" s="656"/>
    </row>
    <row r="27" spans="2:133" ht="11.25" customHeight="1" x14ac:dyDescent="0.15">
      <c r="B27" s="622" t="s">
        <v>280</v>
      </c>
      <c r="C27" s="623"/>
      <c r="D27" s="623"/>
      <c r="E27" s="623"/>
      <c r="F27" s="623"/>
      <c r="G27" s="623"/>
      <c r="H27" s="623"/>
      <c r="I27" s="623"/>
      <c r="J27" s="623"/>
      <c r="K27" s="623"/>
      <c r="L27" s="623"/>
      <c r="M27" s="623"/>
      <c r="N27" s="623"/>
      <c r="O27" s="623"/>
      <c r="P27" s="623"/>
      <c r="Q27" s="624"/>
      <c r="R27" s="625">
        <v>1518974</v>
      </c>
      <c r="S27" s="626"/>
      <c r="T27" s="626"/>
      <c r="U27" s="626"/>
      <c r="V27" s="626"/>
      <c r="W27" s="626"/>
      <c r="X27" s="626"/>
      <c r="Y27" s="627"/>
      <c r="Z27" s="628">
        <v>6.2</v>
      </c>
      <c r="AA27" s="628"/>
      <c r="AB27" s="628"/>
      <c r="AC27" s="628"/>
      <c r="AD27" s="629" t="s">
        <v>111</v>
      </c>
      <c r="AE27" s="629"/>
      <c r="AF27" s="629"/>
      <c r="AG27" s="629"/>
      <c r="AH27" s="629"/>
      <c r="AI27" s="629"/>
      <c r="AJ27" s="629"/>
      <c r="AK27" s="629"/>
      <c r="AL27" s="630" t="s">
        <v>111</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10605703</v>
      </c>
      <c r="BH27" s="626"/>
      <c r="BI27" s="626"/>
      <c r="BJ27" s="626"/>
      <c r="BK27" s="626"/>
      <c r="BL27" s="626"/>
      <c r="BM27" s="626"/>
      <c r="BN27" s="627"/>
      <c r="BO27" s="628">
        <v>100</v>
      </c>
      <c r="BP27" s="628"/>
      <c r="BQ27" s="628"/>
      <c r="BR27" s="628"/>
      <c r="BS27" s="634">
        <v>135166</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5981155</v>
      </c>
      <c r="CS27" s="657"/>
      <c r="CT27" s="657"/>
      <c r="CU27" s="657"/>
      <c r="CV27" s="657"/>
      <c r="CW27" s="657"/>
      <c r="CX27" s="657"/>
      <c r="CY27" s="658"/>
      <c r="CZ27" s="659">
        <v>25.1</v>
      </c>
      <c r="DA27" s="660"/>
      <c r="DB27" s="660"/>
      <c r="DC27" s="661"/>
      <c r="DD27" s="634">
        <v>2035359</v>
      </c>
      <c r="DE27" s="657"/>
      <c r="DF27" s="657"/>
      <c r="DG27" s="657"/>
      <c r="DH27" s="657"/>
      <c r="DI27" s="657"/>
      <c r="DJ27" s="657"/>
      <c r="DK27" s="658"/>
      <c r="DL27" s="634">
        <v>2034941</v>
      </c>
      <c r="DM27" s="657"/>
      <c r="DN27" s="657"/>
      <c r="DO27" s="657"/>
      <c r="DP27" s="657"/>
      <c r="DQ27" s="657"/>
      <c r="DR27" s="657"/>
      <c r="DS27" s="657"/>
      <c r="DT27" s="657"/>
      <c r="DU27" s="657"/>
      <c r="DV27" s="658"/>
      <c r="DW27" s="630">
        <v>13.8</v>
      </c>
      <c r="DX27" s="655"/>
      <c r="DY27" s="655"/>
      <c r="DZ27" s="655"/>
      <c r="EA27" s="655"/>
      <c r="EB27" s="655"/>
      <c r="EC27" s="656"/>
    </row>
    <row r="28" spans="2:133" ht="11.25" customHeight="1" x14ac:dyDescent="0.15">
      <c r="B28" s="622" t="s">
        <v>283</v>
      </c>
      <c r="C28" s="623"/>
      <c r="D28" s="623"/>
      <c r="E28" s="623"/>
      <c r="F28" s="623"/>
      <c r="G28" s="623"/>
      <c r="H28" s="623"/>
      <c r="I28" s="623"/>
      <c r="J28" s="623"/>
      <c r="K28" s="623"/>
      <c r="L28" s="623"/>
      <c r="M28" s="623"/>
      <c r="N28" s="623"/>
      <c r="O28" s="623"/>
      <c r="P28" s="623"/>
      <c r="Q28" s="624"/>
      <c r="R28" s="625">
        <v>36414</v>
      </c>
      <c r="S28" s="626"/>
      <c r="T28" s="626"/>
      <c r="U28" s="626"/>
      <c r="V28" s="626"/>
      <c r="W28" s="626"/>
      <c r="X28" s="626"/>
      <c r="Y28" s="627"/>
      <c r="Z28" s="628">
        <v>0.1</v>
      </c>
      <c r="AA28" s="628"/>
      <c r="AB28" s="628"/>
      <c r="AC28" s="628"/>
      <c r="AD28" s="629" t="s">
        <v>111</v>
      </c>
      <c r="AE28" s="629"/>
      <c r="AF28" s="629"/>
      <c r="AG28" s="629"/>
      <c r="AH28" s="629"/>
      <c r="AI28" s="629"/>
      <c r="AJ28" s="629"/>
      <c r="AK28" s="629"/>
      <c r="AL28" s="630" t="s">
        <v>111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2560029</v>
      </c>
      <c r="CS28" s="626"/>
      <c r="CT28" s="626"/>
      <c r="CU28" s="626"/>
      <c r="CV28" s="626"/>
      <c r="CW28" s="626"/>
      <c r="CX28" s="626"/>
      <c r="CY28" s="627"/>
      <c r="CZ28" s="659">
        <v>10.7</v>
      </c>
      <c r="DA28" s="660"/>
      <c r="DB28" s="660"/>
      <c r="DC28" s="661"/>
      <c r="DD28" s="634">
        <v>2534492</v>
      </c>
      <c r="DE28" s="626"/>
      <c r="DF28" s="626"/>
      <c r="DG28" s="626"/>
      <c r="DH28" s="626"/>
      <c r="DI28" s="626"/>
      <c r="DJ28" s="626"/>
      <c r="DK28" s="627"/>
      <c r="DL28" s="634">
        <v>2534492</v>
      </c>
      <c r="DM28" s="626"/>
      <c r="DN28" s="626"/>
      <c r="DO28" s="626"/>
      <c r="DP28" s="626"/>
      <c r="DQ28" s="626"/>
      <c r="DR28" s="626"/>
      <c r="DS28" s="626"/>
      <c r="DT28" s="626"/>
      <c r="DU28" s="626"/>
      <c r="DV28" s="627"/>
      <c r="DW28" s="630">
        <v>17.2</v>
      </c>
      <c r="DX28" s="655"/>
      <c r="DY28" s="655"/>
      <c r="DZ28" s="655"/>
      <c r="EA28" s="655"/>
      <c r="EB28" s="655"/>
      <c r="EC28" s="656"/>
    </row>
    <row r="29" spans="2:133" ht="11.25" customHeight="1" x14ac:dyDescent="0.15">
      <c r="B29" s="622" t="s">
        <v>285</v>
      </c>
      <c r="C29" s="623"/>
      <c r="D29" s="623"/>
      <c r="E29" s="623"/>
      <c r="F29" s="623"/>
      <c r="G29" s="623"/>
      <c r="H29" s="623"/>
      <c r="I29" s="623"/>
      <c r="J29" s="623"/>
      <c r="K29" s="623"/>
      <c r="L29" s="623"/>
      <c r="M29" s="623"/>
      <c r="N29" s="623"/>
      <c r="O29" s="623"/>
      <c r="P29" s="623"/>
      <c r="Q29" s="624"/>
      <c r="R29" s="625">
        <v>7515</v>
      </c>
      <c r="S29" s="626"/>
      <c r="T29" s="626"/>
      <c r="U29" s="626"/>
      <c r="V29" s="626"/>
      <c r="W29" s="626"/>
      <c r="X29" s="626"/>
      <c r="Y29" s="627"/>
      <c r="Z29" s="628">
        <v>0</v>
      </c>
      <c r="AA29" s="628"/>
      <c r="AB29" s="628"/>
      <c r="AC29" s="628"/>
      <c r="AD29" s="629" t="s">
        <v>111</v>
      </c>
      <c r="AE29" s="629"/>
      <c r="AF29" s="629"/>
      <c r="AG29" s="629"/>
      <c r="AH29" s="629"/>
      <c r="AI29" s="629"/>
      <c r="AJ29" s="629"/>
      <c r="AK29" s="629"/>
      <c r="AL29" s="630" t="s">
        <v>111</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58</v>
      </c>
      <c r="CG29" s="640"/>
      <c r="CH29" s="640"/>
      <c r="CI29" s="640"/>
      <c r="CJ29" s="640"/>
      <c r="CK29" s="640"/>
      <c r="CL29" s="640"/>
      <c r="CM29" s="640"/>
      <c r="CN29" s="640"/>
      <c r="CO29" s="640"/>
      <c r="CP29" s="640"/>
      <c r="CQ29" s="641"/>
      <c r="CR29" s="625">
        <v>2559984</v>
      </c>
      <c r="CS29" s="657"/>
      <c r="CT29" s="657"/>
      <c r="CU29" s="657"/>
      <c r="CV29" s="657"/>
      <c r="CW29" s="657"/>
      <c r="CX29" s="657"/>
      <c r="CY29" s="658"/>
      <c r="CZ29" s="659">
        <v>10.7</v>
      </c>
      <c r="DA29" s="660"/>
      <c r="DB29" s="660"/>
      <c r="DC29" s="661"/>
      <c r="DD29" s="634">
        <v>2534447</v>
      </c>
      <c r="DE29" s="657"/>
      <c r="DF29" s="657"/>
      <c r="DG29" s="657"/>
      <c r="DH29" s="657"/>
      <c r="DI29" s="657"/>
      <c r="DJ29" s="657"/>
      <c r="DK29" s="658"/>
      <c r="DL29" s="634">
        <v>2534447</v>
      </c>
      <c r="DM29" s="657"/>
      <c r="DN29" s="657"/>
      <c r="DO29" s="657"/>
      <c r="DP29" s="657"/>
      <c r="DQ29" s="657"/>
      <c r="DR29" s="657"/>
      <c r="DS29" s="657"/>
      <c r="DT29" s="657"/>
      <c r="DU29" s="657"/>
      <c r="DV29" s="658"/>
      <c r="DW29" s="630">
        <v>17.2</v>
      </c>
      <c r="DX29" s="655"/>
      <c r="DY29" s="655"/>
      <c r="DZ29" s="655"/>
      <c r="EA29" s="655"/>
      <c r="EB29" s="655"/>
      <c r="EC29" s="656"/>
    </row>
    <row r="30" spans="2:133" ht="11.25" customHeight="1" x14ac:dyDescent="0.15">
      <c r="B30" s="622" t="s">
        <v>289</v>
      </c>
      <c r="C30" s="623"/>
      <c r="D30" s="623"/>
      <c r="E30" s="623"/>
      <c r="F30" s="623"/>
      <c r="G30" s="623"/>
      <c r="H30" s="623"/>
      <c r="I30" s="623"/>
      <c r="J30" s="623"/>
      <c r="K30" s="623"/>
      <c r="L30" s="623"/>
      <c r="M30" s="623"/>
      <c r="N30" s="623"/>
      <c r="O30" s="623"/>
      <c r="P30" s="623"/>
      <c r="Q30" s="624"/>
      <c r="R30" s="625">
        <v>661257</v>
      </c>
      <c r="S30" s="626"/>
      <c r="T30" s="626"/>
      <c r="U30" s="626"/>
      <c r="V30" s="626"/>
      <c r="W30" s="626"/>
      <c r="X30" s="626"/>
      <c r="Y30" s="627"/>
      <c r="Z30" s="628">
        <v>2.7</v>
      </c>
      <c r="AA30" s="628"/>
      <c r="AB30" s="628"/>
      <c r="AC30" s="628"/>
      <c r="AD30" s="629" t="s">
        <v>111</v>
      </c>
      <c r="AE30" s="629"/>
      <c r="AF30" s="629"/>
      <c r="AG30" s="629"/>
      <c r="AH30" s="629"/>
      <c r="AI30" s="629"/>
      <c r="AJ30" s="629"/>
      <c r="AK30" s="629"/>
      <c r="AL30" s="630" t="s">
        <v>111</v>
      </c>
      <c r="AM30" s="631"/>
      <c r="AN30" s="631"/>
      <c r="AO30" s="632"/>
      <c r="AP30" s="671" t="s">
        <v>290</v>
      </c>
      <c r="AQ30" s="672"/>
      <c r="AR30" s="672"/>
      <c r="AS30" s="672"/>
      <c r="AT30" s="677" t="s">
        <v>291</v>
      </c>
      <c r="AU30" s="184"/>
      <c r="AV30" s="184"/>
      <c r="AW30" s="184"/>
      <c r="AX30" s="611" t="s">
        <v>170</v>
      </c>
      <c r="AY30" s="612"/>
      <c r="AZ30" s="612"/>
      <c r="BA30" s="612"/>
      <c r="BB30" s="612"/>
      <c r="BC30" s="612"/>
      <c r="BD30" s="612"/>
      <c r="BE30" s="612"/>
      <c r="BF30" s="613"/>
      <c r="BG30" s="683">
        <v>99.4</v>
      </c>
      <c r="BH30" s="684"/>
      <c r="BI30" s="684"/>
      <c r="BJ30" s="684"/>
      <c r="BK30" s="684"/>
      <c r="BL30" s="684"/>
      <c r="BM30" s="620">
        <v>98.1</v>
      </c>
      <c r="BN30" s="684"/>
      <c r="BO30" s="684"/>
      <c r="BP30" s="684"/>
      <c r="BQ30" s="685"/>
      <c r="BR30" s="683">
        <v>99.4</v>
      </c>
      <c r="BS30" s="684"/>
      <c r="BT30" s="684"/>
      <c r="BU30" s="684"/>
      <c r="BV30" s="684"/>
      <c r="BW30" s="684"/>
      <c r="BX30" s="620">
        <v>97.6</v>
      </c>
      <c r="BY30" s="684"/>
      <c r="BZ30" s="684"/>
      <c r="CA30" s="684"/>
      <c r="CB30" s="685"/>
      <c r="CD30" s="688"/>
      <c r="CE30" s="689"/>
      <c r="CF30" s="639" t="s">
        <v>292</v>
      </c>
      <c r="CG30" s="640"/>
      <c r="CH30" s="640"/>
      <c r="CI30" s="640"/>
      <c r="CJ30" s="640"/>
      <c r="CK30" s="640"/>
      <c r="CL30" s="640"/>
      <c r="CM30" s="640"/>
      <c r="CN30" s="640"/>
      <c r="CO30" s="640"/>
      <c r="CP30" s="640"/>
      <c r="CQ30" s="641"/>
      <c r="CR30" s="625">
        <v>2377197</v>
      </c>
      <c r="CS30" s="626"/>
      <c r="CT30" s="626"/>
      <c r="CU30" s="626"/>
      <c r="CV30" s="626"/>
      <c r="CW30" s="626"/>
      <c r="CX30" s="626"/>
      <c r="CY30" s="627"/>
      <c r="CZ30" s="659">
        <v>10</v>
      </c>
      <c r="DA30" s="660"/>
      <c r="DB30" s="660"/>
      <c r="DC30" s="661"/>
      <c r="DD30" s="634">
        <v>2351660</v>
      </c>
      <c r="DE30" s="626"/>
      <c r="DF30" s="626"/>
      <c r="DG30" s="626"/>
      <c r="DH30" s="626"/>
      <c r="DI30" s="626"/>
      <c r="DJ30" s="626"/>
      <c r="DK30" s="627"/>
      <c r="DL30" s="634">
        <v>2351660</v>
      </c>
      <c r="DM30" s="626"/>
      <c r="DN30" s="626"/>
      <c r="DO30" s="626"/>
      <c r="DP30" s="626"/>
      <c r="DQ30" s="626"/>
      <c r="DR30" s="626"/>
      <c r="DS30" s="626"/>
      <c r="DT30" s="626"/>
      <c r="DU30" s="626"/>
      <c r="DV30" s="627"/>
      <c r="DW30" s="630">
        <v>15.9</v>
      </c>
      <c r="DX30" s="655"/>
      <c r="DY30" s="655"/>
      <c r="DZ30" s="655"/>
      <c r="EA30" s="655"/>
      <c r="EB30" s="655"/>
      <c r="EC30" s="656"/>
    </row>
    <row r="31" spans="2:133" ht="11.25" customHeight="1" x14ac:dyDescent="0.15">
      <c r="B31" s="622" t="s">
        <v>293</v>
      </c>
      <c r="C31" s="623"/>
      <c r="D31" s="623"/>
      <c r="E31" s="623"/>
      <c r="F31" s="623"/>
      <c r="G31" s="623"/>
      <c r="H31" s="623"/>
      <c r="I31" s="623"/>
      <c r="J31" s="623"/>
      <c r="K31" s="623"/>
      <c r="L31" s="623"/>
      <c r="M31" s="623"/>
      <c r="N31" s="623"/>
      <c r="O31" s="623"/>
      <c r="P31" s="623"/>
      <c r="Q31" s="624"/>
      <c r="R31" s="625">
        <v>960734</v>
      </c>
      <c r="S31" s="626"/>
      <c r="T31" s="626"/>
      <c r="U31" s="626"/>
      <c r="V31" s="626"/>
      <c r="W31" s="626"/>
      <c r="X31" s="626"/>
      <c r="Y31" s="627"/>
      <c r="Z31" s="628">
        <v>3.9</v>
      </c>
      <c r="AA31" s="628"/>
      <c r="AB31" s="628"/>
      <c r="AC31" s="628"/>
      <c r="AD31" s="629" t="s">
        <v>111</v>
      </c>
      <c r="AE31" s="629"/>
      <c r="AF31" s="629"/>
      <c r="AG31" s="629"/>
      <c r="AH31" s="629"/>
      <c r="AI31" s="629"/>
      <c r="AJ31" s="629"/>
      <c r="AK31" s="629"/>
      <c r="AL31" s="630" t="s">
        <v>111</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99.4</v>
      </c>
      <c r="BH31" s="657"/>
      <c r="BI31" s="657"/>
      <c r="BJ31" s="657"/>
      <c r="BK31" s="657"/>
      <c r="BL31" s="657"/>
      <c r="BM31" s="631">
        <v>97.8</v>
      </c>
      <c r="BN31" s="681"/>
      <c r="BO31" s="681"/>
      <c r="BP31" s="681"/>
      <c r="BQ31" s="682"/>
      <c r="BR31" s="680">
        <v>99.3</v>
      </c>
      <c r="BS31" s="657"/>
      <c r="BT31" s="657"/>
      <c r="BU31" s="657"/>
      <c r="BV31" s="657"/>
      <c r="BW31" s="657"/>
      <c r="BX31" s="631">
        <v>97.4</v>
      </c>
      <c r="BY31" s="681"/>
      <c r="BZ31" s="681"/>
      <c r="CA31" s="681"/>
      <c r="CB31" s="682"/>
      <c r="CD31" s="688"/>
      <c r="CE31" s="689"/>
      <c r="CF31" s="639" t="s">
        <v>296</v>
      </c>
      <c r="CG31" s="640"/>
      <c r="CH31" s="640"/>
      <c r="CI31" s="640"/>
      <c r="CJ31" s="640"/>
      <c r="CK31" s="640"/>
      <c r="CL31" s="640"/>
      <c r="CM31" s="640"/>
      <c r="CN31" s="640"/>
      <c r="CO31" s="640"/>
      <c r="CP31" s="640"/>
      <c r="CQ31" s="641"/>
      <c r="CR31" s="625">
        <v>182787</v>
      </c>
      <c r="CS31" s="657"/>
      <c r="CT31" s="657"/>
      <c r="CU31" s="657"/>
      <c r="CV31" s="657"/>
      <c r="CW31" s="657"/>
      <c r="CX31" s="657"/>
      <c r="CY31" s="658"/>
      <c r="CZ31" s="659">
        <v>0.8</v>
      </c>
      <c r="DA31" s="660"/>
      <c r="DB31" s="660"/>
      <c r="DC31" s="661"/>
      <c r="DD31" s="634">
        <v>182787</v>
      </c>
      <c r="DE31" s="657"/>
      <c r="DF31" s="657"/>
      <c r="DG31" s="657"/>
      <c r="DH31" s="657"/>
      <c r="DI31" s="657"/>
      <c r="DJ31" s="657"/>
      <c r="DK31" s="658"/>
      <c r="DL31" s="634">
        <v>182787</v>
      </c>
      <c r="DM31" s="657"/>
      <c r="DN31" s="657"/>
      <c r="DO31" s="657"/>
      <c r="DP31" s="657"/>
      <c r="DQ31" s="657"/>
      <c r="DR31" s="657"/>
      <c r="DS31" s="657"/>
      <c r="DT31" s="657"/>
      <c r="DU31" s="657"/>
      <c r="DV31" s="658"/>
      <c r="DW31" s="630">
        <v>1.2</v>
      </c>
      <c r="DX31" s="655"/>
      <c r="DY31" s="655"/>
      <c r="DZ31" s="655"/>
      <c r="EA31" s="655"/>
      <c r="EB31" s="655"/>
      <c r="EC31" s="656"/>
    </row>
    <row r="32" spans="2:133" ht="11.25" customHeight="1" x14ac:dyDescent="0.15">
      <c r="B32" s="622" t="s">
        <v>297</v>
      </c>
      <c r="C32" s="623"/>
      <c r="D32" s="623"/>
      <c r="E32" s="623"/>
      <c r="F32" s="623"/>
      <c r="G32" s="623"/>
      <c r="H32" s="623"/>
      <c r="I32" s="623"/>
      <c r="J32" s="623"/>
      <c r="K32" s="623"/>
      <c r="L32" s="623"/>
      <c r="M32" s="623"/>
      <c r="N32" s="623"/>
      <c r="O32" s="623"/>
      <c r="P32" s="623"/>
      <c r="Q32" s="624"/>
      <c r="R32" s="625">
        <v>181138</v>
      </c>
      <c r="S32" s="626"/>
      <c r="T32" s="626"/>
      <c r="U32" s="626"/>
      <c r="V32" s="626"/>
      <c r="W32" s="626"/>
      <c r="X32" s="626"/>
      <c r="Y32" s="627"/>
      <c r="Z32" s="628">
        <v>0.7</v>
      </c>
      <c r="AA32" s="628"/>
      <c r="AB32" s="628"/>
      <c r="AC32" s="628"/>
      <c r="AD32" s="629">
        <v>302</v>
      </c>
      <c r="AE32" s="629"/>
      <c r="AF32" s="629"/>
      <c r="AG32" s="629"/>
      <c r="AH32" s="629"/>
      <c r="AI32" s="629"/>
      <c r="AJ32" s="629"/>
      <c r="AK32" s="629"/>
      <c r="AL32" s="630">
        <v>0</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99.4</v>
      </c>
      <c r="BH32" s="693"/>
      <c r="BI32" s="693"/>
      <c r="BJ32" s="693"/>
      <c r="BK32" s="693"/>
      <c r="BL32" s="693"/>
      <c r="BM32" s="694">
        <v>98.3</v>
      </c>
      <c r="BN32" s="693"/>
      <c r="BO32" s="693"/>
      <c r="BP32" s="693"/>
      <c r="BQ32" s="695"/>
      <c r="BR32" s="692">
        <v>99.4</v>
      </c>
      <c r="BS32" s="693"/>
      <c r="BT32" s="693"/>
      <c r="BU32" s="693"/>
      <c r="BV32" s="693"/>
      <c r="BW32" s="693"/>
      <c r="BX32" s="694">
        <v>97.6</v>
      </c>
      <c r="BY32" s="693"/>
      <c r="BZ32" s="693"/>
      <c r="CA32" s="693"/>
      <c r="CB32" s="695"/>
      <c r="CD32" s="690"/>
      <c r="CE32" s="691"/>
      <c r="CF32" s="639" t="s">
        <v>299</v>
      </c>
      <c r="CG32" s="640"/>
      <c r="CH32" s="640"/>
      <c r="CI32" s="640"/>
      <c r="CJ32" s="640"/>
      <c r="CK32" s="640"/>
      <c r="CL32" s="640"/>
      <c r="CM32" s="640"/>
      <c r="CN32" s="640"/>
      <c r="CO32" s="640"/>
      <c r="CP32" s="640"/>
      <c r="CQ32" s="641"/>
      <c r="CR32" s="625">
        <v>45</v>
      </c>
      <c r="CS32" s="626"/>
      <c r="CT32" s="626"/>
      <c r="CU32" s="626"/>
      <c r="CV32" s="626"/>
      <c r="CW32" s="626"/>
      <c r="CX32" s="626"/>
      <c r="CY32" s="627"/>
      <c r="CZ32" s="659">
        <v>0</v>
      </c>
      <c r="DA32" s="660"/>
      <c r="DB32" s="660"/>
      <c r="DC32" s="661"/>
      <c r="DD32" s="634">
        <v>45</v>
      </c>
      <c r="DE32" s="626"/>
      <c r="DF32" s="626"/>
      <c r="DG32" s="626"/>
      <c r="DH32" s="626"/>
      <c r="DI32" s="626"/>
      <c r="DJ32" s="626"/>
      <c r="DK32" s="627"/>
      <c r="DL32" s="634">
        <v>45</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300</v>
      </c>
      <c r="C33" s="623"/>
      <c r="D33" s="623"/>
      <c r="E33" s="623"/>
      <c r="F33" s="623"/>
      <c r="G33" s="623"/>
      <c r="H33" s="623"/>
      <c r="I33" s="623"/>
      <c r="J33" s="623"/>
      <c r="K33" s="623"/>
      <c r="L33" s="623"/>
      <c r="M33" s="623"/>
      <c r="N33" s="623"/>
      <c r="O33" s="623"/>
      <c r="P33" s="623"/>
      <c r="Q33" s="624"/>
      <c r="R33" s="625">
        <v>1660100</v>
      </c>
      <c r="S33" s="626"/>
      <c r="T33" s="626"/>
      <c r="U33" s="626"/>
      <c r="V33" s="626"/>
      <c r="W33" s="626"/>
      <c r="X33" s="626"/>
      <c r="Y33" s="627"/>
      <c r="Z33" s="628">
        <v>6.8</v>
      </c>
      <c r="AA33" s="628"/>
      <c r="AB33" s="628"/>
      <c r="AC33" s="628"/>
      <c r="AD33" s="629" t="s">
        <v>111</v>
      </c>
      <c r="AE33" s="629"/>
      <c r="AF33" s="629"/>
      <c r="AG33" s="629"/>
      <c r="AH33" s="629"/>
      <c r="AI33" s="629"/>
      <c r="AJ33" s="629"/>
      <c r="AK33" s="629"/>
      <c r="AL33" s="630" t="s">
        <v>111</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7680965</v>
      </c>
      <c r="CS33" s="657"/>
      <c r="CT33" s="657"/>
      <c r="CU33" s="657"/>
      <c r="CV33" s="657"/>
      <c r="CW33" s="657"/>
      <c r="CX33" s="657"/>
      <c r="CY33" s="658"/>
      <c r="CZ33" s="659">
        <v>32.200000000000003</v>
      </c>
      <c r="DA33" s="660"/>
      <c r="DB33" s="660"/>
      <c r="DC33" s="661"/>
      <c r="DD33" s="634">
        <v>6365190</v>
      </c>
      <c r="DE33" s="657"/>
      <c r="DF33" s="657"/>
      <c r="DG33" s="657"/>
      <c r="DH33" s="657"/>
      <c r="DI33" s="657"/>
      <c r="DJ33" s="657"/>
      <c r="DK33" s="658"/>
      <c r="DL33" s="634">
        <v>5057012</v>
      </c>
      <c r="DM33" s="657"/>
      <c r="DN33" s="657"/>
      <c r="DO33" s="657"/>
      <c r="DP33" s="657"/>
      <c r="DQ33" s="657"/>
      <c r="DR33" s="657"/>
      <c r="DS33" s="657"/>
      <c r="DT33" s="657"/>
      <c r="DU33" s="657"/>
      <c r="DV33" s="658"/>
      <c r="DW33" s="630">
        <v>34.200000000000003</v>
      </c>
      <c r="DX33" s="655"/>
      <c r="DY33" s="655"/>
      <c r="DZ33" s="655"/>
      <c r="EA33" s="655"/>
      <c r="EB33" s="655"/>
      <c r="EC33" s="656"/>
    </row>
    <row r="34" spans="2:133" ht="11.25" customHeight="1" x14ac:dyDescent="0.15">
      <c r="B34" s="622" t="s">
        <v>302</v>
      </c>
      <c r="C34" s="623"/>
      <c r="D34" s="623"/>
      <c r="E34" s="623"/>
      <c r="F34" s="623"/>
      <c r="G34" s="623"/>
      <c r="H34" s="623"/>
      <c r="I34" s="623"/>
      <c r="J34" s="623"/>
      <c r="K34" s="623"/>
      <c r="L34" s="623"/>
      <c r="M34" s="623"/>
      <c r="N34" s="623"/>
      <c r="O34" s="623"/>
      <c r="P34" s="623"/>
      <c r="Q34" s="624"/>
      <c r="R34" s="625" t="s">
        <v>111</v>
      </c>
      <c r="S34" s="626"/>
      <c r="T34" s="626"/>
      <c r="U34" s="626"/>
      <c r="V34" s="626"/>
      <c r="W34" s="626"/>
      <c r="X34" s="626"/>
      <c r="Y34" s="627"/>
      <c r="Z34" s="628" t="s">
        <v>111</v>
      </c>
      <c r="AA34" s="628"/>
      <c r="AB34" s="628"/>
      <c r="AC34" s="628"/>
      <c r="AD34" s="629" t="s">
        <v>111</v>
      </c>
      <c r="AE34" s="629"/>
      <c r="AF34" s="629"/>
      <c r="AG34" s="629"/>
      <c r="AH34" s="629"/>
      <c r="AI34" s="629"/>
      <c r="AJ34" s="629"/>
      <c r="AK34" s="629"/>
      <c r="AL34" s="630" t="s">
        <v>111</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3433374</v>
      </c>
      <c r="CS34" s="626"/>
      <c r="CT34" s="626"/>
      <c r="CU34" s="626"/>
      <c r="CV34" s="626"/>
      <c r="CW34" s="626"/>
      <c r="CX34" s="626"/>
      <c r="CY34" s="627"/>
      <c r="CZ34" s="659">
        <v>14.4</v>
      </c>
      <c r="DA34" s="660"/>
      <c r="DB34" s="660"/>
      <c r="DC34" s="661"/>
      <c r="DD34" s="634">
        <v>2732449</v>
      </c>
      <c r="DE34" s="626"/>
      <c r="DF34" s="626"/>
      <c r="DG34" s="626"/>
      <c r="DH34" s="626"/>
      <c r="DI34" s="626"/>
      <c r="DJ34" s="626"/>
      <c r="DK34" s="627"/>
      <c r="DL34" s="634">
        <v>2423451</v>
      </c>
      <c r="DM34" s="626"/>
      <c r="DN34" s="626"/>
      <c r="DO34" s="626"/>
      <c r="DP34" s="626"/>
      <c r="DQ34" s="626"/>
      <c r="DR34" s="626"/>
      <c r="DS34" s="626"/>
      <c r="DT34" s="626"/>
      <c r="DU34" s="626"/>
      <c r="DV34" s="627"/>
      <c r="DW34" s="630">
        <v>16.399999999999999</v>
      </c>
      <c r="DX34" s="655"/>
      <c r="DY34" s="655"/>
      <c r="DZ34" s="655"/>
      <c r="EA34" s="655"/>
      <c r="EB34" s="655"/>
      <c r="EC34" s="656"/>
    </row>
    <row r="35" spans="2:133" ht="11.25" customHeight="1" x14ac:dyDescent="0.15">
      <c r="B35" s="622" t="s">
        <v>306</v>
      </c>
      <c r="C35" s="623"/>
      <c r="D35" s="623"/>
      <c r="E35" s="623"/>
      <c r="F35" s="623"/>
      <c r="G35" s="623"/>
      <c r="H35" s="623"/>
      <c r="I35" s="623"/>
      <c r="J35" s="623"/>
      <c r="K35" s="623"/>
      <c r="L35" s="623"/>
      <c r="M35" s="623"/>
      <c r="N35" s="623"/>
      <c r="O35" s="623"/>
      <c r="P35" s="623"/>
      <c r="Q35" s="624"/>
      <c r="R35" s="625">
        <v>913700</v>
      </c>
      <c r="S35" s="626"/>
      <c r="T35" s="626"/>
      <c r="U35" s="626"/>
      <c r="V35" s="626"/>
      <c r="W35" s="626"/>
      <c r="X35" s="626"/>
      <c r="Y35" s="627"/>
      <c r="Z35" s="628">
        <v>3.8</v>
      </c>
      <c r="AA35" s="628"/>
      <c r="AB35" s="628"/>
      <c r="AC35" s="628"/>
      <c r="AD35" s="629" t="s">
        <v>111</v>
      </c>
      <c r="AE35" s="629"/>
      <c r="AF35" s="629"/>
      <c r="AG35" s="629"/>
      <c r="AH35" s="629"/>
      <c r="AI35" s="629"/>
      <c r="AJ35" s="629"/>
      <c r="AK35" s="629"/>
      <c r="AL35" s="630" t="s">
        <v>111</v>
      </c>
      <c r="AM35" s="631"/>
      <c r="AN35" s="631"/>
      <c r="AO35" s="632"/>
      <c r="AP35" s="188"/>
      <c r="AQ35" s="636" t="s">
        <v>307</v>
      </c>
      <c r="AR35" s="637"/>
      <c r="AS35" s="637"/>
      <c r="AT35" s="637"/>
      <c r="AU35" s="637"/>
      <c r="AV35" s="637"/>
      <c r="AW35" s="637"/>
      <c r="AX35" s="637"/>
      <c r="AY35" s="638"/>
      <c r="AZ35" s="614">
        <v>2701777</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v>118777</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376578</v>
      </c>
      <c r="CS35" s="657"/>
      <c r="CT35" s="657"/>
      <c r="CU35" s="657"/>
      <c r="CV35" s="657"/>
      <c r="CW35" s="657"/>
      <c r="CX35" s="657"/>
      <c r="CY35" s="658"/>
      <c r="CZ35" s="659">
        <v>1.6</v>
      </c>
      <c r="DA35" s="660"/>
      <c r="DB35" s="660"/>
      <c r="DC35" s="661"/>
      <c r="DD35" s="634">
        <v>316010</v>
      </c>
      <c r="DE35" s="657"/>
      <c r="DF35" s="657"/>
      <c r="DG35" s="657"/>
      <c r="DH35" s="657"/>
      <c r="DI35" s="657"/>
      <c r="DJ35" s="657"/>
      <c r="DK35" s="658"/>
      <c r="DL35" s="634">
        <v>316010</v>
      </c>
      <c r="DM35" s="657"/>
      <c r="DN35" s="657"/>
      <c r="DO35" s="657"/>
      <c r="DP35" s="657"/>
      <c r="DQ35" s="657"/>
      <c r="DR35" s="657"/>
      <c r="DS35" s="657"/>
      <c r="DT35" s="657"/>
      <c r="DU35" s="657"/>
      <c r="DV35" s="658"/>
      <c r="DW35" s="630">
        <v>2.1</v>
      </c>
      <c r="DX35" s="655"/>
      <c r="DY35" s="655"/>
      <c r="DZ35" s="655"/>
      <c r="EA35" s="655"/>
      <c r="EB35" s="655"/>
      <c r="EC35" s="656"/>
    </row>
    <row r="36" spans="2:133" ht="11.25" customHeight="1" x14ac:dyDescent="0.15">
      <c r="B36" s="668" t="s">
        <v>310</v>
      </c>
      <c r="C36" s="669"/>
      <c r="D36" s="669"/>
      <c r="E36" s="669"/>
      <c r="F36" s="669"/>
      <c r="G36" s="669"/>
      <c r="H36" s="669"/>
      <c r="I36" s="669"/>
      <c r="J36" s="669"/>
      <c r="K36" s="669"/>
      <c r="L36" s="669"/>
      <c r="M36" s="669"/>
      <c r="N36" s="669"/>
      <c r="O36" s="669"/>
      <c r="P36" s="669"/>
      <c r="Q36" s="670"/>
      <c r="R36" s="697">
        <v>24362593</v>
      </c>
      <c r="S36" s="698"/>
      <c r="T36" s="698"/>
      <c r="U36" s="698"/>
      <c r="V36" s="698"/>
      <c r="W36" s="698"/>
      <c r="X36" s="698"/>
      <c r="Y36" s="699"/>
      <c r="Z36" s="700">
        <v>100</v>
      </c>
      <c r="AA36" s="700"/>
      <c r="AB36" s="700"/>
      <c r="AC36" s="700"/>
      <c r="AD36" s="701">
        <v>13852141</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845600</v>
      </c>
      <c r="BA36" s="626"/>
      <c r="BB36" s="626"/>
      <c r="BC36" s="626"/>
      <c r="BD36" s="657"/>
      <c r="BE36" s="657"/>
      <c r="BF36" s="682"/>
      <c r="BG36" s="639" t="s">
        <v>312</v>
      </c>
      <c r="BH36" s="640"/>
      <c r="BI36" s="640"/>
      <c r="BJ36" s="640"/>
      <c r="BK36" s="640"/>
      <c r="BL36" s="640"/>
      <c r="BM36" s="640"/>
      <c r="BN36" s="640"/>
      <c r="BO36" s="640"/>
      <c r="BP36" s="640"/>
      <c r="BQ36" s="640"/>
      <c r="BR36" s="640"/>
      <c r="BS36" s="640"/>
      <c r="BT36" s="640"/>
      <c r="BU36" s="641"/>
      <c r="BV36" s="625">
        <v>52977</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898437</v>
      </c>
      <c r="CS36" s="626"/>
      <c r="CT36" s="626"/>
      <c r="CU36" s="626"/>
      <c r="CV36" s="626"/>
      <c r="CW36" s="626"/>
      <c r="CX36" s="626"/>
      <c r="CY36" s="627"/>
      <c r="CZ36" s="659">
        <v>3.8</v>
      </c>
      <c r="DA36" s="660"/>
      <c r="DB36" s="660"/>
      <c r="DC36" s="661"/>
      <c r="DD36" s="634">
        <v>766147</v>
      </c>
      <c r="DE36" s="626"/>
      <c r="DF36" s="626"/>
      <c r="DG36" s="626"/>
      <c r="DH36" s="626"/>
      <c r="DI36" s="626"/>
      <c r="DJ36" s="626"/>
      <c r="DK36" s="627"/>
      <c r="DL36" s="634">
        <v>562459</v>
      </c>
      <c r="DM36" s="626"/>
      <c r="DN36" s="626"/>
      <c r="DO36" s="626"/>
      <c r="DP36" s="626"/>
      <c r="DQ36" s="626"/>
      <c r="DR36" s="626"/>
      <c r="DS36" s="626"/>
      <c r="DT36" s="626"/>
      <c r="DU36" s="626"/>
      <c r="DV36" s="627"/>
      <c r="DW36" s="630">
        <v>3.8</v>
      </c>
      <c r="DX36" s="655"/>
      <c r="DY36" s="655"/>
      <c r="DZ36" s="655"/>
      <c r="EA36" s="655"/>
      <c r="EB36" s="655"/>
      <c r="EC36" s="656"/>
    </row>
    <row r="37" spans="2:133" ht="11.25" customHeight="1" x14ac:dyDescent="0.15">
      <c r="AQ37" s="704" t="s">
        <v>314</v>
      </c>
      <c r="AR37" s="705"/>
      <c r="AS37" s="705"/>
      <c r="AT37" s="705"/>
      <c r="AU37" s="705"/>
      <c r="AV37" s="705"/>
      <c r="AW37" s="705"/>
      <c r="AX37" s="705"/>
      <c r="AY37" s="706"/>
      <c r="AZ37" s="625">
        <v>9580</v>
      </c>
      <c r="BA37" s="626"/>
      <c r="BB37" s="626"/>
      <c r="BC37" s="626"/>
      <c r="BD37" s="657"/>
      <c r="BE37" s="657"/>
      <c r="BF37" s="682"/>
      <c r="BG37" s="639" t="s">
        <v>315</v>
      </c>
      <c r="BH37" s="640"/>
      <c r="BI37" s="640"/>
      <c r="BJ37" s="640"/>
      <c r="BK37" s="640"/>
      <c r="BL37" s="640"/>
      <c r="BM37" s="640"/>
      <c r="BN37" s="640"/>
      <c r="BO37" s="640"/>
      <c r="BP37" s="640"/>
      <c r="BQ37" s="640"/>
      <c r="BR37" s="640"/>
      <c r="BS37" s="640"/>
      <c r="BT37" s="640"/>
      <c r="BU37" s="641"/>
      <c r="BV37" s="625">
        <v>8505</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106598</v>
      </c>
      <c r="CS37" s="657"/>
      <c r="CT37" s="657"/>
      <c r="CU37" s="657"/>
      <c r="CV37" s="657"/>
      <c r="CW37" s="657"/>
      <c r="CX37" s="657"/>
      <c r="CY37" s="658"/>
      <c r="CZ37" s="659">
        <v>0.4</v>
      </c>
      <c r="DA37" s="660"/>
      <c r="DB37" s="660"/>
      <c r="DC37" s="661"/>
      <c r="DD37" s="634">
        <v>97922</v>
      </c>
      <c r="DE37" s="657"/>
      <c r="DF37" s="657"/>
      <c r="DG37" s="657"/>
      <c r="DH37" s="657"/>
      <c r="DI37" s="657"/>
      <c r="DJ37" s="657"/>
      <c r="DK37" s="658"/>
      <c r="DL37" s="634">
        <v>70771</v>
      </c>
      <c r="DM37" s="657"/>
      <c r="DN37" s="657"/>
      <c r="DO37" s="657"/>
      <c r="DP37" s="657"/>
      <c r="DQ37" s="657"/>
      <c r="DR37" s="657"/>
      <c r="DS37" s="657"/>
      <c r="DT37" s="657"/>
      <c r="DU37" s="657"/>
      <c r="DV37" s="658"/>
      <c r="DW37" s="630">
        <v>0.5</v>
      </c>
      <c r="DX37" s="655"/>
      <c r="DY37" s="655"/>
      <c r="DZ37" s="655"/>
      <c r="EA37" s="655"/>
      <c r="EB37" s="655"/>
      <c r="EC37" s="656"/>
    </row>
    <row r="38" spans="2:133" ht="11.25" customHeight="1" x14ac:dyDescent="0.15">
      <c r="AQ38" s="704" t="s">
        <v>317</v>
      </c>
      <c r="AR38" s="705"/>
      <c r="AS38" s="705"/>
      <c r="AT38" s="705"/>
      <c r="AU38" s="705"/>
      <c r="AV38" s="705"/>
      <c r="AW38" s="705"/>
      <c r="AX38" s="705"/>
      <c r="AY38" s="706"/>
      <c r="AZ38" s="625" t="s">
        <v>318</v>
      </c>
      <c r="BA38" s="626"/>
      <c r="BB38" s="626"/>
      <c r="BC38" s="626"/>
      <c r="BD38" s="657"/>
      <c r="BE38" s="657"/>
      <c r="BF38" s="682"/>
      <c r="BG38" s="639" t="s">
        <v>319</v>
      </c>
      <c r="BH38" s="640"/>
      <c r="BI38" s="640"/>
      <c r="BJ38" s="640"/>
      <c r="BK38" s="640"/>
      <c r="BL38" s="640"/>
      <c r="BM38" s="640"/>
      <c r="BN38" s="640"/>
      <c r="BO38" s="640"/>
      <c r="BP38" s="640"/>
      <c r="BQ38" s="640"/>
      <c r="BR38" s="640"/>
      <c r="BS38" s="640"/>
      <c r="BT38" s="640"/>
      <c r="BU38" s="641"/>
      <c r="BV38" s="625">
        <v>14134</v>
      </c>
      <c r="BW38" s="626"/>
      <c r="BX38" s="626"/>
      <c r="BY38" s="626"/>
      <c r="BZ38" s="626"/>
      <c r="CA38" s="626"/>
      <c r="CB38" s="635"/>
      <c r="CD38" s="639" t="s">
        <v>320</v>
      </c>
      <c r="CE38" s="640"/>
      <c r="CF38" s="640"/>
      <c r="CG38" s="640"/>
      <c r="CH38" s="640"/>
      <c r="CI38" s="640"/>
      <c r="CJ38" s="640"/>
      <c r="CK38" s="640"/>
      <c r="CL38" s="640"/>
      <c r="CM38" s="640"/>
      <c r="CN38" s="640"/>
      <c r="CO38" s="640"/>
      <c r="CP38" s="640"/>
      <c r="CQ38" s="641"/>
      <c r="CR38" s="625">
        <v>2692197</v>
      </c>
      <c r="CS38" s="626"/>
      <c r="CT38" s="626"/>
      <c r="CU38" s="626"/>
      <c r="CV38" s="626"/>
      <c r="CW38" s="626"/>
      <c r="CX38" s="626"/>
      <c r="CY38" s="627"/>
      <c r="CZ38" s="659">
        <v>11.3</v>
      </c>
      <c r="DA38" s="660"/>
      <c r="DB38" s="660"/>
      <c r="DC38" s="661"/>
      <c r="DD38" s="634">
        <v>2293484</v>
      </c>
      <c r="DE38" s="626"/>
      <c r="DF38" s="626"/>
      <c r="DG38" s="626"/>
      <c r="DH38" s="626"/>
      <c r="DI38" s="626"/>
      <c r="DJ38" s="626"/>
      <c r="DK38" s="627"/>
      <c r="DL38" s="634">
        <v>1755092</v>
      </c>
      <c r="DM38" s="626"/>
      <c r="DN38" s="626"/>
      <c r="DO38" s="626"/>
      <c r="DP38" s="626"/>
      <c r="DQ38" s="626"/>
      <c r="DR38" s="626"/>
      <c r="DS38" s="626"/>
      <c r="DT38" s="626"/>
      <c r="DU38" s="626"/>
      <c r="DV38" s="627"/>
      <c r="DW38" s="630">
        <v>11.9</v>
      </c>
      <c r="DX38" s="655"/>
      <c r="DY38" s="655"/>
      <c r="DZ38" s="655"/>
      <c r="EA38" s="655"/>
      <c r="EB38" s="655"/>
      <c r="EC38" s="656"/>
    </row>
    <row r="39" spans="2:133" ht="11.25" customHeight="1" x14ac:dyDescent="0.15">
      <c r="AQ39" s="704" t="s">
        <v>321</v>
      </c>
      <c r="AR39" s="705"/>
      <c r="AS39" s="705"/>
      <c r="AT39" s="705"/>
      <c r="AU39" s="705"/>
      <c r="AV39" s="705"/>
      <c r="AW39" s="705"/>
      <c r="AX39" s="705"/>
      <c r="AY39" s="706"/>
      <c r="AZ39" s="625" t="s">
        <v>318</v>
      </c>
      <c r="BA39" s="626"/>
      <c r="BB39" s="626"/>
      <c r="BC39" s="626"/>
      <c r="BD39" s="657"/>
      <c r="BE39" s="657"/>
      <c r="BF39" s="682"/>
      <c r="BG39" s="710" t="s">
        <v>322</v>
      </c>
      <c r="BH39" s="711"/>
      <c r="BI39" s="711"/>
      <c r="BJ39" s="711"/>
      <c r="BK39" s="711"/>
      <c r="BL39" s="189"/>
      <c r="BM39" s="640" t="s">
        <v>323</v>
      </c>
      <c r="BN39" s="640"/>
      <c r="BO39" s="640"/>
      <c r="BP39" s="640"/>
      <c r="BQ39" s="640"/>
      <c r="BR39" s="640"/>
      <c r="BS39" s="640"/>
      <c r="BT39" s="640"/>
      <c r="BU39" s="641"/>
      <c r="BV39" s="625">
        <v>90</v>
      </c>
      <c r="BW39" s="626"/>
      <c r="BX39" s="626"/>
      <c r="BY39" s="626"/>
      <c r="BZ39" s="626"/>
      <c r="CA39" s="626"/>
      <c r="CB39" s="635"/>
      <c r="CD39" s="639" t="s">
        <v>324</v>
      </c>
      <c r="CE39" s="640"/>
      <c r="CF39" s="640"/>
      <c r="CG39" s="640"/>
      <c r="CH39" s="640"/>
      <c r="CI39" s="640"/>
      <c r="CJ39" s="640"/>
      <c r="CK39" s="640"/>
      <c r="CL39" s="640"/>
      <c r="CM39" s="640"/>
      <c r="CN39" s="640"/>
      <c r="CO39" s="640"/>
      <c r="CP39" s="640"/>
      <c r="CQ39" s="641"/>
      <c r="CR39" s="625">
        <v>279419</v>
      </c>
      <c r="CS39" s="657"/>
      <c r="CT39" s="657"/>
      <c r="CU39" s="657"/>
      <c r="CV39" s="657"/>
      <c r="CW39" s="657"/>
      <c r="CX39" s="657"/>
      <c r="CY39" s="658"/>
      <c r="CZ39" s="659">
        <v>1.2</v>
      </c>
      <c r="DA39" s="660"/>
      <c r="DB39" s="660"/>
      <c r="DC39" s="661"/>
      <c r="DD39" s="634">
        <v>257100</v>
      </c>
      <c r="DE39" s="657"/>
      <c r="DF39" s="657"/>
      <c r="DG39" s="657"/>
      <c r="DH39" s="657"/>
      <c r="DI39" s="657"/>
      <c r="DJ39" s="657"/>
      <c r="DK39" s="658"/>
      <c r="DL39" s="634" t="s">
        <v>318</v>
      </c>
      <c r="DM39" s="657"/>
      <c r="DN39" s="657"/>
      <c r="DO39" s="657"/>
      <c r="DP39" s="657"/>
      <c r="DQ39" s="657"/>
      <c r="DR39" s="657"/>
      <c r="DS39" s="657"/>
      <c r="DT39" s="657"/>
      <c r="DU39" s="657"/>
      <c r="DV39" s="658"/>
      <c r="DW39" s="630" t="s">
        <v>318</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558529</v>
      </c>
      <c r="BA40" s="626"/>
      <c r="BB40" s="626"/>
      <c r="BC40" s="626"/>
      <c r="BD40" s="657"/>
      <c r="BE40" s="657"/>
      <c r="BF40" s="682"/>
      <c r="BG40" s="710"/>
      <c r="BH40" s="711"/>
      <c r="BI40" s="711"/>
      <c r="BJ40" s="711"/>
      <c r="BK40" s="711"/>
      <c r="BL40" s="189"/>
      <c r="BM40" s="640" t="s">
        <v>326</v>
      </c>
      <c r="BN40" s="640"/>
      <c r="BO40" s="640"/>
      <c r="BP40" s="640"/>
      <c r="BQ40" s="640"/>
      <c r="BR40" s="640"/>
      <c r="BS40" s="640"/>
      <c r="BT40" s="640"/>
      <c r="BU40" s="641"/>
      <c r="BV40" s="625">
        <v>90</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v>960</v>
      </c>
      <c r="CS40" s="626"/>
      <c r="CT40" s="626"/>
      <c r="CU40" s="626"/>
      <c r="CV40" s="626"/>
      <c r="CW40" s="626"/>
      <c r="CX40" s="626"/>
      <c r="CY40" s="627"/>
      <c r="CZ40" s="659">
        <v>0</v>
      </c>
      <c r="DA40" s="660"/>
      <c r="DB40" s="660"/>
      <c r="DC40" s="661"/>
      <c r="DD40" s="634" t="s">
        <v>318</v>
      </c>
      <c r="DE40" s="626"/>
      <c r="DF40" s="626"/>
      <c r="DG40" s="626"/>
      <c r="DH40" s="626"/>
      <c r="DI40" s="626"/>
      <c r="DJ40" s="626"/>
      <c r="DK40" s="627"/>
      <c r="DL40" s="634" t="s">
        <v>318</v>
      </c>
      <c r="DM40" s="626"/>
      <c r="DN40" s="626"/>
      <c r="DO40" s="626"/>
      <c r="DP40" s="626"/>
      <c r="DQ40" s="626"/>
      <c r="DR40" s="626"/>
      <c r="DS40" s="626"/>
      <c r="DT40" s="626"/>
      <c r="DU40" s="626"/>
      <c r="DV40" s="627"/>
      <c r="DW40" s="630" t="s">
        <v>318</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328</v>
      </c>
      <c r="AR41" s="646"/>
      <c r="AS41" s="646"/>
      <c r="AT41" s="646"/>
      <c r="AU41" s="646"/>
      <c r="AV41" s="646"/>
      <c r="AW41" s="646"/>
      <c r="AX41" s="646"/>
      <c r="AY41" s="647"/>
      <c r="AZ41" s="697">
        <v>1288068</v>
      </c>
      <c r="BA41" s="698"/>
      <c r="BB41" s="698"/>
      <c r="BC41" s="698"/>
      <c r="BD41" s="693"/>
      <c r="BE41" s="693"/>
      <c r="BF41" s="695"/>
      <c r="BG41" s="712"/>
      <c r="BH41" s="713"/>
      <c r="BI41" s="713"/>
      <c r="BJ41" s="713"/>
      <c r="BK41" s="713"/>
      <c r="BL41" s="191"/>
      <c r="BM41" s="646" t="s">
        <v>329</v>
      </c>
      <c r="BN41" s="646"/>
      <c r="BO41" s="646"/>
      <c r="BP41" s="646"/>
      <c r="BQ41" s="646"/>
      <c r="BR41" s="646"/>
      <c r="BS41" s="646"/>
      <c r="BT41" s="646"/>
      <c r="BU41" s="647"/>
      <c r="BV41" s="697">
        <v>342</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331</v>
      </c>
      <c r="CS41" s="657"/>
      <c r="CT41" s="657"/>
      <c r="CU41" s="657"/>
      <c r="CV41" s="657"/>
      <c r="CW41" s="657"/>
      <c r="CX41" s="657"/>
      <c r="CY41" s="658"/>
      <c r="CZ41" s="659" t="s">
        <v>331</v>
      </c>
      <c r="DA41" s="660"/>
      <c r="DB41" s="660"/>
      <c r="DC41" s="661"/>
      <c r="DD41" s="634" t="s">
        <v>331</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2258752</v>
      </c>
      <c r="CS42" s="626"/>
      <c r="CT42" s="626"/>
      <c r="CU42" s="626"/>
      <c r="CV42" s="626"/>
      <c r="CW42" s="626"/>
      <c r="CX42" s="626"/>
      <c r="CY42" s="627"/>
      <c r="CZ42" s="659">
        <v>9.5</v>
      </c>
      <c r="DA42" s="708"/>
      <c r="DB42" s="708"/>
      <c r="DC42" s="709"/>
      <c r="DD42" s="634">
        <v>968922</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v>81755</v>
      </c>
      <c r="CS43" s="657"/>
      <c r="CT43" s="657"/>
      <c r="CU43" s="657"/>
      <c r="CV43" s="657"/>
      <c r="CW43" s="657"/>
      <c r="CX43" s="657"/>
      <c r="CY43" s="658"/>
      <c r="CZ43" s="659">
        <v>0.3</v>
      </c>
      <c r="DA43" s="660"/>
      <c r="DB43" s="660"/>
      <c r="DC43" s="661"/>
      <c r="DD43" s="634">
        <v>81755</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336</v>
      </c>
      <c r="CD44" s="731" t="s">
        <v>288</v>
      </c>
      <c r="CE44" s="732"/>
      <c r="CF44" s="622" t="s">
        <v>337</v>
      </c>
      <c r="CG44" s="623"/>
      <c r="CH44" s="623"/>
      <c r="CI44" s="623"/>
      <c r="CJ44" s="623"/>
      <c r="CK44" s="623"/>
      <c r="CL44" s="623"/>
      <c r="CM44" s="623"/>
      <c r="CN44" s="623"/>
      <c r="CO44" s="623"/>
      <c r="CP44" s="623"/>
      <c r="CQ44" s="624"/>
      <c r="CR44" s="625">
        <v>2243364</v>
      </c>
      <c r="CS44" s="626"/>
      <c r="CT44" s="626"/>
      <c r="CU44" s="626"/>
      <c r="CV44" s="626"/>
      <c r="CW44" s="626"/>
      <c r="CX44" s="626"/>
      <c r="CY44" s="627"/>
      <c r="CZ44" s="659">
        <v>9.4</v>
      </c>
      <c r="DA44" s="708"/>
      <c r="DB44" s="708"/>
      <c r="DC44" s="709"/>
      <c r="DD44" s="634">
        <v>965316</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338</v>
      </c>
      <c r="CG45" s="623"/>
      <c r="CH45" s="623"/>
      <c r="CI45" s="623"/>
      <c r="CJ45" s="623"/>
      <c r="CK45" s="623"/>
      <c r="CL45" s="623"/>
      <c r="CM45" s="623"/>
      <c r="CN45" s="623"/>
      <c r="CO45" s="623"/>
      <c r="CP45" s="623"/>
      <c r="CQ45" s="624"/>
      <c r="CR45" s="625">
        <v>451799</v>
      </c>
      <c r="CS45" s="657"/>
      <c r="CT45" s="657"/>
      <c r="CU45" s="657"/>
      <c r="CV45" s="657"/>
      <c r="CW45" s="657"/>
      <c r="CX45" s="657"/>
      <c r="CY45" s="658"/>
      <c r="CZ45" s="659">
        <v>1.9</v>
      </c>
      <c r="DA45" s="660"/>
      <c r="DB45" s="660"/>
      <c r="DC45" s="661"/>
      <c r="DD45" s="634">
        <v>38056</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339</v>
      </c>
      <c r="CG46" s="623"/>
      <c r="CH46" s="623"/>
      <c r="CI46" s="623"/>
      <c r="CJ46" s="623"/>
      <c r="CK46" s="623"/>
      <c r="CL46" s="623"/>
      <c r="CM46" s="623"/>
      <c r="CN46" s="623"/>
      <c r="CO46" s="623"/>
      <c r="CP46" s="623"/>
      <c r="CQ46" s="624"/>
      <c r="CR46" s="625">
        <v>1790765</v>
      </c>
      <c r="CS46" s="626"/>
      <c r="CT46" s="626"/>
      <c r="CU46" s="626"/>
      <c r="CV46" s="626"/>
      <c r="CW46" s="626"/>
      <c r="CX46" s="626"/>
      <c r="CY46" s="627"/>
      <c r="CZ46" s="659">
        <v>7.5</v>
      </c>
      <c r="DA46" s="708"/>
      <c r="DB46" s="708"/>
      <c r="DC46" s="709"/>
      <c r="DD46" s="634">
        <v>926460</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340</v>
      </c>
      <c r="CG47" s="623"/>
      <c r="CH47" s="623"/>
      <c r="CI47" s="623"/>
      <c r="CJ47" s="623"/>
      <c r="CK47" s="623"/>
      <c r="CL47" s="623"/>
      <c r="CM47" s="623"/>
      <c r="CN47" s="623"/>
      <c r="CO47" s="623"/>
      <c r="CP47" s="623"/>
      <c r="CQ47" s="624"/>
      <c r="CR47" s="625">
        <v>15388</v>
      </c>
      <c r="CS47" s="657"/>
      <c r="CT47" s="657"/>
      <c r="CU47" s="657"/>
      <c r="CV47" s="657"/>
      <c r="CW47" s="657"/>
      <c r="CX47" s="657"/>
      <c r="CY47" s="658"/>
      <c r="CZ47" s="659">
        <v>0.1</v>
      </c>
      <c r="DA47" s="660"/>
      <c r="DB47" s="660"/>
      <c r="DC47" s="661"/>
      <c r="DD47" s="634">
        <v>3606</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341</v>
      </c>
      <c r="CG48" s="623"/>
      <c r="CH48" s="623"/>
      <c r="CI48" s="623"/>
      <c r="CJ48" s="623"/>
      <c r="CK48" s="623"/>
      <c r="CL48" s="623"/>
      <c r="CM48" s="623"/>
      <c r="CN48" s="623"/>
      <c r="CO48" s="623"/>
      <c r="CP48" s="623"/>
      <c r="CQ48" s="624"/>
      <c r="CR48" s="625" t="s">
        <v>111</v>
      </c>
      <c r="CS48" s="626"/>
      <c r="CT48" s="626"/>
      <c r="CU48" s="626"/>
      <c r="CV48" s="626"/>
      <c r="CW48" s="626"/>
      <c r="CX48" s="626"/>
      <c r="CY48" s="627"/>
      <c r="CZ48" s="659" t="s">
        <v>111</v>
      </c>
      <c r="DA48" s="708"/>
      <c r="DB48" s="708"/>
      <c r="DC48" s="709"/>
      <c r="DD48" s="634" t="s">
        <v>111</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342</v>
      </c>
      <c r="CE49" s="669"/>
      <c r="CF49" s="669"/>
      <c r="CG49" s="669"/>
      <c r="CH49" s="669"/>
      <c r="CI49" s="669"/>
      <c r="CJ49" s="669"/>
      <c r="CK49" s="669"/>
      <c r="CL49" s="669"/>
      <c r="CM49" s="669"/>
      <c r="CN49" s="669"/>
      <c r="CO49" s="669"/>
      <c r="CP49" s="669"/>
      <c r="CQ49" s="670"/>
      <c r="CR49" s="697">
        <v>23863865</v>
      </c>
      <c r="CS49" s="693"/>
      <c r="CT49" s="693"/>
      <c r="CU49" s="693"/>
      <c r="CV49" s="693"/>
      <c r="CW49" s="693"/>
      <c r="CX49" s="693"/>
      <c r="CY49" s="720"/>
      <c r="CZ49" s="721">
        <v>100</v>
      </c>
      <c r="DA49" s="722"/>
      <c r="DB49" s="722"/>
      <c r="DC49" s="723"/>
      <c r="DD49" s="724">
        <v>16681463</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344</v>
      </c>
      <c r="DK2" s="767"/>
      <c r="DL2" s="767"/>
      <c r="DM2" s="767"/>
      <c r="DN2" s="767"/>
      <c r="DO2" s="768"/>
      <c r="DP2" s="202"/>
      <c r="DQ2" s="766" t="s">
        <v>345</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346</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348</v>
      </c>
      <c r="B5" s="761"/>
      <c r="C5" s="761"/>
      <c r="D5" s="761"/>
      <c r="E5" s="761"/>
      <c r="F5" s="761"/>
      <c r="G5" s="761"/>
      <c r="H5" s="761"/>
      <c r="I5" s="761"/>
      <c r="J5" s="761"/>
      <c r="K5" s="761"/>
      <c r="L5" s="761"/>
      <c r="M5" s="761"/>
      <c r="N5" s="761"/>
      <c r="O5" s="761"/>
      <c r="P5" s="762"/>
      <c r="Q5" s="737" t="s">
        <v>349</v>
      </c>
      <c r="R5" s="738"/>
      <c r="S5" s="738"/>
      <c r="T5" s="738"/>
      <c r="U5" s="739"/>
      <c r="V5" s="737" t="s">
        <v>350</v>
      </c>
      <c r="W5" s="738"/>
      <c r="X5" s="738"/>
      <c r="Y5" s="738"/>
      <c r="Z5" s="739"/>
      <c r="AA5" s="737" t="s">
        <v>351</v>
      </c>
      <c r="AB5" s="738"/>
      <c r="AC5" s="738"/>
      <c r="AD5" s="738"/>
      <c r="AE5" s="738"/>
      <c r="AF5" s="770" t="s">
        <v>352</v>
      </c>
      <c r="AG5" s="738"/>
      <c r="AH5" s="738"/>
      <c r="AI5" s="738"/>
      <c r="AJ5" s="749"/>
      <c r="AK5" s="738" t="s">
        <v>353</v>
      </c>
      <c r="AL5" s="738"/>
      <c r="AM5" s="738"/>
      <c r="AN5" s="738"/>
      <c r="AO5" s="739"/>
      <c r="AP5" s="737" t="s">
        <v>354</v>
      </c>
      <c r="AQ5" s="738"/>
      <c r="AR5" s="738"/>
      <c r="AS5" s="738"/>
      <c r="AT5" s="739"/>
      <c r="AU5" s="737" t="s">
        <v>355</v>
      </c>
      <c r="AV5" s="738"/>
      <c r="AW5" s="738"/>
      <c r="AX5" s="738"/>
      <c r="AY5" s="749"/>
      <c r="AZ5" s="209"/>
      <c r="BA5" s="209"/>
      <c r="BB5" s="209"/>
      <c r="BC5" s="209"/>
      <c r="BD5" s="209"/>
      <c r="BE5" s="210"/>
      <c r="BF5" s="210"/>
      <c r="BG5" s="210"/>
      <c r="BH5" s="210"/>
      <c r="BI5" s="210"/>
      <c r="BJ5" s="210"/>
      <c r="BK5" s="210"/>
      <c r="BL5" s="210"/>
      <c r="BM5" s="210"/>
      <c r="BN5" s="210"/>
      <c r="BO5" s="210"/>
      <c r="BP5" s="210"/>
      <c r="BQ5" s="760" t="s">
        <v>356</v>
      </c>
      <c r="BR5" s="761"/>
      <c r="BS5" s="761"/>
      <c r="BT5" s="761"/>
      <c r="BU5" s="761"/>
      <c r="BV5" s="761"/>
      <c r="BW5" s="761"/>
      <c r="BX5" s="761"/>
      <c r="BY5" s="761"/>
      <c r="BZ5" s="761"/>
      <c r="CA5" s="761"/>
      <c r="CB5" s="761"/>
      <c r="CC5" s="761"/>
      <c r="CD5" s="761"/>
      <c r="CE5" s="761"/>
      <c r="CF5" s="761"/>
      <c r="CG5" s="762"/>
      <c r="CH5" s="737" t="s">
        <v>357</v>
      </c>
      <c r="CI5" s="738"/>
      <c r="CJ5" s="738"/>
      <c r="CK5" s="738"/>
      <c r="CL5" s="739"/>
      <c r="CM5" s="737" t="s">
        <v>358</v>
      </c>
      <c r="CN5" s="738"/>
      <c r="CO5" s="738"/>
      <c r="CP5" s="738"/>
      <c r="CQ5" s="739"/>
      <c r="CR5" s="737" t="s">
        <v>359</v>
      </c>
      <c r="CS5" s="738"/>
      <c r="CT5" s="738"/>
      <c r="CU5" s="738"/>
      <c r="CV5" s="739"/>
      <c r="CW5" s="737" t="s">
        <v>360</v>
      </c>
      <c r="CX5" s="738"/>
      <c r="CY5" s="738"/>
      <c r="CZ5" s="738"/>
      <c r="DA5" s="739"/>
      <c r="DB5" s="737" t="s">
        <v>361</v>
      </c>
      <c r="DC5" s="738"/>
      <c r="DD5" s="738"/>
      <c r="DE5" s="738"/>
      <c r="DF5" s="739"/>
      <c r="DG5" s="743" t="s">
        <v>362</v>
      </c>
      <c r="DH5" s="744"/>
      <c r="DI5" s="744"/>
      <c r="DJ5" s="744"/>
      <c r="DK5" s="745"/>
      <c r="DL5" s="743" t="s">
        <v>363</v>
      </c>
      <c r="DM5" s="744"/>
      <c r="DN5" s="744"/>
      <c r="DO5" s="744"/>
      <c r="DP5" s="745"/>
      <c r="DQ5" s="737" t="s">
        <v>364</v>
      </c>
      <c r="DR5" s="738"/>
      <c r="DS5" s="738"/>
      <c r="DT5" s="738"/>
      <c r="DU5" s="739"/>
      <c r="DV5" s="737" t="s">
        <v>355</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365</v>
      </c>
      <c r="C7" s="752"/>
      <c r="D7" s="752"/>
      <c r="E7" s="752"/>
      <c r="F7" s="752"/>
      <c r="G7" s="752"/>
      <c r="H7" s="752"/>
      <c r="I7" s="752"/>
      <c r="J7" s="752"/>
      <c r="K7" s="752"/>
      <c r="L7" s="752"/>
      <c r="M7" s="752"/>
      <c r="N7" s="752"/>
      <c r="O7" s="752"/>
      <c r="P7" s="753"/>
      <c r="Q7" s="754">
        <v>24360</v>
      </c>
      <c r="R7" s="755"/>
      <c r="S7" s="755"/>
      <c r="T7" s="755"/>
      <c r="U7" s="755"/>
      <c r="V7" s="755">
        <v>23862</v>
      </c>
      <c r="W7" s="755"/>
      <c r="X7" s="755"/>
      <c r="Y7" s="755"/>
      <c r="Z7" s="755"/>
      <c r="AA7" s="755">
        <v>498</v>
      </c>
      <c r="AB7" s="755"/>
      <c r="AC7" s="755"/>
      <c r="AD7" s="755"/>
      <c r="AE7" s="756"/>
      <c r="AF7" s="757">
        <v>218</v>
      </c>
      <c r="AG7" s="758"/>
      <c r="AH7" s="758"/>
      <c r="AI7" s="758"/>
      <c r="AJ7" s="759"/>
      <c r="AK7" s="794">
        <v>661</v>
      </c>
      <c r="AL7" s="795"/>
      <c r="AM7" s="795"/>
      <c r="AN7" s="795"/>
      <c r="AO7" s="795"/>
      <c r="AP7" s="795">
        <v>20603</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546</v>
      </c>
      <c r="BT7" s="799"/>
      <c r="BU7" s="799"/>
      <c r="BV7" s="799"/>
      <c r="BW7" s="799"/>
      <c r="BX7" s="799"/>
      <c r="BY7" s="799"/>
      <c r="BZ7" s="799"/>
      <c r="CA7" s="799"/>
      <c r="CB7" s="799"/>
      <c r="CC7" s="799"/>
      <c r="CD7" s="799"/>
      <c r="CE7" s="799"/>
      <c r="CF7" s="799"/>
      <c r="CG7" s="800"/>
      <c r="CH7" s="791">
        <v>6</v>
      </c>
      <c r="CI7" s="792"/>
      <c r="CJ7" s="792"/>
      <c r="CK7" s="792"/>
      <c r="CL7" s="793"/>
      <c r="CM7" s="791">
        <v>283</v>
      </c>
      <c r="CN7" s="792"/>
      <c r="CO7" s="792"/>
      <c r="CP7" s="792"/>
      <c r="CQ7" s="793"/>
      <c r="CR7" s="791">
        <v>12</v>
      </c>
      <c r="CS7" s="792"/>
      <c r="CT7" s="792"/>
      <c r="CU7" s="792"/>
      <c r="CV7" s="793"/>
      <c r="CW7" s="791">
        <v>2</v>
      </c>
      <c r="CX7" s="792"/>
      <c r="CY7" s="792"/>
      <c r="CZ7" s="792"/>
      <c r="DA7" s="793"/>
      <c r="DB7" s="791" t="s">
        <v>548</v>
      </c>
      <c r="DC7" s="792"/>
      <c r="DD7" s="792"/>
      <c r="DE7" s="792"/>
      <c r="DF7" s="793"/>
      <c r="DG7" s="791" t="s">
        <v>548</v>
      </c>
      <c r="DH7" s="792"/>
      <c r="DI7" s="792"/>
      <c r="DJ7" s="792"/>
      <c r="DK7" s="793"/>
      <c r="DL7" s="791" t="s">
        <v>548</v>
      </c>
      <c r="DM7" s="792"/>
      <c r="DN7" s="792"/>
      <c r="DO7" s="792"/>
      <c r="DP7" s="793"/>
      <c r="DQ7" s="791" t="s">
        <v>548</v>
      </c>
      <c r="DR7" s="792"/>
      <c r="DS7" s="792"/>
      <c r="DT7" s="792"/>
      <c r="DU7" s="793"/>
      <c r="DV7" s="772"/>
      <c r="DW7" s="773"/>
      <c r="DX7" s="773"/>
      <c r="DY7" s="773"/>
      <c r="DZ7" s="774"/>
      <c r="EA7" s="207"/>
    </row>
    <row r="8" spans="1:131" s="208" customFormat="1" ht="26.25" customHeight="1" x14ac:dyDescent="0.15">
      <c r="A8" s="214">
        <v>2</v>
      </c>
      <c r="B8" s="775" t="s">
        <v>366</v>
      </c>
      <c r="C8" s="776"/>
      <c r="D8" s="776"/>
      <c r="E8" s="776"/>
      <c r="F8" s="776"/>
      <c r="G8" s="776"/>
      <c r="H8" s="776"/>
      <c r="I8" s="776"/>
      <c r="J8" s="776"/>
      <c r="K8" s="776"/>
      <c r="L8" s="776"/>
      <c r="M8" s="776"/>
      <c r="N8" s="776"/>
      <c r="O8" s="776"/>
      <c r="P8" s="777"/>
      <c r="Q8" s="778">
        <v>22</v>
      </c>
      <c r="R8" s="779"/>
      <c r="S8" s="779"/>
      <c r="T8" s="779"/>
      <c r="U8" s="779"/>
      <c r="V8" s="779">
        <v>21</v>
      </c>
      <c r="W8" s="779"/>
      <c r="X8" s="779"/>
      <c r="Y8" s="779"/>
      <c r="Z8" s="779"/>
      <c r="AA8" s="779">
        <v>1</v>
      </c>
      <c r="AB8" s="779"/>
      <c r="AC8" s="779"/>
      <c r="AD8" s="779"/>
      <c r="AE8" s="780"/>
      <c r="AF8" s="781">
        <v>1</v>
      </c>
      <c r="AG8" s="782"/>
      <c r="AH8" s="782"/>
      <c r="AI8" s="782"/>
      <c r="AJ8" s="783"/>
      <c r="AK8" s="784">
        <v>14</v>
      </c>
      <c r="AL8" s="785"/>
      <c r="AM8" s="785"/>
      <c r="AN8" s="785"/>
      <c r="AO8" s="785"/>
      <c r="AP8" s="785" t="s">
        <v>542</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t="s">
        <v>550</v>
      </c>
      <c r="BS8" s="788" t="s">
        <v>547</v>
      </c>
      <c r="BT8" s="789"/>
      <c r="BU8" s="789"/>
      <c r="BV8" s="789"/>
      <c r="BW8" s="789"/>
      <c r="BX8" s="789"/>
      <c r="BY8" s="789"/>
      <c r="BZ8" s="789"/>
      <c r="CA8" s="789"/>
      <c r="CB8" s="789"/>
      <c r="CC8" s="789"/>
      <c r="CD8" s="789"/>
      <c r="CE8" s="789"/>
      <c r="CF8" s="789"/>
      <c r="CG8" s="790"/>
      <c r="CH8" s="801">
        <v>0</v>
      </c>
      <c r="CI8" s="802"/>
      <c r="CJ8" s="802"/>
      <c r="CK8" s="802"/>
      <c r="CL8" s="803"/>
      <c r="CM8" s="801">
        <v>53</v>
      </c>
      <c r="CN8" s="802"/>
      <c r="CO8" s="802"/>
      <c r="CP8" s="802"/>
      <c r="CQ8" s="803"/>
      <c r="CR8" s="801">
        <v>3</v>
      </c>
      <c r="CS8" s="802"/>
      <c r="CT8" s="802"/>
      <c r="CU8" s="802"/>
      <c r="CV8" s="803"/>
      <c r="CW8" s="801" t="s">
        <v>548</v>
      </c>
      <c r="CX8" s="802"/>
      <c r="CY8" s="802"/>
      <c r="CZ8" s="802"/>
      <c r="DA8" s="803"/>
      <c r="DB8" s="801" t="s">
        <v>548</v>
      </c>
      <c r="DC8" s="802"/>
      <c r="DD8" s="802"/>
      <c r="DE8" s="802"/>
      <c r="DF8" s="803"/>
      <c r="DG8" s="801">
        <v>146</v>
      </c>
      <c r="DH8" s="802"/>
      <c r="DI8" s="802"/>
      <c r="DJ8" s="802"/>
      <c r="DK8" s="803"/>
      <c r="DL8" s="801" t="s">
        <v>548</v>
      </c>
      <c r="DM8" s="802"/>
      <c r="DN8" s="802"/>
      <c r="DO8" s="802"/>
      <c r="DP8" s="803"/>
      <c r="DQ8" s="801" t="s">
        <v>548</v>
      </c>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367</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368</v>
      </c>
      <c r="B23" s="810" t="s">
        <v>369</v>
      </c>
      <c r="C23" s="811"/>
      <c r="D23" s="811"/>
      <c r="E23" s="811"/>
      <c r="F23" s="811"/>
      <c r="G23" s="811"/>
      <c r="H23" s="811"/>
      <c r="I23" s="811"/>
      <c r="J23" s="811"/>
      <c r="K23" s="811"/>
      <c r="L23" s="811"/>
      <c r="M23" s="811"/>
      <c r="N23" s="811"/>
      <c r="O23" s="811"/>
      <c r="P23" s="812"/>
      <c r="Q23" s="813">
        <v>24368</v>
      </c>
      <c r="R23" s="814"/>
      <c r="S23" s="814"/>
      <c r="T23" s="814"/>
      <c r="U23" s="814"/>
      <c r="V23" s="814">
        <v>23869</v>
      </c>
      <c r="W23" s="814"/>
      <c r="X23" s="814"/>
      <c r="Y23" s="814"/>
      <c r="Z23" s="814"/>
      <c r="AA23" s="814">
        <v>499</v>
      </c>
      <c r="AB23" s="814"/>
      <c r="AC23" s="814"/>
      <c r="AD23" s="814"/>
      <c r="AE23" s="815"/>
      <c r="AF23" s="816">
        <v>219</v>
      </c>
      <c r="AG23" s="814"/>
      <c r="AH23" s="814"/>
      <c r="AI23" s="814"/>
      <c r="AJ23" s="817"/>
      <c r="AK23" s="818"/>
      <c r="AL23" s="819"/>
      <c r="AM23" s="819"/>
      <c r="AN23" s="819"/>
      <c r="AO23" s="819"/>
      <c r="AP23" s="814">
        <v>20603</v>
      </c>
      <c r="AQ23" s="814"/>
      <c r="AR23" s="814"/>
      <c r="AS23" s="814"/>
      <c r="AT23" s="814"/>
      <c r="AU23" s="820"/>
      <c r="AV23" s="820"/>
      <c r="AW23" s="820"/>
      <c r="AX23" s="820"/>
      <c r="AY23" s="821"/>
      <c r="AZ23" s="829" t="s">
        <v>111</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370</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371</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348</v>
      </c>
      <c r="B26" s="761"/>
      <c r="C26" s="761"/>
      <c r="D26" s="761"/>
      <c r="E26" s="761"/>
      <c r="F26" s="761"/>
      <c r="G26" s="761"/>
      <c r="H26" s="761"/>
      <c r="I26" s="761"/>
      <c r="J26" s="761"/>
      <c r="K26" s="761"/>
      <c r="L26" s="761"/>
      <c r="M26" s="761"/>
      <c r="N26" s="761"/>
      <c r="O26" s="761"/>
      <c r="P26" s="762"/>
      <c r="Q26" s="737" t="s">
        <v>372</v>
      </c>
      <c r="R26" s="738"/>
      <c r="S26" s="738"/>
      <c r="T26" s="738"/>
      <c r="U26" s="739"/>
      <c r="V26" s="737" t="s">
        <v>373</v>
      </c>
      <c r="W26" s="738"/>
      <c r="X26" s="738"/>
      <c r="Y26" s="738"/>
      <c r="Z26" s="739"/>
      <c r="AA26" s="737" t="s">
        <v>374</v>
      </c>
      <c r="AB26" s="738"/>
      <c r="AC26" s="738"/>
      <c r="AD26" s="738"/>
      <c r="AE26" s="738"/>
      <c r="AF26" s="832" t="s">
        <v>375</v>
      </c>
      <c r="AG26" s="833"/>
      <c r="AH26" s="833"/>
      <c r="AI26" s="833"/>
      <c r="AJ26" s="834"/>
      <c r="AK26" s="738" t="s">
        <v>376</v>
      </c>
      <c r="AL26" s="738"/>
      <c r="AM26" s="738"/>
      <c r="AN26" s="738"/>
      <c r="AO26" s="739"/>
      <c r="AP26" s="737" t="s">
        <v>377</v>
      </c>
      <c r="AQ26" s="738"/>
      <c r="AR26" s="738"/>
      <c r="AS26" s="738"/>
      <c r="AT26" s="739"/>
      <c r="AU26" s="737" t="s">
        <v>378</v>
      </c>
      <c r="AV26" s="738"/>
      <c r="AW26" s="738"/>
      <c r="AX26" s="738"/>
      <c r="AY26" s="739"/>
      <c r="AZ26" s="737" t="s">
        <v>379</v>
      </c>
      <c r="BA26" s="738"/>
      <c r="BB26" s="738"/>
      <c r="BC26" s="738"/>
      <c r="BD26" s="739"/>
      <c r="BE26" s="737" t="s">
        <v>355</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380</v>
      </c>
      <c r="C28" s="752"/>
      <c r="D28" s="752"/>
      <c r="E28" s="752"/>
      <c r="F28" s="752"/>
      <c r="G28" s="752"/>
      <c r="H28" s="752"/>
      <c r="I28" s="752"/>
      <c r="J28" s="752"/>
      <c r="K28" s="752"/>
      <c r="L28" s="752"/>
      <c r="M28" s="752"/>
      <c r="N28" s="752"/>
      <c r="O28" s="752"/>
      <c r="P28" s="753"/>
      <c r="Q28" s="842">
        <v>7624</v>
      </c>
      <c r="R28" s="843"/>
      <c r="S28" s="843"/>
      <c r="T28" s="843"/>
      <c r="U28" s="843"/>
      <c r="V28" s="843">
        <v>7506</v>
      </c>
      <c r="W28" s="843"/>
      <c r="X28" s="843"/>
      <c r="Y28" s="843"/>
      <c r="Z28" s="843"/>
      <c r="AA28" s="843">
        <v>119</v>
      </c>
      <c r="AB28" s="843"/>
      <c r="AC28" s="843"/>
      <c r="AD28" s="843"/>
      <c r="AE28" s="844"/>
      <c r="AF28" s="845">
        <v>119</v>
      </c>
      <c r="AG28" s="843"/>
      <c r="AH28" s="843"/>
      <c r="AI28" s="843"/>
      <c r="AJ28" s="846"/>
      <c r="AK28" s="847">
        <v>503</v>
      </c>
      <c r="AL28" s="838"/>
      <c r="AM28" s="838"/>
      <c r="AN28" s="838"/>
      <c r="AO28" s="838"/>
      <c r="AP28" s="838" t="s">
        <v>542</v>
      </c>
      <c r="AQ28" s="838"/>
      <c r="AR28" s="838"/>
      <c r="AS28" s="838"/>
      <c r="AT28" s="838"/>
      <c r="AU28" s="838" t="s">
        <v>542</v>
      </c>
      <c r="AV28" s="838"/>
      <c r="AW28" s="838"/>
      <c r="AX28" s="838"/>
      <c r="AY28" s="838"/>
      <c r="AZ28" s="839" t="s">
        <v>542</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381</v>
      </c>
      <c r="C29" s="776"/>
      <c r="D29" s="776"/>
      <c r="E29" s="776"/>
      <c r="F29" s="776"/>
      <c r="G29" s="776"/>
      <c r="H29" s="776"/>
      <c r="I29" s="776"/>
      <c r="J29" s="776"/>
      <c r="K29" s="776"/>
      <c r="L29" s="776"/>
      <c r="M29" s="776"/>
      <c r="N29" s="776"/>
      <c r="O29" s="776"/>
      <c r="P29" s="777"/>
      <c r="Q29" s="778">
        <v>4231</v>
      </c>
      <c r="R29" s="779"/>
      <c r="S29" s="779"/>
      <c r="T29" s="779"/>
      <c r="U29" s="779"/>
      <c r="V29" s="779">
        <v>3973</v>
      </c>
      <c r="W29" s="779"/>
      <c r="X29" s="779"/>
      <c r="Y29" s="779"/>
      <c r="Z29" s="779"/>
      <c r="AA29" s="779">
        <v>258</v>
      </c>
      <c r="AB29" s="779"/>
      <c r="AC29" s="779"/>
      <c r="AD29" s="779"/>
      <c r="AE29" s="780"/>
      <c r="AF29" s="781">
        <v>258</v>
      </c>
      <c r="AG29" s="782"/>
      <c r="AH29" s="782"/>
      <c r="AI29" s="782"/>
      <c r="AJ29" s="783"/>
      <c r="AK29" s="850">
        <v>541</v>
      </c>
      <c r="AL29" s="851"/>
      <c r="AM29" s="851"/>
      <c r="AN29" s="851"/>
      <c r="AO29" s="851"/>
      <c r="AP29" s="851">
        <v>8</v>
      </c>
      <c r="AQ29" s="851"/>
      <c r="AR29" s="851"/>
      <c r="AS29" s="851"/>
      <c r="AT29" s="851"/>
      <c r="AU29" s="851" t="s">
        <v>542</v>
      </c>
      <c r="AV29" s="851"/>
      <c r="AW29" s="851"/>
      <c r="AX29" s="851"/>
      <c r="AY29" s="851"/>
      <c r="AZ29" s="852" t="s">
        <v>542</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382</v>
      </c>
      <c r="C30" s="776"/>
      <c r="D30" s="776"/>
      <c r="E30" s="776"/>
      <c r="F30" s="776"/>
      <c r="G30" s="776"/>
      <c r="H30" s="776"/>
      <c r="I30" s="776"/>
      <c r="J30" s="776"/>
      <c r="K30" s="776"/>
      <c r="L30" s="776"/>
      <c r="M30" s="776"/>
      <c r="N30" s="776"/>
      <c r="O30" s="776"/>
      <c r="P30" s="777"/>
      <c r="Q30" s="778">
        <v>741</v>
      </c>
      <c r="R30" s="779"/>
      <c r="S30" s="779"/>
      <c r="T30" s="779"/>
      <c r="U30" s="779"/>
      <c r="V30" s="779">
        <v>740</v>
      </c>
      <c r="W30" s="779"/>
      <c r="X30" s="779"/>
      <c r="Y30" s="779"/>
      <c r="Z30" s="779"/>
      <c r="AA30" s="779">
        <v>1</v>
      </c>
      <c r="AB30" s="779"/>
      <c r="AC30" s="779"/>
      <c r="AD30" s="779"/>
      <c r="AE30" s="780"/>
      <c r="AF30" s="781">
        <v>1</v>
      </c>
      <c r="AG30" s="782"/>
      <c r="AH30" s="782"/>
      <c r="AI30" s="782"/>
      <c r="AJ30" s="783"/>
      <c r="AK30" s="850">
        <v>135</v>
      </c>
      <c r="AL30" s="851"/>
      <c r="AM30" s="851"/>
      <c r="AN30" s="851"/>
      <c r="AO30" s="851"/>
      <c r="AP30" s="851" t="s">
        <v>542</v>
      </c>
      <c r="AQ30" s="851"/>
      <c r="AR30" s="851"/>
      <c r="AS30" s="851"/>
      <c r="AT30" s="851"/>
      <c r="AU30" s="851" t="s">
        <v>543</v>
      </c>
      <c r="AV30" s="851"/>
      <c r="AW30" s="851"/>
      <c r="AX30" s="851"/>
      <c r="AY30" s="851"/>
      <c r="AZ30" s="852" t="s">
        <v>543</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383</v>
      </c>
      <c r="C31" s="776"/>
      <c r="D31" s="776"/>
      <c r="E31" s="776"/>
      <c r="F31" s="776"/>
      <c r="G31" s="776"/>
      <c r="H31" s="776"/>
      <c r="I31" s="776"/>
      <c r="J31" s="776"/>
      <c r="K31" s="776"/>
      <c r="L31" s="776"/>
      <c r="M31" s="776"/>
      <c r="N31" s="776"/>
      <c r="O31" s="776"/>
      <c r="P31" s="777"/>
      <c r="Q31" s="778">
        <v>1472</v>
      </c>
      <c r="R31" s="779"/>
      <c r="S31" s="779"/>
      <c r="T31" s="779"/>
      <c r="U31" s="779"/>
      <c r="V31" s="779">
        <v>1467</v>
      </c>
      <c r="W31" s="779"/>
      <c r="X31" s="779"/>
      <c r="Y31" s="779"/>
      <c r="Z31" s="779"/>
      <c r="AA31" s="779">
        <v>5</v>
      </c>
      <c r="AB31" s="779"/>
      <c r="AC31" s="779"/>
      <c r="AD31" s="779"/>
      <c r="AE31" s="780"/>
      <c r="AF31" s="781">
        <v>4567</v>
      </c>
      <c r="AG31" s="782"/>
      <c r="AH31" s="782"/>
      <c r="AI31" s="782"/>
      <c r="AJ31" s="783"/>
      <c r="AK31" s="850">
        <v>10</v>
      </c>
      <c r="AL31" s="851"/>
      <c r="AM31" s="851"/>
      <c r="AN31" s="851"/>
      <c r="AO31" s="851"/>
      <c r="AP31" s="851">
        <v>227</v>
      </c>
      <c r="AQ31" s="851"/>
      <c r="AR31" s="851"/>
      <c r="AS31" s="851"/>
      <c r="AT31" s="851"/>
      <c r="AU31" s="851" t="s">
        <v>542</v>
      </c>
      <c r="AV31" s="851"/>
      <c r="AW31" s="851"/>
      <c r="AX31" s="851"/>
      <c r="AY31" s="851"/>
      <c r="AZ31" s="852" t="s">
        <v>542</v>
      </c>
      <c r="BA31" s="852"/>
      <c r="BB31" s="852"/>
      <c r="BC31" s="852"/>
      <c r="BD31" s="852"/>
      <c r="BE31" s="848" t="s">
        <v>384</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385</v>
      </c>
      <c r="C32" s="776"/>
      <c r="D32" s="776"/>
      <c r="E32" s="776"/>
      <c r="F32" s="776"/>
      <c r="G32" s="776"/>
      <c r="H32" s="776"/>
      <c r="I32" s="776"/>
      <c r="J32" s="776"/>
      <c r="K32" s="776"/>
      <c r="L32" s="776"/>
      <c r="M32" s="776"/>
      <c r="N32" s="776"/>
      <c r="O32" s="776"/>
      <c r="P32" s="777"/>
      <c r="Q32" s="778">
        <v>2074</v>
      </c>
      <c r="R32" s="779"/>
      <c r="S32" s="779"/>
      <c r="T32" s="779"/>
      <c r="U32" s="779"/>
      <c r="V32" s="779">
        <v>2067</v>
      </c>
      <c r="W32" s="779"/>
      <c r="X32" s="779"/>
      <c r="Y32" s="779"/>
      <c r="Z32" s="779"/>
      <c r="AA32" s="779">
        <v>7</v>
      </c>
      <c r="AB32" s="779"/>
      <c r="AC32" s="779"/>
      <c r="AD32" s="779"/>
      <c r="AE32" s="780"/>
      <c r="AF32" s="781">
        <v>0</v>
      </c>
      <c r="AG32" s="782"/>
      <c r="AH32" s="782"/>
      <c r="AI32" s="782"/>
      <c r="AJ32" s="783"/>
      <c r="AK32" s="850">
        <v>798</v>
      </c>
      <c r="AL32" s="851"/>
      <c r="AM32" s="851"/>
      <c r="AN32" s="851"/>
      <c r="AO32" s="851"/>
      <c r="AP32" s="851">
        <v>10911</v>
      </c>
      <c r="AQ32" s="851"/>
      <c r="AR32" s="851"/>
      <c r="AS32" s="851"/>
      <c r="AT32" s="851"/>
      <c r="AU32" s="851">
        <v>7365</v>
      </c>
      <c r="AV32" s="851"/>
      <c r="AW32" s="851"/>
      <c r="AX32" s="851"/>
      <c r="AY32" s="851"/>
      <c r="AZ32" s="852" t="s">
        <v>543</v>
      </c>
      <c r="BA32" s="852"/>
      <c r="BB32" s="852"/>
      <c r="BC32" s="852"/>
      <c r="BD32" s="852"/>
      <c r="BE32" s="848" t="s">
        <v>386</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387</v>
      </c>
      <c r="C33" s="776"/>
      <c r="D33" s="776"/>
      <c r="E33" s="776"/>
      <c r="F33" s="776"/>
      <c r="G33" s="776"/>
      <c r="H33" s="776"/>
      <c r="I33" s="776"/>
      <c r="J33" s="776"/>
      <c r="K33" s="776"/>
      <c r="L33" s="776"/>
      <c r="M33" s="776"/>
      <c r="N33" s="776"/>
      <c r="O33" s="776"/>
      <c r="P33" s="777"/>
      <c r="Q33" s="778">
        <v>59</v>
      </c>
      <c r="R33" s="779"/>
      <c r="S33" s="779"/>
      <c r="T33" s="779"/>
      <c r="U33" s="779"/>
      <c r="V33" s="779">
        <v>59</v>
      </c>
      <c r="W33" s="779"/>
      <c r="X33" s="779"/>
      <c r="Y33" s="779"/>
      <c r="Z33" s="779"/>
      <c r="AA33" s="779">
        <v>0</v>
      </c>
      <c r="AB33" s="779"/>
      <c r="AC33" s="779"/>
      <c r="AD33" s="779"/>
      <c r="AE33" s="780"/>
      <c r="AF33" s="781">
        <v>0</v>
      </c>
      <c r="AG33" s="782"/>
      <c r="AH33" s="782"/>
      <c r="AI33" s="782"/>
      <c r="AJ33" s="783"/>
      <c r="AK33" s="850">
        <v>48</v>
      </c>
      <c r="AL33" s="851"/>
      <c r="AM33" s="851"/>
      <c r="AN33" s="851"/>
      <c r="AO33" s="851"/>
      <c r="AP33" s="851">
        <v>308</v>
      </c>
      <c r="AQ33" s="851"/>
      <c r="AR33" s="851"/>
      <c r="AS33" s="851"/>
      <c r="AT33" s="851"/>
      <c r="AU33" s="851">
        <v>281</v>
      </c>
      <c r="AV33" s="851"/>
      <c r="AW33" s="851"/>
      <c r="AX33" s="851"/>
      <c r="AY33" s="851"/>
      <c r="AZ33" s="852" t="s">
        <v>542</v>
      </c>
      <c r="BA33" s="852"/>
      <c r="BB33" s="852"/>
      <c r="BC33" s="852"/>
      <c r="BD33" s="852"/>
      <c r="BE33" s="848" t="s">
        <v>386</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388</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368</v>
      </c>
      <c r="B63" s="810" t="s">
        <v>389</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4945</v>
      </c>
      <c r="AG63" s="862"/>
      <c r="AH63" s="862"/>
      <c r="AI63" s="862"/>
      <c r="AJ63" s="863"/>
      <c r="AK63" s="864"/>
      <c r="AL63" s="859"/>
      <c r="AM63" s="859"/>
      <c r="AN63" s="859"/>
      <c r="AO63" s="859"/>
      <c r="AP63" s="862">
        <v>11454</v>
      </c>
      <c r="AQ63" s="862"/>
      <c r="AR63" s="862"/>
      <c r="AS63" s="862"/>
      <c r="AT63" s="862"/>
      <c r="AU63" s="862">
        <v>7646</v>
      </c>
      <c r="AV63" s="862"/>
      <c r="AW63" s="862"/>
      <c r="AX63" s="862"/>
      <c r="AY63" s="862"/>
      <c r="AZ63" s="866"/>
      <c r="BA63" s="866"/>
      <c r="BB63" s="866"/>
      <c r="BC63" s="866"/>
      <c r="BD63" s="866"/>
      <c r="BE63" s="867"/>
      <c r="BF63" s="867"/>
      <c r="BG63" s="867"/>
      <c r="BH63" s="867"/>
      <c r="BI63" s="868"/>
      <c r="BJ63" s="869" t="s">
        <v>111</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391</v>
      </c>
      <c r="B66" s="761"/>
      <c r="C66" s="761"/>
      <c r="D66" s="761"/>
      <c r="E66" s="761"/>
      <c r="F66" s="761"/>
      <c r="G66" s="761"/>
      <c r="H66" s="761"/>
      <c r="I66" s="761"/>
      <c r="J66" s="761"/>
      <c r="K66" s="761"/>
      <c r="L66" s="761"/>
      <c r="M66" s="761"/>
      <c r="N66" s="761"/>
      <c r="O66" s="761"/>
      <c r="P66" s="762"/>
      <c r="Q66" s="737" t="s">
        <v>372</v>
      </c>
      <c r="R66" s="738"/>
      <c r="S66" s="738"/>
      <c r="T66" s="738"/>
      <c r="U66" s="739"/>
      <c r="V66" s="737" t="s">
        <v>373</v>
      </c>
      <c r="W66" s="738"/>
      <c r="X66" s="738"/>
      <c r="Y66" s="738"/>
      <c r="Z66" s="739"/>
      <c r="AA66" s="737" t="s">
        <v>374</v>
      </c>
      <c r="AB66" s="738"/>
      <c r="AC66" s="738"/>
      <c r="AD66" s="738"/>
      <c r="AE66" s="739"/>
      <c r="AF66" s="872" t="s">
        <v>375</v>
      </c>
      <c r="AG66" s="833"/>
      <c r="AH66" s="833"/>
      <c r="AI66" s="833"/>
      <c r="AJ66" s="873"/>
      <c r="AK66" s="737" t="s">
        <v>376</v>
      </c>
      <c r="AL66" s="761"/>
      <c r="AM66" s="761"/>
      <c r="AN66" s="761"/>
      <c r="AO66" s="762"/>
      <c r="AP66" s="737" t="s">
        <v>377</v>
      </c>
      <c r="AQ66" s="738"/>
      <c r="AR66" s="738"/>
      <c r="AS66" s="738"/>
      <c r="AT66" s="739"/>
      <c r="AU66" s="737" t="s">
        <v>392</v>
      </c>
      <c r="AV66" s="738"/>
      <c r="AW66" s="738"/>
      <c r="AX66" s="738"/>
      <c r="AY66" s="739"/>
      <c r="AZ66" s="737" t="s">
        <v>355</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535</v>
      </c>
      <c r="C68" s="890"/>
      <c r="D68" s="890"/>
      <c r="E68" s="890"/>
      <c r="F68" s="890"/>
      <c r="G68" s="890"/>
      <c r="H68" s="890"/>
      <c r="I68" s="890"/>
      <c r="J68" s="890"/>
      <c r="K68" s="890"/>
      <c r="L68" s="890"/>
      <c r="M68" s="890"/>
      <c r="N68" s="890"/>
      <c r="O68" s="890"/>
      <c r="P68" s="891"/>
      <c r="Q68" s="892">
        <v>4911</v>
      </c>
      <c r="R68" s="886"/>
      <c r="S68" s="886"/>
      <c r="T68" s="886"/>
      <c r="U68" s="886"/>
      <c r="V68" s="886">
        <v>4274</v>
      </c>
      <c r="W68" s="886"/>
      <c r="X68" s="886"/>
      <c r="Y68" s="886"/>
      <c r="Z68" s="886"/>
      <c r="AA68" s="886">
        <v>638</v>
      </c>
      <c r="AB68" s="886"/>
      <c r="AC68" s="886"/>
      <c r="AD68" s="886"/>
      <c r="AE68" s="886"/>
      <c r="AF68" s="886">
        <v>638</v>
      </c>
      <c r="AG68" s="886"/>
      <c r="AH68" s="886"/>
      <c r="AI68" s="886"/>
      <c r="AJ68" s="886"/>
      <c r="AK68" s="886" t="s">
        <v>544</v>
      </c>
      <c r="AL68" s="886"/>
      <c r="AM68" s="886"/>
      <c r="AN68" s="886"/>
      <c r="AO68" s="886"/>
      <c r="AP68" s="886" t="s">
        <v>544</v>
      </c>
      <c r="AQ68" s="886"/>
      <c r="AR68" s="886"/>
      <c r="AS68" s="886"/>
      <c r="AT68" s="886"/>
      <c r="AU68" s="886" t="s">
        <v>544</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536</v>
      </c>
      <c r="C69" s="894"/>
      <c r="D69" s="894"/>
      <c r="E69" s="894"/>
      <c r="F69" s="894"/>
      <c r="G69" s="894"/>
      <c r="H69" s="894"/>
      <c r="I69" s="894"/>
      <c r="J69" s="894"/>
      <c r="K69" s="894"/>
      <c r="L69" s="894"/>
      <c r="M69" s="894"/>
      <c r="N69" s="894"/>
      <c r="O69" s="894"/>
      <c r="P69" s="895"/>
      <c r="Q69" s="896">
        <v>159</v>
      </c>
      <c r="R69" s="851"/>
      <c r="S69" s="851"/>
      <c r="T69" s="851"/>
      <c r="U69" s="851"/>
      <c r="V69" s="851">
        <v>146</v>
      </c>
      <c r="W69" s="851"/>
      <c r="X69" s="851"/>
      <c r="Y69" s="851"/>
      <c r="Z69" s="851"/>
      <c r="AA69" s="851">
        <v>12</v>
      </c>
      <c r="AB69" s="851"/>
      <c r="AC69" s="851"/>
      <c r="AD69" s="851"/>
      <c r="AE69" s="851"/>
      <c r="AF69" s="851">
        <v>12</v>
      </c>
      <c r="AG69" s="851"/>
      <c r="AH69" s="851"/>
      <c r="AI69" s="851"/>
      <c r="AJ69" s="851"/>
      <c r="AK69" s="851">
        <v>49</v>
      </c>
      <c r="AL69" s="851"/>
      <c r="AM69" s="851"/>
      <c r="AN69" s="851"/>
      <c r="AO69" s="851"/>
      <c r="AP69" s="851" t="s">
        <v>544</v>
      </c>
      <c r="AQ69" s="851"/>
      <c r="AR69" s="851"/>
      <c r="AS69" s="851"/>
      <c r="AT69" s="851"/>
      <c r="AU69" s="851" t="s">
        <v>544</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537</v>
      </c>
      <c r="C70" s="894"/>
      <c r="D70" s="894"/>
      <c r="E70" s="894"/>
      <c r="F70" s="894"/>
      <c r="G70" s="894"/>
      <c r="H70" s="894"/>
      <c r="I70" s="894"/>
      <c r="J70" s="894"/>
      <c r="K70" s="894"/>
      <c r="L70" s="894"/>
      <c r="M70" s="894"/>
      <c r="N70" s="894"/>
      <c r="O70" s="894"/>
      <c r="P70" s="895"/>
      <c r="Q70" s="896">
        <v>23</v>
      </c>
      <c r="R70" s="851"/>
      <c r="S70" s="851"/>
      <c r="T70" s="851"/>
      <c r="U70" s="851"/>
      <c r="V70" s="851">
        <v>52</v>
      </c>
      <c r="W70" s="851"/>
      <c r="X70" s="851"/>
      <c r="Y70" s="851"/>
      <c r="Z70" s="851"/>
      <c r="AA70" s="851">
        <v>-30</v>
      </c>
      <c r="AB70" s="851"/>
      <c r="AC70" s="851"/>
      <c r="AD70" s="851"/>
      <c r="AE70" s="851"/>
      <c r="AF70" s="851">
        <v>4</v>
      </c>
      <c r="AG70" s="851"/>
      <c r="AH70" s="851"/>
      <c r="AI70" s="851"/>
      <c r="AJ70" s="851"/>
      <c r="AK70" s="851" t="s">
        <v>544</v>
      </c>
      <c r="AL70" s="851"/>
      <c r="AM70" s="851"/>
      <c r="AN70" s="851"/>
      <c r="AO70" s="851"/>
      <c r="AP70" s="851" t="s">
        <v>544</v>
      </c>
      <c r="AQ70" s="851"/>
      <c r="AR70" s="851"/>
      <c r="AS70" s="851"/>
      <c r="AT70" s="851"/>
      <c r="AU70" s="851" t="s">
        <v>545</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538</v>
      </c>
      <c r="C71" s="894"/>
      <c r="D71" s="894"/>
      <c r="E71" s="894"/>
      <c r="F71" s="894"/>
      <c r="G71" s="894"/>
      <c r="H71" s="894"/>
      <c r="I71" s="894"/>
      <c r="J71" s="894"/>
      <c r="K71" s="894"/>
      <c r="L71" s="894"/>
      <c r="M71" s="894"/>
      <c r="N71" s="894"/>
      <c r="O71" s="894"/>
      <c r="P71" s="895"/>
      <c r="Q71" s="896">
        <v>1050</v>
      </c>
      <c r="R71" s="851"/>
      <c r="S71" s="851"/>
      <c r="T71" s="851"/>
      <c r="U71" s="851"/>
      <c r="V71" s="851">
        <v>98</v>
      </c>
      <c r="W71" s="851"/>
      <c r="X71" s="851"/>
      <c r="Y71" s="851"/>
      <c r="Z71" s="851"/>
      <c r="AA71" s="851">
        <v>953</v>
      </c>
      <c r="AB71" s="851"/>
      <c r="AC71" s="851"/>
      <c r="AD71" s="851"/>
      <c r="AE71" s="851"/>
      <c r="AF71" s="851">
        <v>919</v>
      </c>
      <c r="AG71" s="851"/>
      <c r="AH71" s="851"/>
      <c r="AI71" s="851"/>
      <c r="AJ71" s="851"/>
      <c r="AK71" s="851">
        <v>16</v>
      </c>
      <c r="AL71" s="851"/>
      <c r="AM71" s="851"/>
      <c r="AN71" s="851"/>
      <c r="AO71" s="851"/>
      <c r="AP71" s="851">
        <v>125</v>
      </c>
      <c r="AQ71" s="851"/>
      <c r="AR71" s="851"/>
      <c r="AS71" s="851"/>
      <c r="AT71" s="851"/>
      <c r="AU71" s="851">
        <v>2</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539</v>
      </c>
      <c r="C72" s="894"/>
      <c r="D72" s="894"/>
      <c r="E72" s="894"/>
      <c r="F72" s="894"/>
      <c r="G72" s="894"/>
      <c r="H72" s="894"/>
      <c r="I72" s="894"/>
      <c r="J72" s="894"/>
      <c r="K72" s="894"/>
      <c r="L72" s="894"/>
      <c r="M72" s="894"/>
      <c r="N72" s="894"/>
      <c r="O72" s="894"/>
      <c r="P72" s="895"/>
      <c r="Q72" s="896">
        <v>928</v>
      </c>
      <c r="R72" s="851"/>
      <c r="S72" s="851"/>
      <c r="T72" s="851"/>
      <c r="U72" s="851"/>
      <c r="V72" s="851">
        <v>865</v>
      </c>
      <c r="W72" s="851"/>
      <c r="X72" s="851"/>
      <c r="Y72" s="851"/>
      <c r="Z72" s="851"/>
      <c r="AA72" s="851">
        <v>63</v>
      </c>
      <c r="AB72" s="851"/>
      <c r="AC72" s="851"/>
      <c r="AD72" s="851"/>
      <c r="AE72" s="851"/>
      <c r="AF72" s="851">
        <v>63</v>
      </c>
      <c r="AG72" s="851"/>
      <c r="AH72" s="851"/>
      <c r="AI72" s="851"/>
      <c r="AJ72" s="851"/>
      <c r="AK72" s="851" t="s">
        <v>544</v>
      </c>
      <c r="AL72" s="851"/>
      <c r="AM72" s="851"/>
      <c r="AN72" s="851"/>
      <c r="AO72" s="851"/>
      <c r="AP72" s="851" t="s">
        <v>544</v>
      </c>
      <c r="AQ72" s="851"/>
      <c r="AR72" s="851"/>
      <c r="AS72" s="851"/>
      <c r="AT72" s="851"/>
      <c r="AU72" s="851" t="s">
        <v>544</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540</v>
      </c>
      <c r="C73" s="894"/>
      <c r="D73" s="894"/>
      <c r="E73" s="894"/>
      <c r="F73" s="894"/>
      <c r="G73" s="894"/>
      <c r="H73" s="894"/>
      <c r="I73" s="894"/>
      <c r="J73" s="894"/>
      <c r="K73" s="894"/>
      <c r="L73" s="894"/>
      <c r="M73" s="894"/>
      <c r="N73" s="894"/>
      <c r="O73" s="894"/>
      <c r="P73" s="895"/>
      <c r="Q73" s="896">
        <v>338866</v>
      </c>
      <c r="R73" s="851"/>
      <c r="S73" s="851"/>
      <c r="T73" s="851"/>
      <c r="U73" s="851"/>
      <c r="V73" s="851">
        <v>326466</v>
      </c>
      <c r="W73" s="851"/>
      <c r="X73" s="851"/>
      <c r="Y73" s="851"/>
      <c r="Z73" s="851"/>
      <c r="AA73" s="851">
        <v>12400</v>
      </c>
      <c r="AB73" s="851"/>
      <c r="AC73" s="851"/>
      <c r="AD73" s="851"/>
      <c r="AE73" s="851"/>
      <c r="AF73" s="851">
        <v>12400</v>
      </c>
      <c r="AG73" s="851"/>
      <c r="AH73" s="851"/>
      <c r="AI73" s="851"/>
      <c r="AJ73" s="851"/>
      <c r="AK73" s="851">
        <v>0</v>
      </c>
      <c r="AL73" s="851"/>
      <c r="AM73" s="851"/>
      <c r="AN73" s="851"/>
      <c r="AO73" s="851"/>
      <c r="AP73" s="851" t="s">
        <v>544</v>
      </c>
      <c r="AQ73" s="851"/>
      <c r="AR73" s="851"/>
      <c r="AS73" s="851"/>
      <c r="AT73" s="851"/>
      <c r="AU73" s="851" t="s">
        <v>544</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541</v>
      </c>
      <c r="C74" s="894"/>
      <c r="D74" s="894"/>
      <c r="E74" s="894"/>
      <c r="F74" s="894"/>
      <c r="G74" s="894"/>
      <c r="H74" s="894"/>
      <c r="I74" s="894"/>
      <c r="J74" s="894"/>
      <c r="K74" s="894"/>
      <c r="L74" s="894"/>
      <c r="M74" s="894"/>
      <c r="N74" s="894"/>
      <c r="O74" s="894"/>
      <c r="P74" s="895"/>
      <c r="Q74" s="896">
        <v>2405</v>
      </c>
      <c r="R74" s="851"/>
      <c r="S74" s="851"/>
      <c r="T74" s="851"/>
      <c r="U74" s="851"/>
      <c r="V74" s="851">
        <v>2405</v>
      </c>
      <c r="W74" s="851"/>
      <c r="X74" s="851"/>
      <c r="Y74" s="851"/>
      <c r="Z74" s="851"/>
      <c r="AA74" s="851">
        <v>1</v>
      </c>
      <c r="AB74" s="851"/>
      <c r="AC74" s="851"/>
      <c r="AD74" s="851"/>
      <c r="AE74" s="851"/>
      <c r="AF74" s="851">
        <v>1</v>
      </c>
      <c r="AG74" s="851"/>
      <c r="AH74" s="851"/>
      <c r="AI74" s="851"/>
      <c r="AJ74" s="851"/>
      <c r="AK74" s="851" t="s">
        <v>544</v>
      </c>
      <c r="AL74" s="851"/>
      <c r="AM74" s="851"/>
      <c r="AN74" s="851"/>
      <c r="AO74" s="851"/>
      <c r="AP74" s="851" t="s">
        <v>544</v>
      </c>
      <c r="AQ74" s="851"/>
      <c r="AR74" s="851"/>
      <c r="AS74" s="851"/>
      <c r="AT74" s="851"/>
      <c r="AU74" s="851" t="s">
        <v>544</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c r="C75" s="894"/>
      <c r="D75" s="894"/>
      <c r="E75" s="894"/>
      <c r="F75" s="894"/>
      <c r="G75" s="894"/>
      <c r="H75" s="894"/>
      <c r="I75" s="894"/>
      <c r="J75" s="894"/>
      <c r="K75" s="894"/>
      <c r="L75" s="894"/>
      <c r="M75" s="894"/>
      <c r="N75" s="894"/>
      <c r="O75" s="894"/>
      <c r="P75" s="895"/>
      <c r="Q75" s="899"/>
      <c r="R75" s="900"/>
      <c r="S75" s="900"/>
      <c r="T75" s="900"/>
      <c r="U75" s="850"/>
      <c r="V75" s="901"/>
      <c r="W75" s="900"/>
      <c r="X75" s="900"/>
      <c r="Y75" s="900"/>
      <c r="Z75" s="850"/>
      <c r="AA75" s="901"/>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368</v>
      </c>
      <c r="B88" s="810" t="s">
        <v>393</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14037</v>
      </c>
      <c r="AG88" s="862"/>
      <c r="AH88" s="862"/>
      <c r="AI88" s="862"/>
      <c r="AJ88" s="862"/>
      <c r="AK88" s="859"/>
      <c r="AL88" s="859"/>
      <c r="AM88" s="859"/>
      <c r="AN88" s="859"/>
      <c r="AO88" s="859"/>
      <c r="AP88" s="862">
        <v>125</v>
      </c>
      <c r="AQ88" s="862"/>
      <c r="AR88" s="862"/>
      <c r="AS88" s="862"/>
      <c r="AT88" s="862"/>
      <c r="AU88" s="862">
        <v>2</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810" t="s">
        <v>394</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15</v>
      </c>
      <c r="CS102" s="870"/>
      <c r="CT102" s="870"/>
      <c r="CU102" s="870"/>
      <c r="CV102" s="913"/>
      <c r="CW102" s="912">
        <v>2</v>
      </c>
      <c r="CX102" s="870"/>
      <c r="CY102" s="870"/>
      <c r="CZ102" s="870"/>
      <c r="DA102" s="913"/>
      <c r="DB102" s="912" t="s">
        <v>549</v>
      </c>
      <c r="DC102" s="870"/>
      <c r="DD102" s="870"/>
      <c r="DE102" s="870"/>
      <c r="DF102" s="913"/>
      <c r="DG102" s="912">
        <v>179</v>
      </c>
      <c r="DH102" s="870"/>
      <c r="DI102" s="870"/>
      <c r="DJ102" s="870"/>
      <c r="DK102" s="913"/>
      <c r="DL102" s="912" t="s">
        <v>544</v>
      </c>
      <c r="DM102" s="870"/>
      <c r="DN102" s="870"/>
      <c r="DO102" s="870"/>
      <c r="DP102" s="913"/>
      <c r="DQ102" s="912" t="s">
        <v>544</v>
      </c>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395</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396</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397</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398</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399</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400</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401</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402</v>
      </c>
      <c r="AB109" s="915"/>
      <c r="AC109" s="915"/>
      <c r="AD109" s="915"/>
      <c r="AE109" s="916"/>
      <c r="AF109" s="914" t="s">
        <v>287</v>
      </c>
      <c r="AG109" s="915"/>
      <c r="AH109" s="915"/>
      <c r="AI109" s="915"/>
      <c r="AJ109" s="916"/>
      <c r="AK109" s="914" t="s">
        <v>286</v>
      </c>
      <c r="AL109" s="915"/>
      <c r="AM109" s="915"/>
      <c r="AN109" s="915"/>
      <c r="AO109" s="916"/>
      <c r="AP109" s="914" t="s">
        <v>403</v>
      </c>
      <c r="AQ109" s="915"/>
      <c r="AR109" s="915"/>
      <c r="AS109" s="915"/>
      <c r="AT109" s="917"/>
      <c r="AU109" s="934" t="s">
        <v>401</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402</v>
      </c>
      <c r="BR109" s="915"/>
      <c r="BS109" s="915"/>
      <c r="BT109" s="915"/>
      <c r="BU109" s="916"/>
      <c r="BV109" s="914" t="s">
        <v>287</v>
      </c>
      <c r="BW109" s="915"/>
      <c r="BX109" s="915"/>
      <c r="BY109" s="915"/>
      <c r="BZ109" s="916"/>
      <c r="CA109" s="914" t="s">
        <v>286</v>
      </c>
      <c r="CB109" s="915"/>
      <c r="CC109" s="915"/>
      <c r="CD109" s="915"/>
      <c r="CE109" s="916"/>
      <c r="CF109" s="935" t="s">
        <v>403</v>
      </c>
      <c r="CG109" s="935"/>
      <c r="CH109" s="935"/>
      <c r="CI109" s="935"/>
      <c r="CJ109" s="935"/>
      <c r="CK109" s="914" t="s">
        <v>404</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402</v>
      </c>
      <c r="DH109" s="915"/>
      <c r="DI109" s="915"/>
      <c r="DJ109" s="915"/>
      <c r="DK109" s="916"/>
      <c r="DL109" s="914" t="s">
        <v>287</v>
      </c>
      <c r="DM109" s="915"/>
      <c r="DN109" s="915"/>
      <c r="DO109" s="915"/>
      <c r="DP109" s="916"/>
      <c r="DQ109" s="914" t="s">
        <v>286</v>
      </c>
      <c r="DR109" s="915"/>
      <c r="DS109" s="915"/>
      <c r="DT109" s="915"/>
      <c r="DU109" s="916"/>
      <c r="DV109" s="914" t="s">
        <v>403</v>
      </c>
      <c r="DW109" s="915"/>
      <c r="DX109" s="915"/>
      <c r="DY109" s="915"/>
      <c r="DZ109" s="917"/>
    </row>
    <row r="110" spans="1:131" s="199" customFormat="1" ht="26.25" customHeight="1" x14ac:dyDescent="0.15">
      <c r="A110" s="918" t="s">
        <v>405</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2632520</v>
      </c>
      <c r="AB110" s="922"/>
      <c r="AC110" s="922"/>
      <c r="AD110" s="922"/>
      <c r="AE110" s="923"/>
      <c r="AF110" s="924">
        <v>2517874</v>
      </c>
      <c r="AG110" s="922"/>
      <c r="AH110" s="922"/>
      <c r="AI110" s="922"/>
      <c r="AJ110" s="923"/>
      <c r="AK110" s="924">
        <v>2560029</v>
      </c>
      <c r="AL110" s="922"/>
      <c r="AM110" s="922"/>
      <c r="AN110" s="922"/>
      <c r="AO110" s="923"/>
      <c r="AP110" s="925">
        <v>20.5</v>
      </c>
      <c r="AQ110" s="926"/>
      <c r="AR110" s="926"/>
      <c r="AS110" s="926"/>
      <c r="AT110" s="927"/>
      <c r="AU110" s="928" t="s">
        <v>61</v>
      </c>
      <c r="AV110" s="929"/>
      <c r="AW110" s="929"/>
      <c r="AX110" s="929"/>
      <c r="AY110" s="929"/>
      <c r="AZ110" s="970" t="s">
        <v>406</v>
      </c>
      <c r="BA110" s="919"/>
      <c r="BB110" s="919"/>
      <c r="BC110" s="919"/>
      <c r="BD110" s="919"/>
      <c r="BE110" s="919"/>
      <c r="BF110" s="919"/>
      <c r="BG110" s="919"/>
      <c r="BH110" s="919"/>
      <c r="BI110" s="919"/>
      <c r="BJ110" s="919"/>
      <c r="BK110" s="919"/>
      <c r="BL110" s="919"/>
      <c r="BM110" s="919"/>
      <c r="BN110" s="919"/>
      <c r="BO110" s="919"/>
      <c r="BP110" s="920"/>
      <c r="BQ110" s="956">
        <v>21565884</v>
      </c>
      <c r="BR110" s="957"/>
      <c r="BS110" s="957"/>
      <c r="BT110" s="957"/>
      <c r="BU110" s="957"/>
      <c r="BV110" s="957">
        <v>21320571</v>
      </c>
      <c r="BW110" s="957"/>
      <c r="BX110" s="957"/>
      <c r="BY110" s="957"/>
      <c r="BZ110" s="957"/>
      <c r="CA110" s="957">
        <v>20603474</v>
      </c>
      <c r="CB110" s="957"/>
      <c r="CC110" s="957"/>
      <c r="CD110" s="957"/>
      <c r="CE110" s="957"/>
      <c r="CF110" s="971">
        <v>164.9</v>
      </c>
      <c r="CG110" s="972"/>
      <c r="CH110" s="972"/>
      <c r="CI110" s="972"/>
      <c r="CJ110" s="972"/>
      <c r="CK110" s="973" t="s">
        <v>407</v>
      </c>
      <c r="CL110" s="974"/>
      <c r="CM110" s="953" t="s">
        <v>408</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111</v>
      </c>
      <c r="DH110" s="957"/>
      <c r="DI110" s="957"/>
      <c r="DJ110" s="957"/>
      <c r="DK110" s="957"/>
      <c r="DL110" s="957" t="s">
        <v>111</v>
      </c>
      <c r="DM110" s="957"/>
      <c r="DN110" s="957"/>
      <c r="DO110" s="957"/>
      <c r="DP110" s="957"/>
      <c r="DQ110" s="957" t="s">
        <v>111</v>
      </c>
      <c r="DR110" s="957"/>
      <c r="DS110" s="957"/>
      <c r="DT110" s="957"/>
      <c r="DU110" s="957"/>
      <c r="DV110" s="958" t="s">
        <v>111</v>
      </c>
      <c r="DW110" s="958"/>
      <c r="DX110" s="958"/>
      <c r="DY110" s="958"/>
      <c r="DZ110" s="959"/>
    </row>
    <row r="111" spans="1:131" s="199" customFormat="1" ht="26.25" customHeight="1" x14ac:dyDescent="0.15">
      <c r="A111" s="960" t="s">
        <v>409</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111</v>
      </c>
      <c r="AB111" s="964"/>
      <c r="AC111" s="964"/>
      <c r="AD111" s="964"/>
      <c r="AE111" s="965"/>
      <c r="AF111" s="966" t="s">
        <v>111</v>
      </c>
      <c r="AG111" s="964"/>
      <c r="AH111" s="964"/>
      <c r="AI111" s="964"/>
      <c r="AJ111" s="965"/>
      <c r="AK111" s="966" t="s">
        <v>111</v>
      </c>
      <c r="AL111" s="964"/>
      <c r="AM111" s="964"/>
      <c r="AN111" s="964"/>
      <c r="AO111" s="965"/>
      <c r="AP111" s="967" t="s">
        <v>111</v>
      </c>
      <c r="AQ111" s="968"/>
      <c r="AR111" s="968"/>
      <c r="AS111" s="968"/>
      <c r="AT111" s="969"/>
      <c r="AU111" s="930"/>
      <c r="AV111" s="931"/>
      <c r="AW111" s="931"/>
      <c r="AX111" s="931"/>
      <c r="AY111" s="931"/>
      <c r="AZ111" s="979" t="s">
        <v>410</v>
      </c>
      <c r="BA111" s="980"/>
      <c r="BB111" s="980"/>
      <c r="BC111" s="980"/>
      <c r="BD111" s="980"/>
      <c r="BE111" s="980"/>
      <c r="BF111" s="980"/>
      <c r="BG111" s="980"/>
      <c r="BH111" s="980"/>
      <c r="BI111" s="980"/>
      <c r="BJ111" s="980"/>
      <c r="BK111" s="980"/>
      <c r="BL111" s="980"/>
      <c r="BM111" s="980"/>
      <c r="BN111" s="980"/>
      <c r="BO111" s="980"/>
      <c r="BP111" s="981"/>
      <c r="BQ111" s="949">
        <v>367244</v>
      </c>
      <c r="BR111" s="950"/>
      <c r="BS111" s="950"/>
      <c r="BT111" s="950"/>
      <c r="BU111" s="950"/>
      <c r="BV111" s="950">
        <v>510369</v>
      </c>
      <c r="BW111" s="950"/>
      <c r="BX111" s="950"/>
      <c r="BY111" s="950"/>
      <c r="BZ111" s="950"/>
      <c r="CA111" s="950">
        <v>213054</v>
      </c>
      <c r="CB111" s="950"/>
      <c r="CC111" s="950"/>
      <c r="CD111" s="950"/>
      <c r="CE111" s="950"/>
      <c r="CF111" s="944">
        <v>1.7</v>
      </c>
      <c r="CG111" s="945"/>
      <c r="CH111" s="945"/>
      <c r="CI111" s="945"/>
      <c r="CJ111" s="945"/>
      <c r="CK111" s="975"/>
      <c r="CL111" s="976"/>
      <c r="CM111" s="946" t="s">
        <v>411</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111</v>
      </c>
      <c r="DH111" s="950"/>
      <c r="DI111" s="950"/>
      <c r="DJ111" s="950"/>
      <c r="DK111" s="950"/>
      <c r="DL111" s="950" t="s">
        <v>111</v>
      </c>
      <c r="DM111" s="950"/>
      <c r="DN111" s="950"/>
      <c r="DO111" s="950"/>
      <c r="DP111" s="950"/>
      <c r="DQ111" s="950" t="s">
        <v>111</v>
      </c>
      <c r="DR111" s="950"/>
      <c r="DS111" s="950"/>
      <c r="DT111" s="950"/>
      <c r="DU111" s="950"/>
      <c r="DV111" s="951" t="s">
        <v>111</v>
      </c>
      <c r="DW111" s="951"/>
      <c r="DX111" s="951"/>
      <c r="DY111" s="951"/>
      <c r="DZ111" s="952"/>
    </row>
    <row r="112" spans="1:131" s="199" customFormat="1" ht="26.25" customHeight="1" x14ac:dyDescent="0.15">
      <c r="A112" s="982" t="s">
        <v>412</v>
      </c>
      <c r="B112" s="983"/>
      <c r="C112" s="980" t="s">
        <v>413</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111</v>
      </c>
      <c r="AB112" s="989"/>
      <c r="AC112" s="989"/>
      <c r="AD112" s="989"/>
      <c r="AE112" s="990"/>
      <c r="AF112" s="991" t="s">
        <v>111</v>
      </c>
      <c r="AG112" s="989"/>
      <c r="AH112" s="989"/>
      <c r="AI112" s="989"/>
      <c r="AJ112" s="990"/>
      <c r="AK112" s="991" t="s">
        <v>111</v>
      </c>
      <c r="AL112" s="989"/>
      <c r="AM112" s="989"/>
      <c r="AN112" s="989"/>
      <c r="AO112" s="990"/>
      <c r="AP112" s="992" t="s">
        <v>111</v>
      </c>
      <c r="AQ112" s="993"/>
      <c r="AR112" s="993"/>
      <c r="AS112" s="993"/>
      <c r="AT112" s="994"/>
      <c r="AU112" s="930"/>
      <c r="AV112" s="931"/>
      <c r="AW112" s="931"/>
      <c r="AX112" s="931"/>
      <c r="AY112" s="931"/>
      <c r="AZ112" s="979" t="s">
        <v>414</v>
      </c>
      <c r="BA112" s="980"/>
      <c r="BB112" s="980"/>
      <c r="BC112" s="980"/>
      <c r="BD112" s="980"/>
      <c r="BE112" s="980"/>
      <c r="BF112" s="980"/>
      <c r="BG112" s="980"/>
      <c r="BH112" s="980"/>
      <c r="BI112" s="980"/>
      <c r="BJ112" s="980"/>
      <c r="BK112" s="980"/>
      <c r="BL112" s="980"/>
      <c r="BM112" s="980"/>
      <c r="BN112" s="980"/>
      <c r="BO112" s="980"/>
      <c r="BP112" s="981"/>
      <c r="BQ112" s="949">
        <v>7904048</v>
      </c>
      <c r="BR112" s="950"/>
      <c r="BS112" s="950"/>
      <c r="BT112" s="950"/>
      <c r="BU112" s="950"/>
      <c r="BV112" s="950">
        <v>7815777</v>
      </c>
      <c r="BW112" s="950"/>
      <c r="BX112" s="950"/>
      <c r="BY112" s="950"/>
      <c r="BZ112" s="950"/>
      <c r="CA112" s="950">
        <v>7646102</v>
      </c>
      <c r="CB112" s="950"/>
      <c r="CC112" s="950"/>
      <c r="CD112" s="950"/>
      <c r="CE112" s="950"/>
      <c r="CF112" s="944">
        <v>61.2</v>
      </c>
      <c r="CG112" s="945"/>
      <c r="CH112" s="945"/>
      <c r="CI112" s="945"/>
      <c r="CJ112" s="945"/>
      <c r="CK112" s="975"/>
      <c r="CL112" s="976"/>
      <c r="CM112" s="946" t="s">
        <v>415</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111</v>
      </c>
      <c r="DH112" s="950"/>
      <c r="DI112" s="950"/>
      <c r="DJ112" s="950"/>
      <c r="DK112" s="950"/>
      <c r="DL112" s="950" t="s">
        <v>111</v>
      </c>
      <c r="DM112" s="950"/>
      <c r="DN112" s="950"/>
      <c r="DO112" s="950"/>
      <c r="DP112" s="950"/>
      <c r="DQ112" s="950" t="s">
        <v>111</v>
      </c>
      <c r="DR112" s="950"/>
      <c r="DS112" s="950"/>
      <c r="DT112" s="950"/>
      <c r="DU112" s="950"/>
      <c r="DV112" s="951" t="s">
        <v>111</v>
      </c>
      <c r="DW112" s="951"/>
      <c r="DX112" s="951"/>
      <c r="DY112" s="951"/>
      <c r="DZ112" s="952"/>
    </row>
    <row r="113" spans="1:130" s="199" customFormat="1" ht="26.25" customHeight="1" x14ac:dyDescent="0.15">
      <c r="A113" s="984"/>
      <c r="B113" s="985"/>
      <c r="C113" s="980" t="s">
        <v>416</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588406</v>
      </c>
      <c r="AB113" s="964"/>
      <c r="AC113" s="964"/>
      <c r="AD113" s="964"/>
      <c r="AE113" s="965"/>
      <c r="AF113" s="966">
        <v>613603</v>
      </c>
      <c r="AG113" s="964"/>
      <c r="AH113" s="964"/>
      <c r="AI113" s="964"/>
      <c r="AJ113" s="965"/>
      <c r="AK113" s="966">
        <v>614636</v>
      </c>
      <c r="AL113" s="964"/>
      <c r="AM113" s="964"/>
      <c r="AN113" s="964"/>
      <c r="AO113" s="965"/>
      <c r="AP113" s="967">
        <v>4.9000000000000004</v>
      </c>
      <c r="AQ113" s="968"/>
      <c r="AR113" s="968"/>
      <c r="AS113" s="968"/>
      <c r="AT113" s="969"/>
      <c r="AU113" s="930"/>
      <c r="AV113" s="931"/>
      <c r="AW113" s="931"/>
      <c r="AX113" s="931"/>
      <c r="AY113" s="931"/>
      <c r="AZ113" s="979" t="s">
        <v>417</v>
      </c>
      <c r="BA113" s="980"/>
      <c r="BB113" s="980"/>
      <c r="BC113" s="980"/>
      <c r="BD113" s="980"/>
      <c r="BE113" s="980"/>
      <c r="BF113" s="980"/>
      <c r="BG113" s="980"/>
      <c r="BH113" s="980"/>
      <c r="BI113" s="980"/>
      <c r="BJ113" s="980"/>
      <c r="BK113" s="980"/>
      <c r="BL113" s="980"/>
      <c r="BM113" s="980"/>
      <c r="BN113" s="980"/>
      <c r="BO113" s="980"/>
      <c r="BP113" s="981"/>
      <c r="BQ113" s="949">
        <v>6282</v>
      </c>
      <c r="BR113" s="950"/>
      <c r="BS113" s="950"/>
      <c r="BT113" s="950"/>
      <c r="BU113" s="950"/>
      <c r="BV113" s="950">
        <v>4422</v>
      </c>
      <c r="BW113" s="950"/>
      <c r="BX113" s="950"/>
      <c r="BY113" s="950"/>
      <c r="BZ113" s="950"/>
      <c r="CA113" s="950">
        <v>2481</v>
      </c>
      <c r="CB113" s="950"/>
      <c r="CC113" s="950"/>
      <c r="CD113" s="950"/>
      <c r="CE113" s="950"/>
      <c r="CF113" s="944">
        <v>0</v>
      </c>
      <c r="CG113" s="945"/>
      <c r="CH113" s="945"/>
      <c r="CI113" s="945"/>
      <c r="CJ113" s="945"/>
      <c r="CK113" s="975"/>
      <c r="CL113" s="976"/>
      <c r="CM113" s="946" t="s">
        <v>418</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111</v>
      </c>
      <c r="DH113" s="989"/>
      <c r="DI113" s="989"/>
      <c r="DJ113" s="989"/>
      <c r="DK113" s="990"/>
      <c r="DL113" s="991" t="s">
        <v>111</v>
      </c>
      <c r="DM113" s="989"/>
      <c r="DN113" s="989"/>
      <c r="DO113" s="989"/>
      <c r="DP113" s="990"/>
      <c r="DQ113" s="991" t="s">
        <v>111</v>
      </c>
      <c r="DR113" s="989"/>
      <c r="DS113" s="989"/>
      <c r="DT113" s="989"/>
      <c r="DU113" s="990"/>
      <c r="DV113" s="992" t="s">
        <v>111</v>
      </c>
      <c r="DW113" s="993"/>
      <c r="DX113" s="993"/>
      <c r="DY113" s="993"/>
      <c r="DZ113" s="994"/>
    </row>
    <row r="114" spans="1:130" s="199" customFormat="1" ht="26.25" customHeight="1" x14ac:dyDescent="0.15">
      <c r="A114" s="984"/>
      <c r="B114" s="985"/>
      <c r="C114" s="980" t="s">
        <v>419</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t="s">
        <v>111</v>
      </c>
      <c r="AB114" s="989"/>
      <c r="AC114" s="989"/>
      <c r="AD114" s="989"/>
      <c r="AE114" s="990"/>
      <c r="AF114" s="991" t="s">
        <v>111</v>
      </c>
      <c r="AG114" s="989"/>
      <c r="AH114" s="989"/>
      <c r="AI114" s="989"/>
      <c r="AJ114" s="990"/>
      <c r="AK114" s="991" t="s">
        <v>111</v>
      </c>
      <c r="AL114" s="989"/>
      <c r="AM114" s="989"/>
      <c r="AN114" s="989"/>
      <c r="AO114" s="990"/>
      <c r="AP114" s="992" t="s">
        <v>111</v>
      </c>
      <c r="AQ114" s="993"/>
      <c r="AR114" s="993"/>
      <c r="AS114" s="993"/>
      <c r="AT114" s="994"/>
      <c r="AU114" s="930"/>
      <c r="AV114" s="931"/>
      <c r="AW114" s="931"/>
      <c r="AX114" s="931"/>
      <c r="AY114" s="931"/>
      <c r="AZ114" s="979" t="s">
        <v>420</v>
      </c>
      <c r="BA114" s="980"/>
      <c r="BB114" s="980"/>
      <c r="BC114" s="980"/>
      <c r="BD114" s="980"/>
      <c r="BE114" s="980"/>
      <c r="BF114" s="980"/>
      <c r="BG114" s="980"/>
      <c r="BH114" s="980"/>
      <c r="BI114" s="980"/>
      <c r="BJ114" s="980"/>
      <c r="BK114" s="980"/>
      <c r="BL114" s="980"/>
      <c r="BM114" s="980"/>
      <c r="BN114" s="980"/>
      <c r="BO114" s="980"/>
      <c r="BP114" s="981"/>
      <c r="BQ114" s="949">
        <v>3311169</v>
      </c>
      <c r="BR114" s="950"/>
      <c r="BS114" s="950"/>
      <c r="BT114" s="950"/>
      <c r="BU114" s="950"/>
      <c r="BV114" s="950">
        <v>3120671</v>
      </c>
      <c r="BW114" s="950"/>
      <c r="BX114" s="950"/>
      <c r="BY114" s="950"/>
      <c r="BZ114" s="950"/>
      <c r="CA114" s="950">
        <v>3088820</v>
      </c>
      <c r="CB114" s="950"/>
      <c r="CC114" s="950"/>
      <c r="CD114" s="950"/>
      <c r="CE114" s="950"/>
      <c r="CF114" s="944">
        <v>24.7</v>
      </c>
      <c r="CG114" s="945"/>
      <c r="CH114" s="945"/>
      <c r="CI114" s="945"/>
      <c r="CJ114" s="945"/>
      <c r="CK114" s="975"/>
      <c r="CL114" s="976"/>
      <c r="CM114" s="946" t="s">
        <v>421</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111</v>
      </c>
      <c r="DH114" s="989"/>
      <c r="DI114" s="989"/>
      <c r="DJ114" s="989"/>
      <c r="DK114" s="990"/>
      <c r="DL114" s="991" t="s">
        <v>111</v>
      </c>
      <c r="DM114" s="989"/>
      <c r="DN114" s="989"/>
      <c r="DO114" s="989"/>
      <c r="DP114" s="990"/>
      <c r="DQ114" s="991" t="s">
        <v>111</v>
      </c>
      <c r="DR114" s="989"/>
      <c r="DS114" s="989"/>
      <c r="DT114" s="989"/>
      <c r="DU114" s="990"/>
      <c r="DV114" s="992" t="s">
        <v>111</v>
      </c>
      <c r="DW114" s="993"/>
      <c r="DX114" s="993"/>
      <c r="DY114" s="993"/>
      <c r="DZ114" s="994"/>
    </row>
    <row r="115" spans="1:130" s="199" customFormat="1" ht="26.25" customHeight="1" x14ac:dyDescent="0.15">
      <c r="A115" s="984"/>
      <c r="B115" s="985"/>
      <c r="C115" s="980" t="s">
        <v>422</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6877</v>
      </c>
      <c r="AB115" s="964"/>
      <c r="AC115" s="964"/>
      <c r="AD115" s="964"/>
      <c r="AE115" s="965"/>
      <c r="AF115" s="966">
        <v>6904</v>
      </c>
      <c r="AG115" s="964"/>
      <c r="AH115" s="964"/>
      <c r="AI115" s="964"/>
      <c r="AJ115" s="965"/>
      <c r="AK115" s="966">
        <v>6620</v>
      </c>
      <c r="AL115" s="964"/>
      <c r="AM115" s="964"/>
      <c r="AN115" s="964"/>
      <c r="AO115" s="965"/>
      <c r="AP115" s="967">
        <v>0.1</v>
      </c>
      <c r="AQ115" s="968"/>
      <c r="AR115" s="968"/>
      <c r="AS115" s="968"/>
      <c r="AT115" s="969"/>
      <c r="AU115" s="930"/>
      <c r="AV115" s="931"/>
      <c r="AW115" s="931"/>
      <c r="AX115" s="931"/>
      <c r="AY115" s="931"/>
      <c r="AZ115" s="979" t="s">
        <v>423</v>
      </c>
      <c r="BA115" s="980"/>
      <c r="BB115" s="980"/>
      <c r="BC115" s="980"/>
      <c r="BD115" s="980"/>
      <c r="BE115" s="980"/>
      <c r="BF115" s="980"/>
      <c r="BG115" s="980"/>
      <c r="BH115" s="980"/>
      <c r="BI115" s="980"/>
      <c r="BJ115" s="980"/>
      <c r="BK115" s="980"/>
      <c r="BL115" s="980"/>
      <c r="BM115" s="980"/>
      <c r="BN115" s="980"/>
      <c r="BO115" s="980"/>
      <c r="BP115" s="981"/>
      <c r="BQ115" s="949" t="s">
        <v>111</v>
      </c>
      <c r="BR115" s="950"/>
      <c r="BS115" s="950"/>
      <c r="BT115" s="950"/>
      <c r="BU115" s="950"/>
      <c r="BV115" s="950" t="s">
        <v>111</v>
      </c>
      <c r="BW115" s="950"/>
      <c r="BX115" s="950"/>
      <c r="BY115" s="950"/>
      <c r="BZ115" s="950"/>
      <c r="CA115" s="950" t="s">
        <v>111</v>
      </c>
      <c r="CB115" s="950"/>
      <c r="CC115" s="950"/>
      <c r="CD115" s="950"/>
      <c r="CE115" s="950"/>
      <c r="CF115" s="944" t="s">
        <v>111</v>
      </c>
      <c r="CG115" s="945"/>
      <c r="CH115" s="945"/>
      <c r="CI115" s="945"/>
      <c r="CJ115" s="945"/>
      <c r="CK115" s="975"/>
      <c r="CL115" s="976"/>
      <c r="CM115" s="979" t="s">
        <v>424</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v>298274</v>
      </c>
      <c r="DH115" s="989"/>
      <c r="DI115" s="989"/>
      <c r="DJ115" s="989"/>
      <c r="DK115" s="990"/>
      <c r="DL115" s="991">
        <v>454769</v>
      </c>
      <c r="DM115" s="989"/>
      <c r="DN115" s="989"/>
      <c r="DO115" s="989"/>
      <c r="DP115" s="990"/>
      <c r="DQ115" s="991">
        <v>170824</v>
      </c>
      <c r="DR115" s="989"/>
      <c r="DS115" s="989"/>
      <c r="DT115" s="989"/>
      <c r="DU115" s="990"/>
      <c r="DV115" s="992">
        <v>1.4</v>
      </c>
      <c r="DW115" s="993"/>
      <c r="DX115" s="993"/>
      <c r="DY115" s="993"/>
      <c r="DZ115" s="994"/>
    </row>
    <row r="116" spans="1:130" s="199" customFormat="1" ht="26.25" customHeight="1" x14ac:dyDescent="0.15">
      <c r="A116" s="986"/>
      <c r="B116" s="987"/>
      <c r="C116" s="995" t="s">
        <v>425</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111</v>
      </c>
      <c r="AB116" s="989"/>
      <c r="AC116" s="989"/>
      <c r="AD116" s="989"/>
      <c r="AE116" s="990"/>
      <c r="AF116" s="991" t="s">
        <v>111</v>
      </c>
      <c r="AG116" s="989"/>
      <c r="AH116" s="989"/>
      <c r="AI116" s="989"/>
      <c r="AJ116" s="990"/>
      <c r="AK116" s="991" t="s">
        <v>111</v>
      </c>
      <c r="AL116" s="989"/>
      <c r="AM116" s="989"/>
      <c r="AN116" s="989"/>
      <c r="AO116" s="990"/>
      <c r="AP116" s="992" t="s">
        <v>111</v>
      </c>
      <c r="AQ116" s="993"/>
      <c r="AR116" s="993"/>
      <c r="AS116" s="993"/>
      <c r="AT116" s="994"/>
      <c r="AU116" s="930"/>
      <c r="AV116" s="931"/>
      <c r="AW116" s="931"/>
      <c r="AX116" s="931"/>
      <c r="AY116" s="931"/>
      <c r="AZ116" s="997" t="s">
        <v>426</v>
      </c>
      <c r="BA116" s="998"/>
      <c r="BB116" s="998"/>
      <c r="BC116" s="998"/>
      <c r="BD116" s="998"/>
      <c r="BE116" s="998"/>
      <c r="BF116" s="998"/>
      <c r="BG116" s="998"/>
      <c r="BH116" s="998"/>
      <c r="BI116" s="998"/>
      <c r="BJ116" s="998"/>
      <c r="BK116" s="998"/>
      <c r="BL116" s="998"/>
      <c r="BM116" s="998"/>
      <c r="BN116" s="998"/>
      <c r="BO116" s="998"/>
      <c r="BP116" s="999"/>
      <c r="BQ116" s="949" t="s">
        <v>111</v>
      </c>
      <c r="BR116" s="950"/>
      <c r="BS116" s="950"/>
      <c r="BT116" s="950"/>
      <c r="BU116" s="950"/>
      <c r="BV116" s="950" t="s">
        <v>111</v>
      </c>
      <c r="BW116" s="950"/>
      <c r="BX116" s="950"/>
      <c r="BY116" s="950"/>
      <c r="BZ116" s="950"/>
      <c r="CA116" s="950" t="s">
        <v>111</v>
      </c>
      <c r="CB116" s="950"/>
      <c r="CC116" s="950"/>
      <c r="CD116" s="950"/>
      <c r="CE116" s="950"/>
      <c r="CF116" s="944" t="s">
        <v>111</v>
      </c>
      <c r="CG116" s="945"/>
      <c r="CH116" s="945"/>
      <c r="CI116" s="945"/>
      <c r="CJ116" s="945"/>
      <c r="CK116" s="975"/>
      <c r="CL116" s="976"/>
      <c r="CM116" s="946" t="s">
        <v>427</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68970</v>
      </c>
      <c r="DH116" s="989"/>
      <c r="DI116" s="989"/>
      <c r="DJ116" s="989"/>
      <c r="DK116" s="990"/>
      <c r="DL116" s="991">
        <v>55600</v>
      </c>
      <c r="DM116" s="989"/>
      <c r="DN116" s="989"/>
      <c r="DO116" s="989"/>
      <c r="DP116" s="990"/>
      <c r="DQ116" s="991">
        <v>42230</v>
      </c>
      <c r="DR116" s="989"/>
      <c r="DS116" s="989"/>
      <c r="DT116" s="989"/>
      <c r="DU116" s="990"/>
      <c r="DV116" s="992">
        <v>0.3</v>
      </c>
      <c r="DW116" s="993"/>
      <c r="DX116" s="993"/>
      <c r="DY116" s="993"/>
      <c r="DZ116" s="994"/>
    </row>
    <row r="117" spans="1:130" s="199" customFormat="1" ht="26.25" customHeight="1" x14ac:dyDescent="0.15">
      <c r="A117" s="934" t="s">
        <v>170</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428</v>
      </c>
      <c r="Z117" s="916"/>
      <c r="AA117" s="1006">
        <v>3227803</v>
      </c>
      <c r="AB117" s="1007"/>
      <c r="AC117" s="1007"/>
      <c r="AD117" s="1007"/>
      <c r="AE117" s="1008"/>
      <c r="AF117" s="1009">
        <v>3138381</v>
      </c>
      <c r="AG117" s="1007"/>
      <c r="AH117" s="1007"/>
      <c r="AI117" s="1007"/>
      <c r="AJ117" s="1008"/>
      <c r="AK117" s="1009">
        <v>3181285</v>
      </c>
      <c r="AL117" s="1007"/>
      <c r="AM117" s="1007"/>
      <c r="AN117" s="1007"/>
      <c r="AO117" s="1008"/>
      <c r="AP117" s="1010"/>
      <c r="AQ117" s="1011"/>
      <c r="AR117" s="1011"/>
      <c r="AS117" s="1011"/>
      <c r="AT117" s="1012"/>
      <c r="AU117" s="930"/>
      <c r="AV117" s="931"/>
      <c r="AW117" s="931"/>
      <c r="AX117" s="931"/>
      <c r="AY117" s="931"/>
      <c r="AZ117" s="997" t="s">
        <v>429</v>
      </c>
      <c r="BA117" s="998"/>
      <c r="BB117" s="998"/>
      <c r="BC117" s="998"/>
      <c r="BD117" s="998"/>
      <c r="BE117" s="998"/>
      <c r="BF117" s="998"/>
      <c r="BG117" s="998"/>
      <c r="BH117" s="998"/>
      <c r="BI117" s="998"/>
      <c r="BJ117" s="998"/>
      <c r="BK117" s="998"/>
      <c r="BL117" s="998"/>
      <c r="BM117" s="998"/>
      <c r="BN117" s="998"/>
      <c r="BO117" s="998"/>
      <c r="BP117" s="999"/>
      <c r="BQ117" s="949" t="s">
        <v>111</v>
      </c>
      <c r="BR117" s="950"/>
      <c r="BS117" s="950"/>
      <c r="BT117" s="950"/>
      <c r="BU117" s="950"/>
      <c r="BV117" s="950" t="s">
        <v>111</v>
      </c>
      <c r="BW117" s="950"/>
      <c r="BX117" s="950"/>
      <c r="BY117" s="950"/>
      <c r="BZ117" s="950"/>
      <c r="CA117" s="950" t="s">
        <v>111</v>
      </c>
      <c r="CB117" s="950"/>
      <c r="CC117" s="950"/>
      <c r="CD117" s="950"/>
      <c r="CE117" s="950"/>
      <c r="CF117" s="944" t="s">
        <v>111</v>
      </c>
      <c r="CG117" s="945"/>
      <c r="CH117" s="945"/>
      <c r="CI117" s="945"/>
      <c r="CJ117" s="945"/>
      <c r="CK117" s="975"/>
      <c r="CL117" s="976"/>
      <c r="CM117" s="946" t="s">
        <v>430</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111</v>
      </c>
      <c r="DH117" s="989"/>
      <c r="DI117" s="989"/>
      <c r="DJ117" s="989"/>
      <c r="DK117" s="990"/>
      <c r="DL117" s="991" t="s">
        <v>111</v>
      </c>
      <c r="DM117" s="989"/>
      <c r="DN117" s="989"/>
      <c r="DO117" s="989"/>
      <c r="DP117" s="990"/>
      <c r="DQ117" s="991" t="s">
        <v>111</v>
      </c>
      <c r="DR117" s="989"/>
      <c r="DS117" s="989"/>
      <c r="DT117" s="989"/>
      <c r="DU117" s="990"/>
      <c r="DV117" s="992" t="s">
        <v>111</v>
      </c>
      <c r="DW117" s="993"/>
      <c r="DX117" s="993"/>
      <c r="DY117" s="993"/>
      <c r="DZ117" s="994"/>
    </row>
    <row r="118" spans="1:130" s="199" customFormat="1" ht="26.25" customHeight="1" x14ac:dyDescent="0.15">
      <c r="A118" s="934" t="s">
        <v>404</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402</v>
      </c>
      <c r="AB118" s="915"/>
      <c r="AC118" s="915"/>
      <c r="AD118" s="915"/>
      <c r="AE118" s="916"/>
      <c r="AF118" s="914" t="s">
        <v>287</v>
      </c>
      <c r="AG118" s="915"/>
      <c r="AH118" s="915"/>
      <c r="AI118" s="915"/>
      <c r="AJ118" s="916"/>
      <c r="AK118" s="914" t="s">
        <v>286</v>
      </c>
      <c r="AL118" s="915"/>
      <c r="AM118" s="915"/>
      <c r="AN118" s="915"/>
      <c r="AO118" s="916"/>
      <c r="AP118" s="1001" t="s">
        <v>403</v>
      </c>
      <c r="AQ118" s="1002"/>
      <c r="AR118" s="1002"/>
      <c r="AS118" s="1002"/>
      <c r="AT118" s="1003"/>
      <c r="AU118" s="930"/>
      <c r="AV118" s="931"/>
      <c r="AW118" s="931"/>
      <c r="AX118" s="931"/>
      <c r="AY118" s="931"/>
      <c r="AZ118" s="1004" t="s">
        <v>431</v>
      </c>
      <c r="BA118" s="995"/>
      <c r="BB118" s="995"/>
      <c r="BC118" s="995"/>
      <c r="BD118" s="995"/>
      <c r="BE118" s="995"/>
      <c r="BF118" s="995"/>
      <c r="BG118" s="995"/>
      <c r="BH118" s="995"/>
      <c r="BI118" s="995"/>
      <c r="BJ118" s="995"/>
      <c r="BK118" s="995"/>
      <c r="BL118" s="995"/>
      <c r="BM118" s="995"/>
      <c r="BN118" s="995"/>
      <c r="BO118" s="995"/>
      <c r="BP118" s="996"/>
      <c r="BQ118" s="1027" t="s">
        <v>111</v>
      </c>
      <c r="BR118" s="1028"/>
      <c r="BS118" s="1028"/>
      <c r="BT118" s="1028"/>
      <c r="BU118" s="1028"/>
      <c r="BV118" s="1028" t="s">
        <v>111</v>
      </c>
      <c r="BW118" s="1028"/>
      <c r="BX118" s="1028"/>
      <c r="BY118" s="1028"/>
      <c r="BZ118" s="1028"/>
      <c r="CA118" s="1028" t="s">
        <v>111</v>
      </c>
      <c r="CB118" s="1028"/>
      <c r="CC118" s="1028"/>
      <c r="CD118" s="1028"/>
      <c r="CE118" s="1028"/>
      <c r="CF118" s="944" t="s">
        <v>111</v>
      </c>
      <c r="CG118" s="945"/>
      <c r="CH118" s="945"/>
      <c r="CI118" s="945"/>
      <c r="CJ118" s="945"/>
      <c r="CK118" s="975"/>
      <c r="CL118" s="976"/>
      <c r="CM118" s="946" t="s">
        <v>432</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111</v>
      </c>
      <c r="DH118" s="989"/>
      <c r="DI118" s="989"/>
      <c r="DJ118" s="989"/>
      <c r="DK118" s="990"/>
      <c r="DL118" s="991" t="s">
        <v>111</v>
      </c>
      <c r="DM118" s="989"/>
      <c r="DN118" s="989"/>
      <c r="DO118" s="989"/>
      <c r="DP118" s="990"/>
      <c r="DQ118" s="991" t="s">
        <v>111</v>
      </c>
      <c r="DR118" s="989"/>
      <c r="DS118" s="989"/>
      <c r="DT118" s="989"/>
      <c r="DU118" s="990"/>
      <c r="DV118" s="992" t="s">
        <v>111</v>
      </c>
      <c r="DW118" s="993"/>
      <c r="DX118" s="993"/>
      <c r="DY118" s="993"/>
      <c r="DZ118" s="994"/>
    </row>
    <row r="119" spans="1:130" s="199" customFormat="1" ht="26.25" customHeight="1" x14ac:dyDescent="0.15">
      <c r="A119" s="1088" t="s">
        <v>407</v>
      </c>
      <c r="B119" s="974"/>
      <c r="C119" s="953" t="s">
        <v>408</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111</v>
      </c>
      <c r="AB119" s="922"/>
      <c r="AC119" s="922"/>
      <c r="AD119" s="922"/>
      <c r="AE119" s="923"/>
      <c r="AF119" s="924" t="s">
        <v>111</v>
      </c>
      <c r="AG119" s="922"/>
      <c r="AH119" s="922"/>
      <c r="AI119" s="922"/>
      <c r="AJ119" s="923"/>
      <c r="AK119" s="924" t="s">
        <v>111</v>
      </c>
      <c r="AL119" s="922"/>
      <c r="AM119" s="922"/>
      <c r="AN119" s="922"/>
      <c r="AO119" s="923"/>
      <c r="AP119" s="925" t="s">
        <v>111</v>
      </c>
      <c r="AQ119" s="926"/>
      <c r="AR119" s="926"/>
      <c r="AS119" s="926"/>
      <c r="AT119" s="927"/>
      <c r="AU119" s="932"/>
      <c r="AV119" s="933"/>
      <c r="AW119" s="933"/>
      <c r="AX119" s="933"/>
      <c r="AY119" s="933"/>
      <c r="AZ119" s="230" t="s">
        <v>170</v>
      </c>
      <c r="BA119" s="230"/>
      <c r="BB119" s="230"/>
      <c r="BC119" s="230"/>
      <c r="BD119" s="230"/>
      <c r="BE119" s="230"/>
      <c r="BF119" s="230"/>
      <c r="BG119" s="230"/>
      <c r="BH119" s="230"/>
      <c r="BI119" s="230"/>
      <c r="BJ119" s="230"/>
      <c r="BK119" s="230"/>
      <c r="BL119" s="230"/>
      <c r="BM119" s="230"/>
      <c r="BN119" s="230"/>
      <c r="BO119" s="1005" t="s">
        <v>433</v>
      </c>
      <c r="BP119" s="1036"/>
      <c r="BQ119" s="1027">
        <v>33154627</v>
      </c>
      <c r="BR119" s="1028"/>
      <c r="BS119" s="1028"/>
      <c r="BT119" s="1028"/>
      <c r="BU119" s="1028"/>
      <c r="BV119" s="1028">
        <v>32771810</v>
      </c>
      <c r="BW119" s="1028"/>
      <c r="BX119" s="1028"/>
      <c r="BY119" s="1028"/>
      <c r="BZ119" s="1028"/>
      <c r="CA119" s="1028">
        <v>31553931</v>
      </c>
      <c r="CB119" s="1028"/>
      <c r="CC119" s="1028"/>
      <c r="CD119" s="1028"/>
      <c r="CE119" s="1028"/>
      <c r="CF119" s="1029"/>
      <c r="CG119" s="1030"/>
      <c r="CH119" s="1030"/>
      <c r="CI119" s="1030"/>
      <c r="CJ119" s="1031"/>
      <c r="CK119" s="977"/>
      <c r="CL119" s="978"/>
      <c r="CM119" s="1032" t="s">
        <v>434</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111</v>
      </c>
      <c r="DH119" s="1014"/>
      <c r="DI119" s="1014"/>
      <c r="DJ119" s="1014"/>
      <c r="DK119" s="1015"/>
      <c r="DL119" s="1013" t="s">
        <v>111</v>
      </c>
      <c r="DM119" s="1014"/>
      <c r="DN119" s="1014"/>
      <c r="DO119" s="1014"/>
      <c r="DP119" s="1015"/>
      <c r="DQ119" s="1013" t="s">
        <v>111</v>
      </c>
      <c r="DR119" s="1014"/>
      <c r="DS119" s="1014"/>
      <c r="DT119" s="1014"/>
      <c r="DU119" s="1015"/>
      <c r="DV119" s="1016" t="s">
        <v>111</v>
      </c>
      <c r="DW119" s="1017"/>
      <c r="DX119" s="1017"/>
      <c r="DY119" s="1017"/>
      <c r="DZ119" s="1018"/>
    </row>
    <row r="120" spans="1:130" s="199" customFormat="1" ht="26.25" customHeight="1" x14ac:dyDescent="0.15">
      <c r="A120" s="1089"/>
      <c r="B120" s="976"/>
      <c r="C120" s="946" t="s">
        <v>411</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111</v>
      </c>
      <c r="AB120" s="989"/>
      <c r="AC120" s="989"/>
      <c r="AD120" s="989"/>
      <c r="AE120" s="990"/>
      <c r="AF120" s="991" t="s">
        <v>111</v>
      </c>
      <c r="AG120" s="989"/>
      <c r="AH120" s="989"/>
      <c r="AI120" s="989"/>
      <c r="AJ120" s="990"/>
      <c r="AK120" s="991" t="s">
        <v>111</v>
      </c>
      <c r="AL120" s="989"/>
      <c r="AM120" s="989"/>
      <c r="AN120" s="989"/>
      <c r="AO120" s="990"/>
      <c r="AP120" s="992" t="s">
        <v>111</v>
      </c>
      <c r="AQ120" s="993"/>
      <c r="AR120" s="993"/>
      <c r="AS120" s="993"/>
      <c r="AT120" s="994"/>
      <c r="AU120" s="1019" t="s">
        <v>435</v>
      </c>
      <c r="AV120" s="1020"/>
      <c r="AW120" s="1020"/>
      <c r="AX120" s="1020"/>
      <c r="AY120" s="1021"/>
      <c r="AZ120" s="970" t="s">
        <v>436</v>
      </c>
      <c r="BA120" s="919"/>
      <c r="BB120" s="919"/>
      <c r="BC120" s="919"/>
      <c r="BD120" s="919"/>
      <c r="BE120" s="919"/>
      <c r="BF120" s="919"/>
      <c r="BG120" s="919"/>
      <c r="BH120" s="919"/>
      <c r="BI120" s="919"/>
      <c r="BJ120" s="919"/>
      <c r="BK120" s="919"/>
      <c r="BL120" s="919"/>
      <c r="BM120" s="919"/>
      <c r="BN120" s="919"/>
      <c r="BO120" s="919"/>
      <c r="BP120" s="920"/>
      <c r="BQ120" s="956">
        <v>7194715</v>
      </c>
      <c r="BR120" s="957"/>
      <c r="BS120" s="957"/>
      <c r="BT120" s="957"/>
      <c r="BU120" s="957"/>
      <c r="BV120" s="957">
        <v>7130286</v>
      </c>
      <c r="BW120" s="957"/>
      <c r="BX120" s="957"/>
      <c r="BY120" s="957"/>
      <c r="BZ120" s="957"/>
      <c r="CA120" s="957">
        <v>7005714</v>
      </c>
      <c r="CB120" s="957"/>
      <c r="CC120" s="957"/>
      <c r="CD120" s="957"/>
      <c r="CE120" s="957"/>
      <c r="CF120" s="971">
        <v>56.1</v>
      </c>
      <c r="CG120" s="972"/>
      <c r="CH120" s="972"/>
      <c r="CI120" s="972"/>
      <c r="CJ120" s="972"/>
      <c r="CK120" s="1037" t="s">
        <v>437</v>
      </c>
      <c r="CL120" s="1038"/>
      <c r="CM120" s="1038"/>
      <c r="CN120" s="1038"/>
      <c r="CO120" s="1039"/>
      <c r="CP120" s="1045" t="s">
        <v>385</v>
      </c>
      <c r="CQ120" s="1046"/>
      <c r="CR120" s="1046"/>
      <c r="CS120" s="1046"/>
      <c r="CT120" s="1046"/>
      <c r="CU120" s="1046"/>
      <c r="CV120" s="1046"/>
      <c r="CW120" s="1046"/>
      <c r="CX120" s="1046"/>
      <c r="CY120" s="1046"/>
      <c r="CZ120" s="1046"/>
      <c r="DA120" s="1046"/>
      <c r="DB120" s="1046"/>
      <c r="DC120" s="1046"/>
      <c r="DD120" s="1046"/>
      <c r="DE120" s="1046"/>
      <c r="DF120" s="1047"/>
      <c r="DG120" s="956">
        <v>7574802</v>
      </c>
      <c r="DH120" s="957"/>
      <c r="DI120" s="957"/>
      <c r="DJ120" s="957"/>
      <c r="DK120" s="957"/>
      <c r="DL120" s="957">
        <v>7509468</v>
      </c>
      <c r="DM120" s="957"/>
      <c r="DN120" s="957"/>
      <c r="DO120" s="957"/>
      <c r="DP120" s="957"/>
      <c r="DQ120" s="957">
        <v>7364773</v>
      </c>
      <c r="DR120" s="957"/>
      <c r="DS120" s="957"/>
      <c r="DT120" s="957"/>
      <c r="DU120" s="957"/>
      <c r="DV120" s="958">
        <v>58.9</v>
      </c>
      <c r="DW120" s="958"/>
      <c r="DX120" s="958"/>
      <c r="DY120" s="958"/>
      <c r="DZ120" s="959"/>
    </row>
    <row r="121" spans="1:130" s="199" customFormat="1" ht="26.25" customHeight="1" x14ac:dyDescent="0.15">
      <c r="A121" s="1089"/>
      <c r="B121" s="976"/>
      <c r="C121" s="997" t="s">
        <v>438</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111</v>
      </c>
      <c r="AB121" s="989"/>
      <c r="AC121" s="989"/>
      <c r="AD121" s="989"/>
      <c r="AE121" s="990"/>
      <c r="AF121" s="991" t="s">
        <v>111</v>
      </c>
      <c r="AG121" s="989"/>
      <c r="AH121" s="989"/>
      <c r="AI121" s="989"/>
      <c r="AJ121" s="990"/>
      <c r="AK121" s="991" t="s">
        <v>111</v>
      </c>
      <c r="AL121" s="989"/>
      <c r="AM121" s="989"/>
      <c r="AN121" s="989"/>
      <c r="AO121" s="990"/>
      <c r="AP121" s="992" t="s">
        <v>111</v>
      </c>
      <c r="AQ121" s="993"/>
      <c r="AR121" s="993"/>
      <c r="AS121" s="993"/>
      <c r="AT121" s="994"/>
      <c r="AU121" s="1022"/>
      <c r="AV121" s="1023"/>
      <c r="AW121" s="1023"/>
      <c r="AX121" s="1023"/>
      <c r="AY121" s="1024"/>
      <c r="AZ121" s="979" t="s">
        <v>439</v>
      </c>
      <c r="BA121" s="980"/>
      <c r="BB121" s="980"/>
      <c r="BC121" s="980"/>
      <c r="BD121" s="980"/>
      <c r="BE121" s="980"/>
      <c r="BF121" s="980"/>
      <c r="BG121" s="980"/>
      <c r="BH121" s="980"/>
      <c r="BI121" s="980"/>
      <c r="BJ121" s="980"/>
      <c r="BK121" s="980"/>
      <c r="BL121" s="980"/>
      <c r="BM121" s="980"/>
      <c r="BN121" s="980"/>
      <c r="BO121" s="980"/>
      <c r="BP121" s="981"/>
      <c r="BQ121" s="949">
        <v>5467409</v>
      </c>
      <c r="BR121" s="950"/>
      <c r="BS121" s="950"/>
      <c r="BT121" s="950"/>
      <c r="BU121" s="950"/>
      <c r="BV121" s="950">
        <v>5358106</v>
      </c>
      <c r="BW121" s="950"/>
      <c r="BX121" s="950"/>
      <c r="BY121" s="950"/>
      <c r="BZ121" s="950"/>
      <c r="CA121" s="950">
        <v>5034682</v>
      </c>
      <c r="CB121" s="950"/>
      <c r="CC121" s="950"/>
      <c r="CD121" s="950"/>
      <c r="CE121" s="950"/>
      <c r="CF121" s="944">
        <v>40.299999999999997</v>
      </c>
      <c r="CG121" s="945"/>
      <c r="CH121" s="945"/>
      <c r="CI121" s="945"/>
      <c r="CJ121" s="945"/>
      <c r="CK121" s="1040"/>
      <c r="CL121" s="1041"/>
      <c r="CM121" s="1041"/>
      <c r="CN121" s="1041"/>
      <c r="CO121" s="1042"/>
      <c r="CP121" s="1050" t="s">
        <v>387</v>
      </c>
      <c r="CQ121" s="1051"/>
      <c r="CR121" s="1051"/>
      <c r="CS121" s="1051"/>
      <c r="CT121" s="1051"/>
      <c r="CU121" s="1051"/>
      <c r="CV121" s="1051"/>
      <c r="CW121" s="1051"/>
      <c r="CX121" s="1051"/>
      <c r="CY121" s="1051"/>
      <c r="CZ121" s="1051"/>
      <c r="DA121" s="1051"/>
      <c r="DB121" s="1051"/>
      <c r="DC121" s="1051"/>
      <c r="DD121" s="1051"/>
      <c r="DE121" s="1051"/>
      <c r="DF121" s="1052"/>
      <c r="DG121" s="949">
        <v>329246</v>
      </c>
      <c r="DH121" s="950"/>
      <c r="DI121" s="950"/>
      <c r="DJ121" s="950"/>
      <c r="DK121" s="950"/>
      <c r="DL121" s="950">
        <v>306309</v>
      </c>
      <c r="DM121" s="950"/>
      <c r="DN121" s="950"/>
      <c r="DO121" s="950"/>
      <c r="DP121" s="950"/>
      <c r="DQ121" s="950">
        <v>281329</v>
      </c>
      <c r="DR121" s="950"/>
      <c r="DS121" s="950"/>
      <c r="DT121" s="950"/>
      <c r="DU121" s="950"/>
      <c r="DV121" s="951">
        <v>2.2999999999999998</v>
      </c>
      <c r="DW121" s="951"/>
      <c r="DX121" s="951"/>
      <c r="DY121" s="951"/>
      <c r="DZ121" s="952"/>
    </row>
    <row r="122" spans="1:130" s="199" customFormat="1" ht="26.25" customHeight="1" x14ac:dyDescent="0.15">
      <c r="A122" s="1089"/>
      <c r="B122" s="976"/>
      <c r="C122" s="946" t="s">
        <v>421</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111</v>
      </c>
      <c r="AB122" s="989"/>
      <c r="AC122" s="989"/>
      <c r="AD122" s="989"/>
      <c r="AE122" s="990"/>
      <c r="AF122" s="991" t="s">
        <v>111</v>
      </c>
      <c r="AG122" s="989"/>
      <c r="AH122" s="989"/>
      <c r="AI122" s="989"/>
      <c r="AJ122" s="990"/>
      <c r="AK122" s="991" t="s">
        <v>111</v>
      </c>
      <c r="AL122" s="989"/>
      <c r="AM122" s="989"/>
      <c r="AN122" s="989"/>
      <c r="AO122" s="990"/>
      <c r="AP122" s="992" t="s">
        <v>111</v>
      </c>
      <c r="AQ122" s="993"/>
      <c r="AR122" s="993"/>
      <c r="AS122" s="993"/>
      <c r="AT122" s="994"/>
      <c r="AU122" s="1022"/>
      <c r="AV122" s="1023"/>
      <c r="AW122" s="1023"/>
      <c r="AX122" s="1023"/>
      <c r="AY122" s="1024"/>
      <c r="AZ122" s="1004" t="s">
        <v>440</v>
      </c>
      <c r="BA122" s="995"/>
      <c r="BB122" s="995"/>
      <c r="BC122" s="995"/>
      <c r="BD122" s="995"/>
      <c r="BE122" s="995"/>
      <c r="BF122" s="995"/>
      <c r="BG122" s="995"/>
      <c r="BH122" s="995"/>
      <c r="BI122" s="995"/>
      <c r="BJ122" s="995"/>
      <c r="BK122" s="995"/>
      <c r="BL122" s="995"/>
      <c r="BM122" s="995"/>
      <c r="BN122" s="995"/>
      <c r="BO122" s="995"/>
      <c r="BP122" s="996"/>
      <c r="BQ122" s="1027">
        <v>22924232</v>
      </c>
      <c r="BR122" s="1028"/>
      <c r="BS122" s="1028"/>
      <c r="BT122" s="1028"/>
      <c r="BU122" s="1028"/>
      <c r="BV122" s="1028">
        <v>22709150</v>
      </c>
      <c r="BW122" s="1028"/>
      <c r="BX122" s="1028"/>
      <c r="BY122" s="1028"/>
      <c r="BZ122" s="1028"/>
      <c r="CA122" s="1028">
        <v>21930036</v>
      </c>
      <c r="CB122" s="1028"/>
      <c r="CC122" s="1028"/>
      <c r="CD122" s="1028"/>
      <c r="CE122" s="1028"/>
      <c r="CF122" s="1048">
        <v>175.5</v>
      </c>
      <c r="CG122" s="1049"/>
      <c r="CH122" s="1049"/>
      <c r="CI122" s="1049"/>
      <c r="CJ122" s="1049"/>
      <c r="CK122" s="1040"/>
      <c r="CL122" s="1041"/>
      <c r="CM122" s="1041"/>
      <c r="CN122" s="1041"/>
      <c r="CO122" s="1042"/>
      <c r="CP122" s="1050" t="s">
        <v>383</v>
      </c>
      <c r="CQ122" s="1051"/>
      <c r="CR122" s="1051"/>
      <c r="CS122" s="1051"/>
      <c r="CT122" s="1051"/>
      <c r="CU122" s="1051"/>
      <c r="CV122" s="1051"/>
      <c r="CW122" s="1051"/>
      <c r="CX122" s="1051"/>
      <c r="CY122" s="1051"/>
      <c r="CZ122" s="1051"/>
      <c r="DA122" s="1051"/>
      <c r="DB122" s="1051"/>
      <c r="DC122" s="1051"/>
      <c r="DD122" s="1051"/>
      <c r="DE122" s="1051"/>
      <c r="DF122" s="1052"/>
      <c r="DG122" s="949" t="s">
        <v>111</v>
      </c>
      <c r="DH122" s="950"/>
      <c r="DI122" s="950"/>
      <c r="DJ122" s="950"/>
      <c r="DK122" s="950"/>
      <c r="DL122" s="950" t="s">
        <v>111</v>
      </c>
      <c r="DM122" s="950"/>
      <c r="DN122" s="950"/>
      <c r="DO122" s="950"/>
      <c r="DP122" s="950"/>
      <c r="DQ122" s="950" t="s">
        <v>111</v>
      </c>
      <c r="DR122" s="950"/>
      <c r="DS122" s="950"/>
      <c r="DT122" s="950"/>
      <c r="DU122" s="950"/>
      <c r="DV122" s="951" t="s">
        <v>111</v>
      </c>
      <c r="DW122" s="951"/>
      <c r="DX122" s="951"/>
      <c r="DY122" s="951"/>
      <c r="DZ122" s="952"/>
    </row>
    <row r="123" spans="1:130" s="199" customFormat="1" ht="26.25" customHeight="1" x14ac:dyDescent="0.15">
      <c r="A123" s="1089"/>
      <c r="B123" s="976"/>
      <c r="C123" s="946" t="s">
        <v>427</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4370</v>
      </c>
      <c r="AB123" s="989"/>
      <c r="AC123" s="989"/>
      <c r="AD123" s="989"/>
      <c r="AE123" s="990"/>
      <c r="AF123" s="991">
        <v>4370</v>
      </c>
      <c r="AG123" s="989"/>
      <c r="AH123" s="989"/>
      <c r="AI123" s="989"/>
      <c r="AJ123" s="990"/>
      <c r="AK123" s="991">
        <v>4370</v>
      </c>
      <c r="AL123" s="989"/>
      <c r="AM123" s="989"/>
      <c r="AN123" s="989"/>
      <c r="AO123" s="990"/>
      <c r="AP123" s="992">
        <v>0</v>
      </c>
      <c r="AQ123" s="993"/>
      <c r="AR123" s="993"/>
      <c r="AS123" s="993"/>
      <c r="AT123" s="994"/>
      <c r="AU123" s="1025"/>
      <c r="AV123" s="1026"/>
      <c r="AW123" s="1026"/>
      <c r="AX123" s="1026"/>
      <c r="AY123" s="1026"/>
      <c r="AZ123" s="230" t="s">
        <v>170</v>
      </c>
      <c r="BA123" s="230"/>
      <c r="BB123" s="230"/>
      <c r="BC123" s="230"/>
      <c r="BD123" s="230"/>
      <c r="BE123" s="230"/>
      <c r="BF123" s="230"/>
      <c r="BG123" s="230"/>
      <c r="BH123" s="230"/>
      <c r="BI123" s="230"/>
      <c r="BJ123" s="230"/>
      <c r="BK123" s="230"/>
      <c r="BL123" s="230"/>
      <c r="BM123" s="230"/>
      <c r="BN123" s="230"/>
      <c r="BO123" s="1005" t="s">
        <v>441</v>
      </c>
      <c r="BP123" s="1036"/>
      <c r="BQ123" s="1095">
        <v>35586356</v>
      </c>
      <c r="BR123" s="1096"/>
      <c r="BS123" s="1096"/>
      <c r="BT123" s="1096"/>
      <c r="BU123" s="1096"/>
      <c r="BV123" s="1096">
        <v>35197542</v>
      </c>
      <c r="BW123" s="1096"/>
      <c r="BX123" s="1096"/>
      <c r="BY123" s="1096"/>
      <c r="BZ123" s="1096"/>
      <c r="CA123" s="1096">
        <v>33970432</v>
      </c>
      <c r="CB123" s="1096"/>
      <c r="CC123" s="1096"/>
      <c r="CD123" s="1096"/>
      <c r="CE123" s="1096"/>
      <c r="CF123" s="1029"/>
      <c r="CG123" s="1030"/>
      <c r="CH123" s="1030"/>
      <c r="CI123" s="1030"/>
      <c r="CJ123" s="1031"/>
      <c r="CK123" s="1040"/>
      <c r="CL123" s="1041"/>
      <c r="CM123" s="1041"/>
      <c r="CN123" s="1041"/>
      <c r="CO123" s="1042"/>
      <c r="CP123" s="1050"/>
      <c r="CQ123" s="1051"/>
      <c r="CR123" s="1051"/>
      <c r="CS123" s="1051"/>
      <c r="CT123" s="1051"/>
      <c r="CU123" s="1051"/>
      <c r="CV123" s="1051"/>
      <c r="CW123" s="1051"/>
      <c r="CX123" s="1051"/>
      <c r="CY123" s="1051"/>
      <c r="CZ123" s="1051"/>
      <c r="DA123" s="1051"/>
      <c r="DB123" s="1051"/>
      <c r="DC123" s="1051"/>
      <c r="DD123" s="1051"/>
      <c r="DE123" s="1051"/>
      <c r="DF123" s="1052"/>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9" customFormat="1" ht="26.25" customHeight="1" thickBot="1" x14ac:dyDescent="0.2">
      <c r="A124" s="1089"/>
      <c r="B124" s="976"/>
      <c r="C124" s="946" t="s">
        <v>430</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111</v>
      </c>
      <c r="AB124" s="989"/>
      <c r="AC124" s="989"/>
      <c r="AD124" s="989"/>
      <c r="AE124" s="990"/>
      <c r="AF124" s="991" t="s">
        <v>111</v>
      </c>
      <c r="AG124" s="989"/>
      <c r="AH124" s="989"/>
      <c r="AI124" s="989"/>
      <c r="AJ124" s="990"/>
      <c r="AK124" s="991" t="s">
        <v>111</v>
      </c>
      <c r="AL124" s="989"/>
      <c r="AM124" s="989"/>
      <c r="AN124" s="989"/>
      <c r="AO124" s="990"/>
      <c r="AP124" s="992" t="s">
        <v>111</v>
      </c>
      <c r="AQ124" s="993"/>
      <c r="AR124" s="993"/>
      <c r="AS124" s="993"/>
      <c r="AT124" s="994"/>
      <c r="AU124" s="1091" t="s">
        <v>442</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111</v>
      </c>
      <c r="BR124" s="1058"/>
      <c r="BS124" s="1058"/>
      <c r="BT124" s="1058"/>
      <c r="BU124" s="1058"/>
      <c r="BV124" s="1058" t="s">
        <v>111</v>
      </c>
      <c r="BW124" s="1058"/>
      <c r="BX124" s="1058"/>
      <c r="BY124" s="1058"/>
      <c r="BZ124" s="1058"/>
      <c r="CA124" s="1058" t="s">
        <v>111</v>
      </c>
      <c r="CB124" s="1058"/>
      <c r="CC124" s="1058"/>
      <c r="CD124" s="1058"/>
      <c r="CE124" s="1058"/>
      <c r="CF124" s="1059"/>
      <c r="CG124" s="1060"/>
      <c r="CH124" s="1060"/>
      <c r="CI124" s="1060"/>
      <c r="CJ124" s="1061"/>
      <c r="CK124" s="1043"/>
      <c r="CL124" s="1043"/>
      <c r="CM124" s="1043"/>
      <c r="CN124" s="1043"/>
      <c r="CO124" s="1044"/>
      <c r="CP124" s="1050" t="s">
        <v>443</v>
      </c>
      <c r="CQ124" s="1051"/>
      <c r="CR124" s="1051"/>
      <c r="CS124" s="1051"/>
      <c r="CT124" s="1051"/>
      <c r="CU124" s="1051"/>
      <c r="CV124" s="1051"/>
      <c r="CW124" s="1051"/>
      <c r="CX124" s="1051"/>
      <c r="CY124" s="1051"/>
      <c r="CZ124" s="1051"/>
      <c r="DA124" s="1051"/>
      <c r="DB124" s="1051"/>
      <c r="DC124" s="1051"/>
      <c r="DD124" s="1051"/>
      <c r="DE124" s="1051"/>
      <c r="DF124" s="1052"/>
      <c r="DG124" s="1035" t="s">
        <v>111</v>
      </c>
      <c r="DH124" s="1014"/>
      <c r="DI124" s="1014"/>
      <c r="DJ124" s="1014"/>
      <c r="DK124" s="1015"/>
      <c r="DL124" s="1013" t="s">
        <v>111</v>
      </c>
      <c r="DM124" s="1014"/>
      <c r="DN124" s="1014"/>
      <c r="DO124" s="1014"/>
      <c r="DP124" s="1015"/>
      <c r="DQ124" s="1013" t="s">
        <v>111</v>
      </c>
      <c r="DR124" s="1014"/>
      <c r="DS124" s="1014"/>
      <c r="DT124" s="1014"/>
      <c r="DU124" s="1015"/>
      <c r="DV124" s="1016" t="s">
        <v>111</v>
      </c>
      <c r="DW124" s="1017"/>
      <c r="DX124" s="1017"/>
      <c r="DY124" s="1017"/>
      <c r="DZ124" s="1018"/>
    </row>
    <row r="125" spans="1:130" s="199" customFormat="1" ht="26.25" customHeight="1" x14ac:dyDescent="0.15">
      <c r="A125" s="1089"/>
      <c r="B125" s="976"/>
      <c r="C125" s="946" t="s">
        <v>432</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111</v>
      </c>
      <c r="AB125" s="989"/>
      <c r="AC125" s="989"/>
      <c r="AD125" s="989"/>
      <c r="AE125" s="990"/>
      <c r="AF125" s="991" t="s">
        <v>111</v>
      </c>
      <c r="AG125" s="989"/>
      <c r="AH125" s="989"/>
      <c r="AI125" s="989"/>
      <c r="AJ125" s="990"/>
      <c r="AK125" s="991" t="s">
        <v>111</v>
      </c>
      <c r="AL125" s="989"/>
      <c r="AM125" s="989"/>
      <c r="AN125" s="989"/>
      <c r="AO125" s="990"/>
      <c r="AP125" s="992" t="s">
        <v>111</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444</v>
      </c>
      <c r="CL125" s="1038"/>
      <c r="CM125" s="1038"/>
      <c r="CN125" s="1038"/>
      <c r="CO125" s="1039"/>
      <c r="CP125" s="970" t="s">
        <v>445</v>
      </c>
      <c r="CQ125" s="919"/>
      <c r="CR125" s="919"/>
      <c r="CS125" s="919"/>
      <c r="CT125" s="919"/>
      <c r="CU125" s="919"/>
      <c r="CV125" s="919"/>
      <c r="CW125" s="919"/>
      <c r="CX125" s="919"/>
      <c r="CY125" s="919"/>
      <c r="CZ125" s="919"/>
      <c r="DA125" s="919"/>
      <c r="DB125" s="919"/>
      <c r="DC125" s="919"/>
      <c r="DD125" s="919"/>
      <c r="DE125" s="919"/>
      <c r="DF125" s="920"/>
      <c r="DG125" s="956" t="s">
        <v>111</v>
      </c>
      <c r="DH125" s="957"/>
      <c r="DI125" s="957"/>
      <c r="DJ125" s="957"/>
      <c r="DK125" s="957"/>
      <c r="DL125" s="957" t="s">
        <v>111</v>
      </c>
      <c r="DM125" s="957"/>
      <c r="DN125" s="957"/>
      <c r="DO125" s="957"/>
      <c r="DP125" s="957"/>
      <c r="DQ125" s="957" t="s">
        <v>111</v>
      </c>
      <c r="DR125" s="957"/>
      <c r="DS125" s="957"/>
      <c r="DT125" s="957"/>
      <c r="DU125" s="957"/>
      <c r="DV125" s="958" t="s">
        <v>111</v>
      </c>
      <c r="DW125" s="958"/>
      <c r="DX125" s="958"/>
      <c r="DY125" s="958"/>
      <c r="DZ125" s="959"/>
    </row>
    <row r="126" spans="1:130" s="199" customFormat="1" ht="26.25" customHeight="1" thickBot="1" x14ac:dyDescent="0.2">
      <c r="A126" s="1089"/>
      <c r="B126" s="976"/>
      <c r="C126" s="946" t="s">
        <v>434</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111</v>
      </c>
      <c r="AB126" s="989"/>
      <c r="AC126" s="989"/>
      <c r="AD126" s="989"/>
      <c r="AE126" s="990"/>
      <c r="AF126" s="991" t="s">
        <v>111</v>
      </c>
      <c r="AG126" s="989"/>
      <c r="AH126" s="989"/>
      <c r="AI126" s="989"/>
      <c r="AJ126" s="990"/>
      <c r="AK126" s="991" t="s">
        <v>111</v>
      </c>
      <c r="AL126" s="989"/>
      <c r="AM126" s="989"/>
      <c r="AN126" s="989"/>
      <c r="AO126" s="990"/>
      <c r="AP126" s="992" t="s">
        <v>111</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446</v>
      </c>
      <c r="CQ126" s="980"/>
      <c r="CR126" s="980"/>
      <c r="CS126" s="980"/>
      <c r="CT126" s="980"/>
      <c r="CU126" s="980"/>
      <c r="CV126" s="980"/>
      <c r="CW126" s="980"/>
      <c r="CX126" s="980"/>
      <c r="CY126" s="980"/>
      <c r="CZ126" s="980"/>
      <c r="DA126" s="980"/>
      <c r="DB126" s="980"/>
      <c r="DC126" s="980"/>
      <c r="DD126" s="980"/>
      <c r="DE126" s="980"/>
      <c r="DF126" s="981"/>
      <c r="DG126" s="949" t="s">
        <v>111</v>
      </c>
      <c r="DH126" s="950"/>
      <c r="DI126" s="950"/>
      <c r="DJ126" s="950"/>
      <c r="DK126" s="950"/>
      <c r="DL126" s="950" t="s">
        <v>111</v>
      </c>
      <c r="DM126" s="950"/>
      <c r="DN126" s="950"/>
      <c r="DO126" s="950"/>
      <c r="DP126" s="950"/>
      <c r="DQ126" s="950" t="s">
        <v>111</v>
      </c>
      <c r="DR126" s="950"/>
      <c r="DS126" s="950"/>
      <c r="DT126" s="950"/>
      <c r="DU126" s="950"/>
      <c r="DV126" s="951" t="s">
        <v>111</v>
      </c>
      <c r="DW126" s="951"/>
      <c r="DX126" s="951"/>
      <c r="DY126" s="951"/>
      <c r="DZ126" s="952"/>
    </row>
    <row r="127" spans="1:130" s="199" customFormat="1" ht="26.25" customHeight="1" x14ac:dyDescent="0.15">
      <c r="A127" s="1090"/>
      <c r="B127" s="978"/>
      <c r="C127" s="1032" t="s">
        <v>447</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2507</v>
      </c>
      <c r="AB127" s="989"/>
      <c r="AC127" s="989"/>
      <c r="AD127" s="989"/>
      <c r="AE127" s="990"/>
      <c r="AF127" s="991">
        <v>2534</v>
      </c>
      <c r="AG127" s="989"/>
      <c r="AH127" s="989"/>
      <c r="AI127" s="989"/>
      <c r="AJ127" s="990"/>
      <c r="AK127" s="991">
        <v>2250</v>
      </c>
      <c r="AL127" s="989"/>
      <c r="AM127" s="989"/>
      <c r="AN127" s="989"/>
      <c r="AO127" s="990"/>
      <c r="AP127" s="992">
        <v>0</v>
      </c>
      <c r="AQ127" s="993"/>
      <c r="AR127" s="993"/>
      <c r="AS127" s="993"/>
      <c r="AT127" s="994"/>
      <c r="AU127" s="235"/>
      <c r="AV127" s="235"/>
      <c r="AW127" s="235"/>
      <c r="AX127" s="1062" t="s">
        <v>448</v>
      </c>
      <c r="AY127" s="1063"/>
      <c r="AZ127" s="1063"/>
      <c r="BA127" s="1063"/>
      <c r="BB127" s="1063"/>
      <c r="BC127" s="1063"/>
      <c r="BD127" s="1063"/>
      <c r="BE127" s="1064"/>
      <c r="BF127" s="1065" t="s">
        <v>449</v>
      </c>
      <c r="BG127" s="1063"/>
      <c r="BH127" s="1063"/>
      <c r="BI127" s="1063"/>
      <c r="BJ127" s="1063"/>
      <c r="BK127" s="1063"/>
      <c r="BL127" s="1064"/>
      <c r="BM127" s="1065" t="s">
        <v>450</v>
      </c>
      <c r="BN127" s="1063"/>
      <c r="BO127" s="1063"/>
      <c r="BP127" s="1063"/>
      <c r="BQ127" s="1063"/>
      <c r="BR127" s="1063"/>
      <c r="BS127" s="1064"/>
      <c r="BT127" s="1065" t="s">
        <v>451</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452</v>
      </c>
      <c r="CQ127" s="980"/>
      <c r="CR127" s="980"/>
      <c r="CS127" s="980"/>
      <c r="CT127" s="980"/>
      <c r="CU127" s="980"/>
      <c r="CV127" s="980"/>
      <c r="CW127" s="980"/>
      <c r="CX127" s="980"/>
      <c r="CY127" s="980"/>
      <c r="CZ127" s="980"/>
      <c r="DA127" s="980"/>
      <c r="DB127" s="980"/>
      <c r="DC127" s="980"/>
      <c r="DD127" s="980"/>
      <c r="DE127" s="980"/>
      <c r="DF127" s="981"/>
      <c r="DG127" s="949" t="s">
        <v>111</v>
      </c>
      <c r="DH127" s="950"/>
      <c r="DI127" s="950"/>
      <c r="DJ127" s="950"/>
      <c r="DK127" s="950"/>
      <c r="DL127" s="950" t="s">
        <v>111</v>
      </c>
      <c r="DM127" s="950"/>
      <c r="DN127" s="950"/>
      <c r="DO127" s="950"/>
      <c r="DP127" s="950"/>
      <c r="DQ127" s="950" t="s">
        <v>111</v>
      </c>
      <c r="DR127" s="950"/>
      <c r="DS127" s="950"/>
      <c r="DT127" s="950"/>
      <c r="DU127" s="950"/>
      <c r="DV127" s="951" t="s">
        <v>111</v>
      </c>
      <c r="DW127" s="951"/>
      <c r="DX127" s="951"/>
      <c r="DY127" s="951"/>
      <c r="DZ127" s="952"/>
    </row>
    <row r="128" spans="1:130" s="199" customFormat="1" ht="26.25" customHeight="1" thickBot="1" x14ac:dyDescent="0.2">
      <c r="A128" s="1073" t="s">
        <v>453</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454</v>
      </c>
      <c r="X128" s="1075"/>
      <c r="Y128" s="1075"/>
      <c r="Z128" s="1076"/>
      <c r="AA128" s="1077">
        <v>589609</v>
      </c>
      <c r="AB128" s="1078"/>
      <c r="AC128" s="1078"/>
      <c r="AD128" s="1078"/>
      <c r="AE128" s="1079"/>
      <c r="AF128" s="1080">
        <v>656736</v>
      </c>
      <c r="AG128" s="1078"/>
      <c r="AH128" s="1078"/>
      <c r="AI128" s="1078"/>
      <c r="AJ128" s="1079"/>
      <c r="AK128" s="1080">
        <v>627881</v>
      </c>
      <c r="AL128" s="1078"/>
      <c r="AM128" s="1078"/>
      <c r="AN128" s="1078"/>
      <c r="AO128" s="1079"/>
      <c r="AP128" s="1081"/>
      <c r="AQ128" s="1082"/>
      <c r="AR128" s="1082"/>
      <c r="AS128" s="1082"/>
      <c r="AT128" s="1083"/>
      <c r="AU128" s="235"/>
      <c r="AV128" s="235"/>
      <c r="AW128" s="235"/>
      <c r="AX128" s="918" t="s">
        <v>455</v>
      </c>
      <c r="AY128" s="919"/>
      <c r="AZ128" s="919"/>
      <c r="BA128" s="919"/>
      <c r="BB128" s="919"/>
      <c r="BC128" s="919"/>
      <c r="BD128" s="919"/>
      <c r="BE128" s="920"/>
      <c r="BF128" s="1084" t="s">
        <v>111</v>
      </c>
      <c r="BG128" s="1085"/>
      <c r="BH128" s="1085"/>
      <c r="BI128" s="1085"/>
      <c r="BJ128" s="1085"/>
      <c r="BK128" s="1085"/>
      <c r="BL128" s="1086"/>
      <c r="BM128" s="1084">
        <v>12.82</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456</v>
      </c>
      <c r="CQ128" s="1067"/>
      <c r="CR128" s="1067"/>
      <c r="CS128" s="1067"/>
      <c r="CT128" s="1067"/>
      <c r="CU128" s="1067"/>
      <c r="CV128" s="1067"/>
      <c r="CW128" s="1067"/>
      <c r="CX128" s="1067"/>
      <c r="CY128" s="1067"/>
      <c r="CZ128" s="1067"/>
      <c r="DA128" s="1067"/>
      <c r="DB128" s="1067"/>
      <c r="DC128" s="1067"/>
      <c r="DD128" s="1067"/>
      <c r="DE128" s="1067"/>
      <c r="DF128" s="1068"/>
      <c r="DG128" s="1069" t="s">
        <v>111</v>
      </c>
      <c r="DH128" s="1070"/>
      <c r="DI128" s="1070"/>
      <c r="DJ128" s="1070"/>
      <c r="DK128" s="1070"/>
      <c r="DL128" s="1070" t="s">
        <v>111</v>
      </c>
      <c r="DM128" s="1070"/>
      <c r="DN128" s="1070"/>
      <c r="DO128" s="1070"/>
      <c r="DP128" s="1070"/>
      <c r="DQ128" s="1070" t="s">
        <v>111</v>
      </c>
      <c r="DR128" s="1070"/>
      <c r="DS128" s="1070"/>
      <c r="DT128" s="1070"/>
      <c r="DU128" s="1070"/>
      <c r="DV128" s="1071" t="s">
        <v>111</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457</v>
      </c>
      <c r="X129" s="1104"/>
      <c r="Y129" s="1104"/>
      <c r="Z129" s="1105"/>
      <c r="AA129" s="988">
        <v>13874502</v>
      </c>
      <c r="AB129" s="989"/>
      <c r="AC129" s="989"/>
      <c r="AD129" s="989"/>
      <c r="AE129" s="990"/>
      <c r="AF129" s="991">
        <v>14195901</v>
      </c>
      <c r="AG129" s="989"/>
      <c r="AH129" s="989"/>
      <c r="AI129" s="989"/>
      <c r="AJ129" s="990"/>
      <c r="AK129" s="991">
        <v>14460217</v>
      </c>
      <c r="AL129" s="989"/>
      <c r="AM129" s="989"/>
      <c r="AN129" s="989"/>
      <c r="AO129" s="990"/>
      <c r="AP129" s="1106"/>
      <c r="AQ129" s="1107"/>
      <c r="AR129" s="1107"/>
      <c r="AS129" s="1107"/>
      <c r="AT129" s="1108"/>
      <c r="AU129" s="237"/>
      <c r="AV129" s="237"/>
      <c r="AW129" s="237"/>
      <c r="AX129" s="1097" t="s">
        <v>458</v>
      </c>
      <c r="AY129" s="980"/>
      <c r="AZ129" s="980"/>
      <c r="BA129" s="980"/>
      <c r="BB129" s="980"/>
      <c r="BC129" s="980"/>
      <c r="BD129" s="980"/>
      <c r="BE129" s="981"/>
      <c r="BF129" s="1098" t="s">
        <v>111</v>
      </c>
      <c r="BG129" s="1099"/>
      <c r="BH129" s="1099"/>
      <c r="BI129" s="1099"/>
      <c r="BJ129" s="1099"/>
      <c r="BK129" s="1099"/>
      <c r="BL129" s="1100"/>
      <c r="BM129" s="1098">
        <v>17.82</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459</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460</v>
      </c>
      <c r="X130" s="1104"/>
      <c r="Y130" s="1104"/>
      <c r="Z130" s="1105"/>
      <c r="AA130" s="988">
        <v>2045136</v>
      </c>
      <c r="AB130" s="989"/>
      <c r="AC130" s="989"/>
      <c r="AD130" s="989"/>
      <c r="AE130" s="990"/>
      <c r="AF130" s="991">
        <v>1965350</v>
      </c>
      <c r="AG130" s="989"/>
      <c r="AH130" s="989"/>
      <c r="AI130" s="989"/>
      <c r="AJ130" s="990"/>
      <c r="AK130" s="991">
        <v>1963138</v>
      </c>
      <c r="AL130" s="989"/>
      <c r="AM130" s="989"/>
      <c r="AN130" s="989"/>
      <c r="AO130" s="990"/>
      <c r="AP130" s="1106"/>
      <c r="AQ130" s="1107"/>
      <c r="AR130" s="1107"/>
      <c r="AS130" s="1107"/>
      <c r="AT130" s="1108"/>
      <c r="AU130" s="237"/>
      <c r="AV130" s="237"/>
      <c r="AW130" s="237"/>
      <c r="AX130" s="1097" t="s">
        <v>461</v>
      </c>
      <c r="AY130" s="980"/>
      <c r="AZ130" s="980"/>
      <c r="BA130" s="980"/>
      <c r="BB130" s="980"/>
      <c r="BC130" s="980"/>
      <c r="BD130" s="980"/>
      <c r="BE130" s="981"/>
      <c r="BF130" s="1134">
        <v>4.5999999999999996</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462</v>
      </c>
      <c r="X131" s="1142"/>
      <c r="Y131" s="1142"/>
      <c r="Z131" s="1143"/>
      <c r="AA131" s="1035">
        <v>11829366</v>
      </c>
      <c r="AB131" s="1014"/>
      <c r="AC131" s="1014"/>
      <c r="AD131" s="1014"/>
      <c r="AE131" s="1015"/>
      <c r="AF131" s="1013">
        <v>12230551</v>
      </c>
      <c r="AG131" s="1014"/>
      <c r="AH131" s="1014"/>
      <c r="AI131" s="1014"/>
      <c r="AJ131" s="1015"/>
      <c r="AK131" s="1013">
        <v>12497079</v>
      </c>
      <c r="AL131" s="1014"/>
      <c r="AM131" s="1014"/>
      <c r="AN131" s="1014"/>
      <c r="AO131" s="1015"/>
      <c r="AP131" s="1144"/>
      <c r="AQ131" s="1145"/>
      <c r="AR131" s="1145"/>
      <c r="AS131" s="1145"/>
      <c r="AT131" s="1146"/>
      <c r="AU131" s="237"/>
      <c r="AV131" s="237"/>
      <c r="AW131" s="237"/>
      <c r="AX131" s="1116" t="s">
        <v>463</v>
      </c>
      <c r="AY131" s="1067"/>
      <c r="AZ131" s="1067"/>
      <c r="BA131" s="1067"/>
      <c r="BB131" s="1067"/>
      <c r="BC131" s="1067"/>
      <c r="BD131" s="1067"/>
      <c r="BE131" s="1068"/>
      <c r="BF131" s="1117" t="s">
        <v>111</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464</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465</v>
      </c>
      <c r="W132" s="1127"/>
      <c r="X132" s="1127"/>
      <c r="Y132" s="1127"/>
      <c r="Z132" s="1128"/>
      <c r="AA132" s="1129">
        <v>5.0134385899999998</v>
      </c>
      <c r="AB132" s="1130"/>
      <c r="AC132" s="1130"/>
      <c r="AD132" s="1130"/>
      <c r="AE132" s="1131"/>
      <c r="AF132" s="1132">
        <v>4.2213551950000001</v>
      </c>
      <c r="AG132" s="1130"/>
      <c r="AH132" s="1130"/>
      <c r="AI132" s="1130"/>
      <c r="AJ132" s="1131"/>
      <c r="AK132" s="1132">
        <v>4.7232317249999998</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466</v>
      </c>
      <c r="W133" s="1110"/>
      <c r="X133" s="1110"/>
      <c r="Y133" s="1110"/>
      <c r="Z133" s="1111"/>
      <c r="AA133" s="1112">
        <v>4.9000000000000004</v>
      </c>
      <c r="AB133" s="1113"/>
      <c r="AC133" s="1113"/>
      <c r="AD133" s="1113"/>
      <c r="AE133" s="1114"/>
      <c r="AF133" s="1112">
        <v>4.5999999999999996</v>
      </c>
      <c r="AG133" s="1113"/>
      <c r="AH133" s="1113"/>
      <c r="AI133" s="1113"/>
      <c r="AJ133" s="1114"/>
      <c r="AK133" s="1112">
        <v>4.5999999999999996</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5" zoomScaleNormal="85" zoomScaleSheetLayoutView="8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85" zoomScaleNormal="85"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467</v>
      </c>
      <c r="B5" s="248"/>
      <c r="C5" s="248"/>
      <c r="D5" s="248"/>
      <c r="E5" s="248"/>
      <c r="F5" s="248"/>
      <c r="G5" s="248"/>
      <c r="H5" s="248"/>
      <c r="I5" s="248"/>
      <c r="J5" s="248"/>
      <c r="K5" s="248"/>
      <c r="L5" s="248"/>
      <c r="M5" s="248"/>
      <c r="N5" s="248"/>
      <c r="O5" s="249"/>
    </row>
    <row r="6" spans="1:16" x14ac:dyDescent="0.15">
      <c r="A6" s="250"/>
      <c r="B6" s="246"/>
      <c r="C6" s="246"/>
      <c r="D6" s="246"/>
      <c r="E6" s="246"/>
      <c r="F6" s="246"/>
      <c r="G6" s="251" t="s">
        <v>468</v>
      </c>
      <c r="H6" s="251"/>
      <c r="I6" s="251"/>
      <c r="J6" s="251"/>
      <c r="K6" s="246"/>
      <c r="L6" s="246"/>
      <c r="M6" s="246"/>
      <c r="N6" s="246"/>
    </row>
    <row r="7" spans="1:16" x14ac:dyDescent="0.15">
      <c r="A7" s="250"/>
      <c r="B7" s="246"/>
      <c r="C7" s="246"/>
      <c r="D7" s="246"/>
      <c r="E7" s="246"/>
      <c r="F7" s="246"/>
      <c r="G7" s="253"/>
      <c r="H7" s="254"/>
      <c r="I7" s="254"/>
      <c r="J7" s="255"/>
      <c r="K7" s="1150" t="s">
        <v>469</v>
      </c>
      <c r="L7" s="256"/>
      <c r="M7" s="257" t="s">
        <v>470</v>
      </c>
      <c r="N7" s="258"/>
    </row>
    <row r="8" spans="1:16" x14ac:dyDescent="0.15">
      <c r="A8" s="250"/>
      <c r="B8" s="246"/>
      <c r="C8" s="246"/>
      <c r="D8" s="246"/>
      <c r="E8" s="246"/>
      <c r="F8" s="246"/>
      <c r="G8" s="259"/>
      <c r="H8" s="260"/>
      <c r="I8" s="260"/>
      <c r="J8" s="261"/>
      <c r="K8" s="1151"/>
      <c r="L8" s="262" t="s">
        <v>471</v>
      </c>
      <c r="M8" s="263" t="s">
        <v>472</v>
      </c>
      <c r="N8" s="264" t="s">
        <v>473</v>
      </c>
    </row>
    <row r="9" spans="1:16" x14ac:dyDescent="0.15">
      <c r="A9" s="250"/>
      <c r="B9" s="246"/>
      <c r="C9" s="246"/>
      <c r="D9" s="246"/>
      <c r="E9" s="246"/>
      <c r="F9" s="246"/>
      <c r="G9" s="1152" t="s">
        <v>474</v>
      </c>
      <c r="H9" s="1153"/>
      <c r="I9" s="1153"/>
      <c r="J9" s="1154"/>
      <c r="K9" s="265">
        <v>5382964</v>
      </c>
      <c r="L9" s="266">
        <v>78928</v>
      </c>
      <c r="M9" s="267">
        <v>57713</v>
      </c>
      <c r="N9" s="268">
        <v>36.799999999999997</v>
      </c>
    </row>
    <row r="10" spans="1:16" x14ac:dyDescent="0.15">
      <c r="A10" s="250"/>
      <c r="B10" s="246"/>
      <c r="C10" s="246"/>
      <c r="D10" s="246"/>
      <c r="E10" s="246"/>
      <c r="F10" s="246"/>
      <c r="G10" s="1152" t="s">
        <v>475</v>
      </c>
      <c r="H10" s="1153"/>
      <c r="I10" s="1153"/>
      <c r="J10" s="1154"/>
      <c r="K10" s="269">
        <v>577686</v>
      </c>
      <c r="L10" s="270">
        <v>8470</v>
      </c>
      <c r="M10" s="271">
        <v>3737</v>
      </c>
      <c r="N10" s="272">
        <v>126.7</v>
      </c>
    </row>
    <row r="11" spans="1:16" ht="13.5" customHeight="1" x14ac:dyDescent="0.15">
      <c r="A11" s="250"/>
      <c r="B11" s="246"/>
      <c r="C11" s="246"/>
      <c r="D11" s="246"/>
      <c r="E11" s="246"/>
      <c r="F11" s="246"/>
      <c r="G11" s="1152" t="s">
        <v>476</v>
      </c>
      <c r="H11" s="1153"/>
      <c r="I11" s="1153"/>
      <c r="J11" s="1154"/>
      <c r="K11" s="269">
        <v>107</v>
      </c>
      <c r="L11" s="270">
        <v>2</v>
      </c>
      <c r="M11" s="271">
        <v>6346</v>
      </c>
      <c r="N11" s="272">
        <v>-100</v>
      </c>
    </row>
    <row r="12" spans="1:16" ht="13.5" customHeight="1" x14ac:dyDescent="0.15">
      <c r="A12" s="250"/>
      <c r="B12" s="246"/>
      <c r="C12" s="246"/>
      <c r="D12" s="246"/>
      <c r="E12" s="246"/>
      <c r="F12" s="246"/>
      <c r="G12" s="1152" t="s">
        <v>477</v>
      </c>
      <c r="H12" s="1153"/>
      <c r="I12" s="1153"/>
      <c r="J12" s="1154"/>
      <c r="K12" s="269" t="s">
        <v>478</v>
      </c>
      <c r="L12" s="270" t="s">
        <v>478</v>
      </c>
      <c r="M12" s="271">
        <v>800</v>
      </c>
      <c r="N12" s="272" t="s">
        <v>478</v>
      </c>
    </row>
    <row r="13" spans="1:16" ht="13.5" customHeight="1" x14ac:dyDescent="0.15">
      <c r="A13" s="250"/>
      <c r="B13" s="246"/>
      <c r="C13" s="246"/>
      <c r="D13" s="246"/>
      <c r="E13" s="246"/>
      <c r="F13" s="246"/>
      <c r="G13" s="1152" t="s">
        <v>479</v>
      </c>
      <c r="H13" s="1153"/>
      <c r="I13" s="1153"/>
      <c r="J13" s="1154"/>
      <c r="K13" s="269" t="s">
        <v>478</v>
      </c>
      <c r="L13" s="270" t="s">
        <v>478</v>
      </c>
      <c r="M13" s="271">
        <v>1</v>
      </c>
      <c r="N13" s="272" t="s">
        <v>478</v>
      </c>
    </row>
    <row r="14" spans="1:16" ht="13.5" customHeight="1" x14ac:dyDescent="0.15">
      <c r="A14" s="250"/>
      <c r="B14" s="246"/>
      <c r="C14" s="246"/>
      <c r="D14" s="246"/>
      <c r="E14" s="246"/>
      <c r="F14" s="246"/>
      <c r="G14" s="1152" t="s">
        <v>480</v>
      </c>
      <c r="H14" s="1153"/>
      <c r="I14" s="1153"/>
      <c r="J14" s="1154"/>
      <c r="K14" s="269">
        <v>201389</v>
      </c>
      <c r="L14" s="270">
        <v>2953</v>
      </c>
      <c r="M14" s="271">
        <v>2571</v>
      </c>
      <c r="N14" s="272">
        <v>14.9</v>
      </c>
    </row>
    <row r="15" spans="1:16" ht="13.5" customHeight="1" x14ac:dyDescent="0.15">
      <c r="A15" s="250"/>
      <c r="B15" s="246"/>
      <c r="C15" s="246"/>
      <c r="D15" s="246"/>
      <c r="E15" s="246"/>
      <c r="F15" s="246"/>
      <c r="G15" s="1152" t="s">
        <v>481</v>
      </c>
      <c r="H15" s="1153"/>
      <c r="I15" s="1153"/>
      <c r="J15" s="1154"/>
      <c r="K15" s="269">
        <v>81755</v>
      </c>
      <c r="L15" s="270">
        <v>1199</v>
      </c>
      <c r="M15" s="271">
        <v>1342</v>
      </c>
      <c r="N15" s="272">
        <v>-10.7</v>
      </c>
    </row>
    <row r="16" spans="1:16" x14ac:dyDescent="0.15">
      <c r="A16" s="250"/>
      <c r="B16" s="246"/>
      <c r="C16" s="246"/>
      <c r="D16" s="246"/>
      <c r="E16" s="246"/>
      <c r="F16" s="246"/>
      <c r="G16" s="1155" t="s">
        <v>482</v>
      </c>
      <c r="H16" s="1156"/>
      <c r="I16" s="1156"/>
      <c r="J16" s="1157"/>
      <c r="K16" s="270">
        <v>-384834</v>
      </c>
      <c r="L16" s="270">
        <v>-5643</v>
      </c>
      <c r="M16" s="271">
        <v>-4975</v>
      </c>
      <c r="N16" s="272">
        <v>13.4</v>
      </c>
    </row>
    <row r="17" spans="1:16" x14ac:dyDescent="0.15">
      <c r="A17" s="250"/>
      <c r="B17" s="246"/>
      <c r="C17" s="246"/>
      <c r="D17" s="246"/>
      <c r="E17" s="246"/>
      <c r="F17" s="246"/>
      <c r="G17" s="1155" t="s">
        <v>170</v>
      </c>
      <c r="H17" s="1156"/>
      <c r="I17" s="1156"/>
      <c r="J17" s="1157"/>
      <c r="K17" s="270">
        <v>5859067</v>
      </c>
      <c r="L17" s="270">
        <v>85909</v>
      </c>
      <c r="M17" s="271">
        <v>67535</v>
      </c>
      <c r="N17" s="272">
        <v>27.2</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483</v>
      </c>
      <c r="H19" s="246"/>
      <c r="I19" s="246"/>
      <c r="J19" s="246"/>
      <c r="K19" s="246"/>
      <c r="L19" s="246"/>
      <c r="M19" s="246"/>
      <c r="N19" s="246"/>
    </row>
    <row r="20" spans="1:16" x14ac:dyDescent="0.15">
      <c r="A20" s="250"/>
      <c r="B20" s="246"/>
      <c r="C20" s="246"/>
      <c r="D20" s="246"/>
      <c r="E20" s="246"/>
      <c r="F20" s="246"/>
      <c r="G20" s="274"/>
      <c r="H20" s="275"/>
      <c r="I20" s="275"/>
      <c r="J20" s="276"/>
      <c r="K20" s="277" t="s">
        <v>484</v>
      </c>
      <c r="L20" s="278" t="s">
        <v>485</v>
      </c>
      <c r="M20" s="279" t="s">
        <v>486</v>
      </c>
      <c r="N20" s="280"/>
    </row>
    <row r="21" spans="1:16" s="286" customFormat="1" x14ac:dyDescent="0.15">
      <c r="A21" s="281"/>
      <c r="B21" s="251"/>
      <c r="C21" s="251"/>
      <c r="D21" s="251"/>
      <c r="E21" s="251"/>
      <c r="F21" s="251"/>
      <c r="G21" s="1147" t="s">
        <v>487</v>
      </c>
      <c r="H21" s="1148"/>
      <c r="I21" s="1148"/>
      <c r="J21" s="1149"/>
      <c r="K21" s="282">
        <v>7.99</v>
      </c>
      <c r="L21" s="283">
        <v>6.24</v>
      </c>
      <c r="M21" s="284">
        <v>1.75</v>
      </c>
      <c r="N21" s="251"/>
      <c r="O21" s="285"/>
      <c r="P21" s="281"/>
    </row>
    <row r="22" spans="1:16" s="286" customFormat="1" x14ac:dyDescent="0.15">
      <c r="A22" s="281"/>
      <c r="B22" s="251"/>
      <c r="C22" s="251"/>
      <c r="D22" s="251"/>
      <c r="E22" s="251"/>
      <c r="F22" s="251"/>
      <c r="G22" s="1147" t="s">
        <v>488</v>
      </c>
      <c r="H22" s="1148"/>
      <c r="I22" s="1148"/>
      <c r="J22" s="1149"/>
      <c r="K22" s="287">
        <v>99.2</v>
      </c>
      <c r="L22" s="288">
        <v>98.7</v>
      </c>
      <c r="M22" s="289">
        <v>0.5</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489</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490</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491</v>
      </c>
      <c r="H29" s="251"/>
      <c r="I29" s="251"/>
      <c r="J29" s="251"/>
      <c r="K29" s="246"/>
      <c r="L29" s="246"/>
      <c r="M29" s="246"/>
      <c r="N29" s="246"/>
      <c r="O29" s="295"/>
    </row>
    <row r="30" spans="1:16" x14ac:dyDescent="0.15">
      <c r="A30" s="250"/>
      <c r="B30" s="246"/>
      <c r="C30" s="246"/>
      <c r="D30" s="246"/>
      <c r="E30" s="246"/>
      <c r="F30" s="246"/>
      <c r="G30" s="253"/>
      <c r="H30" s="254"/>
      <c r="I30" s="254"/>
      <c r="J30" s="255"/>
      <c r="K30" s="1150" t="s">
        <v>469</v>
      </c>
      <c r="L30" s="256"/>
      <c r="M30" s="257" t="s">
        <v>470</v>
      </c>
      <c r="N30" s="258"/>
    </row>
    <row r="31" spans="1:16" x14ac:dyDescent="0.15">
      <c r="A31" s="250"/>
      <c r="B31" s="246"/>
      <c r="C31" s="246"/>
      <c r="D31" s="246"/>
      <c r="E31" s="246"/>
      <c r="F31" s="246"/>
      <c r="G31" s="259"/>
      <c r="H31" s="260"/>
      <c r="I31" s="260"/>
      <c r="J31" s="261"/>
      <c r="K31" s="1151"/>
      <c r="L31" s="262" t="s">
        <v>471</v>
      </c>
      <c r="M31" s="263" t="s">
        <v>472</v>
      </c>
      <c r="N31" s="264" t="s">
        <v>473</v>
      </c>
    </row>
    <row r="32" spans="1:16" ht="27" customHeight="1" x14ac:dyDescent="0.15">
      <c r="A32" s="250"/>
      <c r="B32" s="246"/>
      <c r="C32" s="246"/>
      <c r="D32" s="246"/>
      <c r="E32" s="246"/>
      <c r="F32" s="246"/>
      <c r="G32" s="1163" t="s">
        <v>492</v>
      </c>
      <c r="H32" s="1164"/>
      <c r="I32" s="1164"/>
      <c r="J32" s="1165"/>
      <c r="K32" s="296">
        <v>2560029</v>
      </c>
      <c r="L32" s="296">
        <v>37537</v>
      </c>
      <c r="M32" s="297">
        <v>35267</v>
      </c>
      <c r="N32" s="298">
        <v>6.4</v>
      </c>
    </row>
    <row r="33" spans="1:16" ht="13.5" customHeight="1" x14ac:dyDescent="0.15">
      <c r="A33" s="250"/>
      <c r="B33" s="246"/>
      <c r="C33" s="246"/>
      <c r="D33" s="246"/>
      <c r="E33" s="246"/>
      <c r="F33" s="246"/>
      <c r="G33" s="1163" t="s">
        <v>493</v>
      </c>
      <c r="H33" s="1164"/>
      <c r="I33" s="1164"/>
      <c r="J33" s="1165"/>
      <c r="K33" s="296" t="s">
        <v>478</v>
      </c>
      <c r="L33" s="296" t="s">
        <v>478</v>
      </c>
      <c r="M33" s="297">
        <v>1</v>
      </c>
      <c r="N33" s="298" t="s">
        <v>478</v>
      </c>
    </row>
    <row r="34" spans="1:16" ht="27" customHeight="1" x14ac:dyDescent="0.15">
      <c r="A34" s="250"/>
      <c r="B34" s="246"/>
      <c r="C34" s="246"/>
      <c r="D34" s="246"/>
      <c r="E34" s="246"/>
      <c r="F34" s="246"/>
      <c r="G34" s="1163" t="s">
        <v>494</v>
      </c>
      <c r="H34" s="1164"/>
      <c r="I34" s="1164"/>
      <c r="J34" s="1165"/>
      <c r="K34" s="296" t="s">
        <v>478</v>
      </c>
      <c r="L34" s="296" t="s">
        <v>478</v>
      </c>
      <c r="M34" s="297">
        <v>49</v>
      </c>
      <c r="N34" s="298" t="s">
        <v>478</v>
      </c>
    </row>
    <row r="35" spans="1:16" ht="27" customHeight="1" x14ac:dyDescent="0.15">
      <c r="A35" s="250"/>
      <c r="B35" s="246"/>
      <c r="C35" s="246"/>
      <c r="D35" s="246"/>
      <c r="E35" s="246"/>
      <c r="F35" s="246"/>
      <c r="G35" s="1163" t="s">
        <v>495</v>
      </c>
      <c r="H35" s="1164"/>
      <c r="I35" s="1164"/>
      <c r="J35" s="1165"/>
      <c r="K35" s="296">
        <v>614636</v>
      </c>
      <c r="L35" s="296">
        <v>9012</v>
      </c>
      <c r="M35" s="297">
        <v>9709</v>
      </c>
      <c r="N35" s="298">
        <v>-7.2</v>
      </c>
    </row>
    <row r="36" spans="1:16" ht="27" customHeight="1" x14ac:dyDescent="0.15">
      <c r="A36" s="250"/>
      <c r="B36" s="246"/>
      <c r="C36" s="246"/>
      <c r="D36" s="246"/>
      <c r="E36" s="246"/>
      <c r="F36" s="246"/>
      <c r="G36" s="1163" t="s">
        <v>496</v>
      </c>
      <c r="H36" s="1164"/>
      <c r="I36" s="1164"/>
      <c r="J36" s="1165"/>
      <c r="K36" s="296" t="s">
        <v>478</v>
      </c>
      <c r="L36" s="296" t="s">
        <v>478</v>
      </c>
      <c r="M36" s="297">
        <v>2367</v>
      </c>
      <c r="N36" s="298" t="s">
        <v>478</v>
      </c>
    </row>
    <row r="37" spans="1:16" ht="13.5" customHeight="1" x14ac:dyDescent="0.15">
      <c r="A37" s="250"/>
      <c r="B37" s="246"/>
      <c r="C37" s="246"/>
      <c r="D37" s="246"/>
      <c r="E37" s="246"/>
      <c r="F37" s="246"/>
      <c r="G37" s="1163" t="s">
        <v>497</v>
      </c>
      <c r="H37" s="1164"/>
      <c r="I37" s="1164"/>
      <c r="J37" s="1165"/>
      <c r="K37" s="296">
        <v>6620</v>
      </c>
      <c r="L37" s="296">
        <v>97</v>
      </c>
      <c r="M37" s="297">
        <v>1205</v>
      </c>
      <c r="N37" s="298">
        <v>-92</v>
      </c>
    </row>
    <row r="38" spans="1:16" ht="27" customHeight="1" x14ac:dyDescent="0.15">
      <c r="A38" s="250"/>
      <c r="B38" s="246"/>
      <c r="C38" s="246"/>
      <c r="D38" s="246"/>
      <c r="E38" s="246"/>
      <c r="F38" s="246"/>
      <c r="G38" s="1166" t="s">
        <v>498</v>
      </c>
      <c r="H38" s="1167"/>
      <c r="I38" s="1167"/>
      <c r="J38" s="1168"/>
      <c r="K38" s="299" t="s">
        <v>478</v>
      </c>
      <c r="L38" s="299" t="s">
        <v>478</v>
      </c>
      <c r="M38" s="300">
        <v>3</v>
      </c>
      <c r="N38" s="301" t="s">
        <v>478</v>
      </c>
      <c r="O38" s="295"/>
    </row>
    <row r="39" spans="1:16" x14ac:dyDescent="0.15">
      <c r="A39" s="250"/>
      <c r="B39" s="246"/>
      <c r="C39" s="246"/>
      <c r="D39" s="246"/>
      <c r="E39" s="246"/>
      <c r="F39" s="246"/>
      <c r="G39" s="1166" t="s">
        <v>499</v>
      </c>
      <c r="H39" s="1167"/>
      <c r="I39" s="1167"/>
      <c r="J39" s="1168"/>
      <c r="K39" s="302">
        <v>-627881</v>
      </c>
      <c r="L39" s="302">
        <v>-9206</v>
      </c>
      <c r="M39" s="303">
        <v>-6690</v>
      </c>
      <c r="N39" s="304">
        <v>37.6</v>
      </c>
      <c r="O39" s="295"/>
    </row>
    <row r="40" spans="1:16" ht="27" customHeight="1" x14ac:dyDescent="0.15">
      <c r="A40" s="250"/>
      <c r="B40" s="246"/>
      <c r="C40" s="246"/>
      <c r="D40" s="246"/>
      <c r="E40" s="246"/>
      <c r="F40" s="246"/>
      <c r="G40" s="1163" t="s">
        <v>500</v>
      </c>
      <c r="H40" s="1164"/>
      <c r="I40" s="1164"/>
      <c r="J40" s="1165"/>
      <c r="K40" s="302">
        <v>-1963138</v>
      </c>
      <c r="L40" s="302">
        <v>-28785</v>
      </c>
      <c r="M40" s="303">
        <v>-29386</v>
      </c>
      <c r="N40" s="304">
        <v>-2</v>
      </c>
      <c r="O40" s="295"/>
    </row>
    <row r="41" spans="1:16" x14ac:dyDescent="0.15">
      <c r="A41" s="250"/>
      <c r="B41" s="246"/>
      <c r="C41" s="246"/>
      <c r="D41" s="246"/>
      <c r="E41" s="246"/>
      <c r="F41" s="246"/>
      <c r="G41" s="1169" t="s">
        <v>281</v>
      </c>
      <c r="H41" s="1170"/>
      <c r="I41" s="1170"/>
      <c r="J41" s="1171"/>
      <c r="K41" s="296">
        <v>590266</v>
      </c>
      <c r="L41" s="302">
        <v>8655</v>
      </c>
      <c r="M41" s="303">
        <v>12524</v>
      </c>
      <c r="N41" s="304">
        <v>-30.9</v>
      </c>
      <c r="O41" s="295"/>
    </row>
    <row r="42" spans="1:16" x14ac:dyDescent="0.15">
      <c r="A42" s="250"/>
      <c r="B42" s="246"/>
      <c r="C42" s="246"/>
      <c r="D42" s="246"/>
      <c r="E42" s="246"/>
      <c r="F42" s="246"/>
      <c r="G42" s="305" t="s">
        <v>501</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502</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503</v>
      </c>
      <c r="H48" s="310"/>
      <c r="I48" s="310"/>
      <c r="J48" s="310"/>
      <c r="K48" s="310"/>
      <c r="L48" s="310"/>
      <c r="M48" s="311"/>
      <c r="N48" s="310"/>
    </row>
    <row r="49" spans="1:14" ht="13.5" customHeight="1" x14ac:dyDescent="0.15">
      <c r="A49" s="250"/>
      <c r="B49" s="246"/>
      <c r="C49" s="246"/>
      <c r="D49" s="246"/>
      <c r="E49" s="246"/>
      <c r="F49" s="246"/>
      <c r="G49" s="312"/>
      <c r="H49" s="313"/>
      <c r="I49" s="1158" t="s">
        <v>469</v>
      </c>
      <c r="J49" s="1160" t="s">
        <v>504</v>
      </c>
      <c r="K49" s="1161"/>
      <c r="L49" s="1161"/>
      <c r="M49" s="1161"/>
      <c r="N49" s="1162"/>
    </row>
    <row r="50" spans="1:14" x14ac:dyDescent="0.15">
      <c r="A50" s="250"/>
      <c r="B50" s="246"/>
      <c r="C50" s="246"/>
      <c r="D50" s="246"/>
      <c r="E50" s="246"/>
      <c r="F50" s="246"/>
      <c r="G50" s="314"/>
      <c r="H50" s="315"/>
      <c r="I50" s="1159"/>
      <c r="J50" s="316" t="s">
        <v>505</v>
      </c>
      <c r="K50" s="317" t="s">
        <v>506</v>
      </c>
      <c r="L50" s="318" t="s">
        <v>507</v>
      </c>
      <c r="M50" s="319" t="s">
        <v>508</v>
      </c>
      <c r="N50" s="320" t="s">
        <v>509</v>
      </c>
    </row>
    <row r="51" spans="1:14" x14ac:dyDescent="0.15">
      <c r="A51" s="250"/>
      <c r="B51" s="246"/>
      <c r="C51" s="246"/>
      <c r="D51" s="246"/>
      <c r="E51" s="246"/>
      <c r="F51" s="246"/>
      <c r="G51" s="312" t="s">
        <v>510</v>
      </c>
      <c r="H51" s="313"/>
      <c r="I51" s="321">
        <v>2656011</v>
      </c>
      <c r="J51" s="322">
        <v>40606</v>
      </c>
      <c r="K51" s="323">
        <v>58.1</v>
      </c>
      <c r="L51" s="324">
        <v>50880</v>
      </c>
      <c r="M51" s="325">
        <v>7</v>
      </c>
      <c r="N51" s="326">
        <v>51.1</v>
      </c>
    </row>
    <row r="52" spans="1:14" x14ac:dyDescent="0.15">
      <c r="A52" s="250"/>
      <c r="B52" s="246"/>
      <c r="C52" s="246"/>
      <c r="D52" s="246"/>
      <c r="E52" s="246"/>
      <c r="F52" s="246"/>
      <c r="G52" s="327"/>
      <c r="H52" s="328" t="s">
        <v>511</v>
      </c>
      <c r="I52" s="329">
        <v>1636799</v>
      </c>
      <c r="J52" s="330">
        <v>25024</v>
      </c>
      <c r="K52" s="331">
        <v>38.1</v>
      </c>
      <c r="L52" s="332">
        <v>26879</v>
      </c>
      <c r="M52" s="333">
        <v>2.4</v>
      </c>
      <c r="N52" s="334">
        <v>35.700000000000003</v>
      </c>
    </row>
    <row r="53" spans="1:14" x14ac:dyDescent="0.15">
      <c r="A53" s="250"/>
      <c r="B53" s="246"/>
      <c r="C53" s="246"/>
      <c r="D53" s="246"/>
      <c r="E53" s="246"/>
      <c r="F53" s="246"/>
      <c r="G53" s="312" t="s">
        <v>512</v>
      </c>
      <c r="H53" s="313"/>
      <c r="I53" s="321">
        <v>3403754</v>
      </c>
      <c r="J53" s="322">
        <v>51709</v>
      </c>
      <c r="K53" s="323">
        <v>27.3</v>
      </c>
      <c r="L53" s="324">
        <v>63956</v>
      </c>
      <c r="M53" s="325">
        <v>25.7</v>
      </c>
      <c r="N53" s="326">
        <v>1.6</v>
      </c>
    </row>
    <row r="54" spans="1:14" x14ac:dyDescent="0.15">
      <c r="A54" s="250"/>
      <c r="B54" s="246"/>
      <c r="C54" s="246"/>
      <c r="D54" s="246"/>
      <c r="E54" s="246"/>
      <c r="F54" s="246"/>
      <c r="G54" s="327"/>
      <c r="H54" s="328" t="s">
        <v>511</v>
      </c>
      <c r="I54" s="329">
        <v>2290838</v>
      </c>
      <c r="J54" s="330">
        <v>34802</v>
      </c>
      <c r="K54" s="331">
        <v>39.1</v>
      </c>
      <c r="L54" s="332">
        <v>29239</v>
      </c>
      <c r="M54" s="333">
        <v>8.8000000000000007</v>
      </c>
      <c r="N54" s="334">
        <v>30.3</v>
      </c>
    </row>
    <row r="55" spans="1:14" x14ac:dyDescent="0.15">
      <c r="A55" s="250"/>
      <c r="B55" s="246"/>
      <c r="C55" s="246"/>
      <c r="D55" s="246"/>
      <c r="E55" s="246"/>
      <c r="F55" s="246"/>
      <c r="G55" s="312" t="s">
        <v>513</v>
      </c>
      <c r="H55" s="313"/>
      <c r="I55" s="321">
        <v>3961413</v>
      </c>
      <c r="J55" s="322">
        <v>59394</v>
      </c>
      <c r="K55" s="323">
        <v>14.9</v>
      </c>
      <c r="L55" s="324">
        <v>66255</v>
      </c>
      <c r="M55" s="325">
        <v>3.6</v>
      </c>
      <c r="N55" s="326">
        <v>11.3</v>
      </c>
    </row>
    <row r="56" spans="1:14" x14ac:dyDescent="0.15">
      <c r="A56" s="250"/>
      <c r="B56" s="246"/>
      <c r="C56" s="246"/>
      <c r="D56" s="246"/>
      <c r="E56" s="246"/>
      <c r="F56" s="246"/>
      <c r="G56" s="327"/>
      <c r="H56" s="328" t="s">
        <v>511</v>
      </c>
      <c r="I56" s="329">
        <v>1653462</v>
      </c>
      <c r="J56" s="330">
        <v>24791</v>
      </c>
      <c r="K56" s="331">
        <v>-28.8</v>
      </c>
      <c r="L56" s="332">
        <v>31822</v>
      </c>
      <c r="M56" s="333">
        <v>8.8000000000000007</v>
      </c>
      <c r="N56" s="334">
        <v>-37.6</v>
      </c>
    </row>
    <row r="57" spans="1:14" x14ac:dyDescent="0.15">
      <c r="A57" s="250"/>
      <c r="B57" s="246"/>
      <c r="C57" s="246"/>
      <c r="D57" s="246"/>
      <c r="E57" s="246"/>
      <c r="F57" s="246"/>
      <c r="G57" s="312" t="s">
        <v>514</v>
      </c>
      <c r="H57" s="313"/>
      <c r="I57" s="321">
        <v>2830136</v>
      </c>
      <c r="J57" s="322">
        <v>41980</v>
      </c>
      <c r="K57" s="323">
        <v>-29.3</v>
      </c>
      <c r="L57" s="324">
        <v>47278</v>
      </c>
      <c r="M57" s="325">
        <v>-28.6</v>
      </c>
      <c r="N57" s="326">
        <v>-0.7</v>
      </c>
    </row>
    <row r="58" spans="1:14" x14ac:dyDescent="0.15">
      <c r="A58" s="250"/>
      <c r="B58" s="246"/>
      <c r="C58" s="246"/>
      <c r="D58" s="246"/>
      <c r="E58" s="246"/>
      <c r="F58" s="246"/>
      <c r="G58" s="327"/>
      <c r="H58" s="328" t="s">
        <v>511</v>
      </c>
      <c r="I58" s="329">
        <v>1477565</v>
      </c>
      <c r="J58" s="330">
        <v>21917</v>
      </c>
      <c r="K58" s="331">
        <v>-11.6</v>
      </c>
      <c r="L58" s="332">
        <v>24096</v>
      </c>
      <c r="M58" s="333">
        <v>-24.3</v>
      </c>
      <c r="N58" s="334">
        <v>12.7</v>
      </c>
    </row>
    <row r="59" spans="1:14" x14ac:dyDescent="0.15">
      <c r="A59" s="250"/>
      <c r="B59" s="246"/>
      <c r="C59" s="246"/>
      <c r="D59" s="246"/>
      <c r="E59" s="246"/>
      <c r="F59" s="246"/>
      <c r="G59" s="312" t="s">
        <v>515</v>
      </c>
      <c r="H59" s="313"/>
      <c r="I59" s="321">
        <v>2243364</v>
      </c>
      <c r="J59" s="322">
        <v>32893</v>
      </c>
      <c r="K59" s="323">
        <v>-21.6</v>
      </c>
      <c r="L59" s="324">
        <v>44504</v>
      </c>
      <c r="M59" s="325">
        <v>-5.9</v>
      </c>
      <c r="N59" s="326">
        <v>-15.7</v>
      </c>
    </row>
    <row r="60" spans="1:14" x14ac:dyDescent="0.15">
      <c r="A60" s="250"/>
      <c r="B60" s="246"/>
      <c r="C60" s="246"/>
      <c r="D60" s="246"/>
      <c r="E60" s="246"/>
      <c r="F60" s="246"/>
      <c r="G60" s="327"/>
      <c r="H60" s="328" t="s">
        <v>511</v>
      </c>
      <c r="I60" s="335">
        <v>1790765</v>
      </c>
      <c r="J60" s="330">
        <v>26257</v>
      </c>
      <c r="K60" s="331">
        <v>19.8</v>
      </c>
      <c r="L60" s="332">
        <v>25876</v>
      </c>
      <c r="M60" s="333">
        <v>7.4</v>
      </c>
      <c r="N60" s="334">
        <v>12.4</v>
      </c>
    </row>
    <row r="61" spans="1:14" x14ac:dyDescent="0.15">
      <c r="A61" s="250"/>
      <c r="B61" s="246"/>
      <c r="C61" s="246"/>
      <c r="D61" s="246"/>
      <c r="E61" s="246"/>
      <c r="F61" s="246"/>
      <c r="G61" s="312" t="s">
        <v>516</v>
      </c>
      <c r="H61" s="336"/>
      <c r="I61" s="337">
        <v>3018936</v>
      </c>
      <c r="J61" s="338">
        <v>45316</v>
      </c>
      <c r="K61" s="339">
        <v>9.9</v>
      </c>
      <c r="L61" s="340">
        <v>54575</v>
      </c>
      <c r="M61" s="341">
        <v>0.4</v>
      </c>
      <c r="N61" s="326">
        <v>9.5</v>
      </c>
    </row>
    <row r="62" spans="1:14" x14ac:dyDescent="0.15">
      <c r="A62" s="250"/>
      <c r="B62" s="246"/>
      <c r="C62" s="246"/>
      <c r="D62" s="246"/>
      <c r="E62" s="246"/>
      <c r="F62" s="246"/>
      <c r="G62" s="327"/>
      <c r="H62" s="328" t="s">
        <v>511</v>
      </c>
      <c r="I62" s="329">
        <v>1769886</v>
      </c>
      <c r="J62" s="330">
        <v>26558</v>
      </c>
      <c r="K62" s="331">
        <v>11.3</v>
      </c>
      <c r="L62" s="332">
        <v>27582</v>
      </c>
      <c r="M62" s="333">
        <v>0.6</v>
      </c>
      <c r="N62" s="334">
        <v>10.7</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518</v>
      </c>
      <c r="G46" s="8" t="s">
        <v>519</v>
      </c>
      <c r="H46" s="8" t="s">
        <v>520</v>
      </c>
      <c r="I46" s="8" t="s">
        <v>521</v>
      </c>
      <c r="J46" s="9" t="s">
        <v>522</v>
      </c>
    </row>
    <row r="47" spans="2:10" ht="57.75" customHeight="1" x14ac:dyDescent="0.15">
      <c r="B47" s="10"/>
      <c r="C47" s="1172" t="s">
        <v>3</v>
      </c>
      <c r="D47" s="1172"/>
      <c r="E47" s="1173"/>
      <c r="F47" s="11">
        <v>11.19</v>
      </c>
      <c r="G47" s="12">
        <v>11.75</v>
      </c>
      <c r="H47" s="12">
        <v>11.6</v>
      </c>
      <c r="I47" s="12">
        <v>11.92</v>
      </c>
      <c r="J47" s="13">
        <v>10.37</v>
      </c>
    </row>
    <row r="48" spans="2:10" ht="57.75" customHeight="1" x14ac:dyDescent="0.15">
      <c r="B48" s="14"/>
      <c r="C48" s="1174" t="s">
        <v>4</v>
      </c>
      <c r="D48" s="1174"/>
      <c r="E48" s="1175"/>
      <c r="F48" s="15">
        <v>1.6</v>
      </c>
      <c r="G48" s="16">
        <v>3.36</v>
      </c>
      <c r="H48" s="16">
        <v>2.63</v>
      </c>
      <c r="I48" s="16">
        <v>3.63</v>
      </c>
      <c r="J48" s="17">
        <v>1.51</v>
      </c>
    </row>
    <row r="49" spans="2:10" ht="57.75" customHeight="1" thickBot="1" x14ac:dyDescent="0.2">
      <c r="B49" s="18"/>
      <c r="C49" s="1176" t="s">
        <v>5</v>
      </c>
      <c r="D49" s="1176"/>
      <c r="E49" s="1177"/>
      <c r="F49" s="19">
        <v>0.84</v>
      </c>
      <c r="G49" s="20">
        <v>2.58</v>
      </c>
      <c r="H49" s="20" t="s">
        <v>523</v>
      </c>
      <c r="I49" s="20">
        <v>1.67</v>
      </c>
      <c r="J49" s="21" t="s">
        <v>524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栢木　大輔</dc:creator>
  <cp:lastModifiedBy> </cp:lastModifiedBy>
  <cp:lastPrinted>2018-02-20T03:07:05Z</cp:lastPrinted>
  <dcterms:created xsi:type="dcterms:W3CDTF">2018-02-20T03:04:09Z</dcterms:created>
  <dcterms:modified xsi:type="dcterms:W3CDTF">2018-11-16T07:06:09Z</dcterms:modified>
</cp:coreProperties>
</file>