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統計分析データ/Excel個別/"/>
    </mc:Choice>
  </mc:AlternateContent>
  <bookViews>
    <workbookView xWindow="1040" yWindow="1680" windowWidth="27760" windowHeight="15280" tabRatio="500"/>
  </bookViews>
  <sheets>
    <sheet name="23-4" sheetId="1" r:id="rId1"/>
  </sheets>
  <externalReferences>
    <externalReference r:id="rId2"/>
  </externalReferences>
  <definedNames>
    <definedName name="_xlnm.Database">#REF!</definedName>
    <definedName name="_xlnm.Print_Area" localSheetId="0">'23-4'!$A$1:$O$41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9" i="1" l="1"/>
  <c r="N38" i="1"/>
  <c r="N37" i="1"/>
  <c r="N36" i="1"/>
  <c r="N35" i="1"/>
  <c r="B34" i="1"/>
  <c r="C34" i="1"/>
  <c r="D34" i="1"/>
  <c r="E34" i="1"/>
  <c r="F34" i="1"/>
  <c r="I34" i="1"/>
  <c r="N34" i="1"/>
  <c r="N33" i="1"/>
  <c r="N32" i="1"/>
  <c r="N29" i="1"/>
  <c r="N28" i="1"/>
  <c r="N27" i="1"/>
  <c r="B26" i="1"/>
  <c r="C26" i="1"/>
  <c r="D26" i="1"/>
  <c r="E26" i="1"/>
  <c r="F26" i="1"/>
  <c r="H26" i="1"/>
  <c r="I26" i="1"/>
  <c r="J26" i="1"/>
  <c r="N26" i="1"/>
  <c r="N25" i="1"/>
  <c r="N24" i="1"/>
  <c r="N23" i="1"/>
  <c r="N22" i="1"/>
  <c r="N21" i="1"/>
  <c r="N20" i="1"/>
  <c r="N19" i="1"/>
  <c r="N18" i="1"/>
  <c r="N17" i="1"/>
  <c r="N16" i="1"/>
  <c r="N15" i="1"/>
  <c r="N12" i="1"/>
  <c r="M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N9" i="1"/>
  <c r="M9" i="1"/>
  <c r="L9" i="1"/>
  <c r="K9" i="1"/>
  <c r="J9" i="1"/>
  <c r="I9" i="1"/>
  <c r="H9" i="1"/>
  <c r="G9" i="1"/>
  <c r="F9" i="1"/>
  <c r="E9" i="1"/>
  <c r="D9" i="1"/>
  <c r="N8" i="1"/>
  <c r="N7" i="1"/>
</calcChain>
</file>

<file path=xl/sharedStrings.xml><?xml version="1.0" encoding="utf-8"?>
<sst xmlns="http://schemas.openxmlformats.org/spreadsheetml/2006/main" count="218" uniqueCount="68">
  <si>
    <t>23-4 在留外国人登録国籍別人員 －市町－ (平成23～27年)</t>
    <rPh sb="5" eb="7">
      <t>ザイリュウ</t>
    </rPh>
    <rPh sb="24" eb="26">
      <t>ヘイセイ</t>
    </rPh>
    <rPh sb="31" eb="32">
      <t>ネン</t>
    </rPh>
    <phoneticPr fontId="4"/>
  </si>
  <si>
    <t>各年12月末日現在</t>
    <rPh sb="0" eb="1">
      <t>カク</t>
    </rPh>
    <rPh sb="1" eb="2">
      <t>トシ</t>
    </rPh>
    <phoneticPr fontId="4"/>
  </si>
  <si>
    <t>（単位：人）</t>
  </si>
  <si>
    <t>年  次
市　町</t>
  </si>
  <si>
    <t>総数</t>
  </si>
  <si>
    <t>中国</t>
  </si>
  <si>
    <t>朝鮮
韓国</t>
  </si>
  <si>
    <t>ベトナム</t>
    <phoneticPr fontId="8"/>
  </si>
  <si>
    <t>フィリピン</t>
  </si>
  <si>
    <t xml:space="preserve"> ネシア
インド</t>
  </si>
  <si>
    <t>ネパール</t>
    <phoneticPr fontId="8"/>
  </si>
  <si>
    <t>アメリカ</t>
  </si>
  <si>
    <t>タイ</t>
    <phoneticPr fontId="8"/>
  </si>
  <si>
    <t>デッシュ
バングラ</t>
    <phoneticPr fontId="8"/>
  </si>
  <si>
    <t>スリランカ</t>
    <phoneticPr fontId="8"/>
  </si>
  <si>
    <t>台湾</t>
    <rPh sb="0" eb="2">
      <t>タイワン</t>
    </rPh>
    <phoneticPr fontId="8"/>
  </si>
  <si>
    <t>その他</t>
  </si>
  <si>
    <t>無国籍</t>
  </si>
  <si>
    <t xml:space="preserve">  平成 23 年</t>
    <phoneticPr fontId="8"/>
  </si>
  <si>
    <t>4 208</t>
  </si>
  <si>
    <t>1 866</t>
  </si>
  <si>
    <t>-</t>
    <phoneticPr fontId="8"/>
  </si>
  <si>
    <t>-</t>
  </si>
  <si>
    <t xml:space="preserve">       24</t>
    <phoneticPr fontId="8"/>
  </si>
  <si>
    <t>4 268</t>
  </si>
  <si>
    <t>1 806</t>
    <phoneticPr fontId="8"/>
  </si>
  <si>
    <t xml:space="preserve">       25</t>
    <phoneticPr fontId="8"/>
  </si>
  <si>
    <t>4 229</t>
    <phoneticPr fontId="8"/>
  </si>
  <si>
    <t>r1</t>
    <phoneticPr fontId="8"/>
  </si>
  <si>
    <t xml:space="preserve">       26</t>
    <phoneticPr fontId="8"/>
  </si>
  <si>
    <t>r3</t>
    <phoneticPr fontId="8"/>
  </si>
  <si>
    <t xml:space="preserve">       27</t>
    <phoneticPr fontId="8"/>
  </si>
  <si>
    <t>4 536</t>
    <phoneticPr fontId="8"/>
  </si>
  <si>
    <t>1 297</t>
    <phoneticPr fontId="8"/>
  </si>
  <si>
    <t>市部</t>
  </si>
  <si>
    <t>3 907</t>
    <phoneticPr fontId="8"/>
  </si>
  <si>
    <t>1 106</t>
    <phoneticPr fontId="8"/>
  </si>
  <si>
    <t>郡部</t>
  </si>
  <si>
    <t>佐賀市</t>
  </si>
  <si>
    <t>1 389</t>
    <phoneticPr fontId="8"/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</si>
  <si>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</si>
  <si>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</si>
  <si>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</si>
  <si>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</si>
  <si>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</si>
  <si>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</si>
  <si>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4"/>
  </si>
  <si>
    <t>嬉野市</t>
    <rPh sb="0" eb="2">
      <t>ウレシノ</t>
    </rPh>
    <rPh sb="2" eb="3">
      <t>シ</t>
    </rPh>
    <phoneticPr fontId="4"/>
  </si>
  <si>
    <t>神埼市</t>
    <rPh sb="0" eb="2">
      <t>カンザキ</t>
    </rPh>
    <rPh sb="2" eb="3">
      <t>シ</t>
    </rPh>
    <phoneticPr fontId="4"/>
  </si>
  <si>
    <t>神埼郡</t>
  </si>
  <si>
    <t>吉野ヶ里町</t>
    <rPh sb="0" eb="4">
      <t>ヨシノガリ</t>
    </rPh>
    <rPh sb="4" eb="5">
      <t>マチ</t>
    </rPh>
    <phoneticPr fontId="4"/>
  </si>
  <si>
    <t>三養基郡</t>
  </si>
  <si>
    <t>基山町</t>
  </si>
  <si>
    <t>上峰町</t>
  </si>
  <si>
    <t>みやき町</t>
    <rPh sb="3" eb="4">
      <t>チョウ</t>
    </rPh>
    <phoneticPr fontId="4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</si>
  <si>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</si>
  <si>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</si>
  <si>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</si>
  <si>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</si>
  <si>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</si>
  <si>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</si>
  <si>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</si>
  <si>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</si>
  <si>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</si>
  <si>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</si>
  <si>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資料:県国際課</t>
    <phoneticPr fontId="8"/>
  </si>
  <si>
    <t>※　外国人登録制度廃止（平成24年7月末）以前は、外国人登録数</t>
    <rPh sb="2" eb="4">
      <t>ガイコク</t>
    </rPh>
    <rPh sb="4" eb="5">
      <t>ジン</t>
    </rPh>
    <rPh sb="5" eb="7">
      <t>トウロク</t>
    </rPh>
    <rPh sb="7" eb="9">
      <t>セイド</t>
    </rPh>
    <rPh sb="9" eb="11">
      <t>ハイシ</t>
    </rPh>
    <rPh sb="12" eb="14">
      <t>ヘイセイ</t>
    </rPh>
    <rPh sb="16" eb="17">
      <t>ネン</t>
    </rPh>
    <rPh sb="18" eb="19">
      <t>ガツ</t>
    </rPh>
    <rPh sb="19" eb="20">
      <t>マツ</t>
    </rPh>
    <rPh sb="21" eb="23">
      <t>イゼン</t>
    </rPh>
    <rPh sb="25" eb="27">
      <t>ガイコク</t>
    </rPh>
    <rPh sb="27" eb="28">
      <t>ジン</t>
    </rPh>
    <rPh sb="28" eb="31">
      <t>トウロクスウ</t>
    </rPh>
    <phoneticPr fontId="8"/>
  </si>
  <si>
    <t>・「ｒ」は改定値または修正値</t>
    <rPh sb="5" eb="8">
      <t>カイテイチ</t>
    </rPh>
    <rPh sb="7" eb="8">
      <t>アタイ</t>
    </rPh>
    <rPh sb="11" eb="13">
      <t>シュウセイ</t>
    </rPh>
    <rPh sb="13" eb="14">
      <t>アタイ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</si>
</sst>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#"/>
    <numFmt numFmtId="177" formatCode="#,##0_ 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Continuous"/>
    </xf>
    <xf numFmtId="0" fontId="2" fillId="0" borderId="0" xfId="1" applyFont="1" applyFill="1"/>
    <xf numFmtId="0" fontId="5" fillId="2" borderId="0" xfId="1" applyFont="1" applyFill="1"/>
    <xf numFmtId="0" fontId="6" fillId="2" borderId="0" xfId="0" applyFont="1" applyFill="1"/>
    <xf numFmtId="0" fontId="7" fillId="2" borderId="0" xfId="1" applyFont="1" applyFill="1" applyAlignment="1">
      <alignment horizontal="right"/>
    </xf>
    <xf numFmtId="0" fontId="6" fillId="0" borderId="0" xfId="0" applyFont="1" applyFill="1"/>
    <xf numFmtId="0" fontId="7" fillId="0" borderId="0" xfId="1" applyFont="1" applyFill="1"/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distributed" textRotation="255" justifyLastLine="1"/>
    </xf>
    <xf numFmtId="0" fontId="7" fillId="2" borderId="2" xfId="1" applyFont="1" applyFill="1" applyBorder="1" applyAlignment="1">
      <alignment horizontal="center" vertical="distributed" textRotation="255" wrapText="1" justifyLastLine="1"/>
    </xf>
    <xf numFmtId="0" fontId="7" fillId="2" borderId="2" xfId="1" applyFont="1" applyFill="1" applyBorder="1" applyAlignment="1">
      <alignment vertical="distributed" textRotation="255" justifyLastLine="1"/>
    </xf>
    <xf numFmtId="0" fontId="7" fillId="2" borderId="3" xfId="1" applyFont="1" applyFill="1" applyBorder="1" applyAlignment="1">
      <alignment horizontal="center" vertical="distributed" textRotation="255" justifyLastLine="1"/>
    </xf>
    <xf numFmtId="49" fontId="7" fillId="0" borderId="4" xfId="1" quotePrefix="1" applyNumberFormat="1" applyFont="1" applyFill="1" applyBorder="1" applyAlignment="1"/>
    <xf numFmtId="0" fontId="7" fillId="0" borderId="5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right"/>
    </xf>
    <xf numFmtId="0" fontId="7" fillId="0" borderId="0" xfId="1" applyFont="1" applyFill="1" applyBorder="1"/>
    <xf numFmtId="176" fontId="7" fillId="0" borderId="6" xfId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176" fontId="7" fillId="0" borderId="5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/>
    <xf numFmtId="176" fontId="7" fillId="0" borderId="0" xfId="0" applyNumberFormat="1" applyFont="1" applyFill="1" applyBorder="1" applyAlignment="1">
      <alignment horizontal="right"/>
    </xf>
    <xf numFmtId="49" fontId="9" fillId="0" borderId="4" xfId="1" quotePrefix="1" applyNumberFormat="1" applyFont="1" applyFill="1" applyBorder="1" applyAlignment="1"/>
    <xf numFmtId="0" fontId="9" fillId="0" borderId="0" xfId="1" applyFont="1" applyFill="1" applyAlignment="1">
      <alignment horizontal="right"/>
    </xf>
    <xf numFmtId="0" fontId="9" fillId="0" borderId="0" xfId="1" applyFont="1" applyFill="1"/>
    <xf numFmtId="0" fontId="9" fillId="0" borderId="6" xfId="1" applyFont="1" applyFill="1" applyBorder="1"/>
    <xf numFmtId="176" fontId="9" fillId="0" borderId="7" xfId="1" applyNumberFormat="1" applyFont="1" applyFill="1" applyBorder="1"/>
    <xf numFmtId="0" fontId="9" fillId="0" borderId="4" xfId="1" applyFont="1" applyFill="1" applyBorder="1"/>
    <xf numFmtId="0" fontId="7" fillId="0" borderId="6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distributed"/>
    </xf>
    <xf numFmtId="0" fontId="9" fillId="0" borderId="0" xfId="0" applyNumberFormat="1" applyFont="1" applyFill="1" applyBorder="1" applyAlignment="1">
      <alignment horizontal="right"/>
    </xf>
    <xf numFmtId="0" fontId="9" fillId="0" borderId="6" xfId="0" applyNumberFormat="1" applyFont="1" applyFill="1" applyBorder="1" applyAlignment="1">
      <alignment horizontal="right"/>
    </xf>
    <xf numFmtId="176" fontId="9" fillId="0" borderId="0" xfId="1" applyNumberFormat="1" applyFont="1" applyFill="1"/>
    <xf numFmtId="0" fontId="7" fillId="0" borderId="4" xfId="1" applyFont="1" applyFill="1" applyBorder="1" applyAlignment="1">
      <alignment horizontal="distributed"/>
    </xf>
    <xf numFmtId="0" fontId="7" fillId="0" borderId="5" xfId="0" applyNumberFormat="1" applyFont="1" applyFill="1" applyBorder="1" applyAlignment="1">
      <alignment horizontal="right"/>
    </xf>
    <xf numFmtId="0" fontId="9" fillId="0" borderId="0" xfId="1" applyNumberFormat="1" applyFont="1" applyFill="1" applyBorder="1" applyAlignment="1">
      <alignment horizontal="right"/>
    </xf>
    <xf numFmtId="0" fontId="9" fillId="0" borderId="6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right"/>
    </xf>
    <xf numFmtId="0" fontId="7" fillId="0" borderId="6" xfId="1" applyNumberFormat="1" applyFont="1" applyFill="1" applyBorder="1" applyAlignment="1">
      <alignment horizontal="right"/>
    </xf>
    <xf numFmtId="176" fontId="7" fillId="0" borderId="0" xfId="1" applyNumberFormat="1" applyFont="1" applyFill="1"/>
    <xf numFmtId="177" fontId="6" fillId="0" borderId="0" xfId="0" applyNumberFormat="1" applyFont="1" applyFill="1"/>
    <xf numFmtId="0" fontId="9" fillId="0" borderId="5" xfId="0" applyNumberFormat="1" applyFont="1" applyFill="1" applyBorder="1" applyAlignment="1">
      <alignment horizontal="right"/>
    </xf>
    <xf numFmtId="0" fontId="7" fillId="0" borderId="8" xfId="1" applyFont="1" applyFill="1" applyBorder="1" applyAlignment="1">
      <alignment horizontal="distributed"/>
    </xf>
    <xf numFmtId="0" fontId="7" fillId="0" borderId="9" xfId="0" applyNumberFormat="1" applyFont="1" applyFill="1" applyBorder="1" applyAlignment="1">
      <alignment horizontal="right"/>
    </xf>
    <xf numFmtId="0" fontId="7" fillId="0" borderId="10" xfId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0" fontId="7" fillId="0" borderId="11" xfId="1" applyNumberFormat="1" applyFont="1" applyFill="1" applyBorder="1" applyAlignment="1">
      <alignment horizontal="right"/>
    </xf>
    <xf numFmtId="0" fontId="7" fillId="0" borderId="12" xfId="1" applyFont="1" applyFill="1" applyBorder="1" applyAlignment="1"/>
    <xf numFmtId="176" fontId="7" fillId="0" borderId="0" xfId="0" applyNumberFormat="1" applyFont="1" applyFill="1" applyAlignment="1">
      <alignment horizontal="right"/>
    </xf>
    <xf numFmtId="0" fontId="7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right"/>
    </xf>
    <xf numFmtId="0" fontId="9" fillId="0" borderId="0" xfId="1" applyFont="1" applyFill="1" applyBorder="1"/>
    <xf numFmtId="176" fontId="9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177" fontId="7" fillId="0" borderId="0" xfId="0" applyNumberFormat="1" applyFont="1" applyFill="1" applyBorder="1"/>
    <xf numFmtId="0" fontId="9" fillId="0" borderId="0" xfId="0" applyFont="1" applyFill="1" applyBorder="1"/>
    <xf numFmtId="177" fontId="9" fillId="0" borderId="0" xfId="0" applyNumberFormat="1" applyFont="1" applyFill="1" applyBorder="1"/>
  </cellXfs>
  <cellStyles count="2">
    <cellStyle name="標準" xfId="0" builtinId="0"/>
    <cellStyle name="標準_33_人口労働力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yokoyama/Desktop/&#32113;&#35336;&#20998;&#26512;&#12486;&#12441;&#12540;&#12479;/Excel&#20803;&#12486;&#12441;&#12540;&#12479;/&#31532;23&#31456;%20&#22269;&#38555;&#20132;&#27969;_17517_mark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-1"/>
      <sheetName val="23-2 "/>
      <sheetName val="23-3"/>
      <sheetName val="23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AD76"/>
  <sheetViews>
    <sheetView showGridLines="0" tabSelected="1" view="pageBreakPreview" zoomScaleNormal="115" zoomScaleSheetLayoutView="100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A44" sqref="A44"/>
    </sheetView>
  </sheetViews>
  <sheetFormatPr baseColWidth="12" defaultColWidth="8" defaultRowHeight="13" x14ac:dyDescent="0.15"/>
  <cols>
    <col min="1" max="1" width="14.6640625" style="7" bestFit="1" customWidth="1"/>
    <col min="2" max="2" width="7.6640625" style="7" customWidth="1"/>
    <col min="3" max="4" width="6.1640625" style="7" customWidth="1"/>
    <col min="5" max="13" width="5.83203125" style="7" customWidth="1"/>
    <col min="14" max="14" width="7.33203125" style="7" customWidth="1"/>
    <col min="15" max="15" width="5.83203125" style="7" customWidth="1"/>
    <col min="16" max="16384" width="8" style="7"/>
  </cols>
  <sheetData>
    <row r="1" spans="1:30" s="2" customFormat="1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0" s="2" customFormat="1" ht="18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30" ht="15" customHeight="1" thickBot="1" x14ac:dyDescent="0.2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 t="s">
        <v>2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62.25" customHeight="1" x14ac:dyDescent="0.15">
      <c r="A4" s="8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10" t="s">
        <v>9</v>
      </c>
      <c r="H4" s="11" t="s">
        <v>10</v>
      </c>
      <c r="I4" s="9" t="s">
        <v>11</v>
      </c>
      <c r="J4" s="10" t="s">
        <v>12</v>
      </c>
      <c r="K4" s="10" t="s">
        <v>13</v>
      </c>
      <c r="L4" s="9" t="s">
        <v>14</v>
      </c>
      <c r="M4" s="9" t="s">
        <v>15</v>
      </c>
      <c r="N4" s="9" t="s">
        <v>16</v>
      </c>
      <c r="O4" s="12" t="s">
        <v>17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.75" customHeight="1" x14ac:dyDescent="0.15">
      <c r="A5" s="13" t="s">
        <v>18</v>
      </c>
      <c r="B5" s="14" t="s">
        <v>19</v>
      </c>
      <c r="C5" s="15" t="s">
        <v>20</v>
      </c>
      <c r="D5" s="16">
        <v>823</v>
      </c>
      <c r="E5" s="16">
        <v>152</v>
      </c>
      <c r="F5" s="16">
        <v>515</v>
      </c>
      <c r="G5" s="16">
        <v>247</v>
      </c>
      <c r="H5" s="16">
        <v>140</v>
      </c>
      <c r="I5" s="16">
        <v>109</v>
      </c>
      <c r="J5" s="16">
        <v>58</v>
      </c>
      <c r="K5" s="16">
        <v>49</v>
      </c>
      <c r="L5" s="16">
        <v>34</v>
      </c>
      <c r="M5" s="15" t="s">
        <v>21</v>
      </c>
      <c r="N5" s="16">
        <v>215</v>
      </c>
      <c r="O5" s="17" t="s">
        <v>22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.75" customHeight="1" x14ac:dyDescent="0.15">
      <c r="A6" s="13" t="s">
        <v>23</v>
      </c>
      <c r="B6" s="14" t="s">
        <v>24</v>
      </c>
      <c r="C6" s="15" t="s">
        <v>25</v>
      </c>
      <c r="D6" s="16">
        <v>790</v>
      </c>
      <c r="E6" s="16">
        <v>261</v>
      </c>
      <c r="F6" s="16">
        <v>485</v>
      </c>
      <c r="G6" s="16">
        <v>241</v>
      </c>
      <c r="H6" s="16">
        <v>163</v>
      </c>
      <c r="I6" s="16">
        <v>118</v>
      </c>
      <c r="J6" s="16">
        <v>47</v>
      </c>
      <c r="K6" s="16">
        <v>49</v>
      </c>
      <c r="L6" s="16">
        <v>34</v>
      </c>
      <c r="M6" s="16">
        <v>13</v>
      </c>
      <c r="N6" s="18">
        <v>261</v>
      </c>
      <c r="O6" s="17" t="s">
        <v>22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.75" customHeight="1" x14ac:dyDescent="0.15">
      <c r="A7" s="13" t="s">
        <v>26</v>
      </c>
      <c r="B7" s="19" t="s">
        <v>27</v>
      </c>
      <c r="C7" s="20">
        <v>1647</v>
      </c>
      <c r="D7" s="20">
        <v>749</v>
      </c>
      <c r="E7" s="21">
        <v>346</v>
      </c>
      <c r="F7" s="21">
        <v>505</v>
      </c>
      <c r="G7" s="21">
        <v>249</v>
      </c>
      <c r="H7" s="21">
        <v>208</v>
      </c>
      <c r="I7" s="21">
        <v>112</v>
      </c>
      <c r="J7" s="21">
        <v>57</v>
      </c>
      <c r="K7" s="21">
        <v>43</v>
      </c>
      <c r="L7" s="21">
        <v>32</v>
      </c>
      <c r="M7" s="21">
        <v>27</v>
      </c>
      <c r="N7" s="22">
        <f>4229-SUM(C7:M7)</f>
        <v>254</v>
      </c>
      <c r="O7" s="17" t="s">
        <v>28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.75" customHeight="1" x14ac:dyDescent="0.15">
      <c r="A8" s="13" t="s">
        <v>29</v>
      </c>
      <c r="B8" s="19">
        <v>4285</v>
      </c>
      <c r="C8" s="20">
        <v>1463</v>
      </c>
      <c r="D8" s="20">
        <v>741</v>
      </c>
      <c r="E8" s="20">
        <v>446</v>
      </c>
      <c r="F8" s="20">
        <v>535</v>
      </c>
      <c r="G8" s="20">
        <v>293</v>
      </c>
      <c r="H8" s="20">
        <v>221</v>
      </c>
      <c r="I8" s="20">
        <v>116</v>
      </c>
      <c r="J8" s="20">
        <v>67</v>
      </c>
      <c r="K8" s="20">
        <v>43</v>
      </c>
      <c r="L8" s="20">
        <v>33</v>
      </c>
      <c r="M8" s="20">
        <v>22</v>
      </c>
      <c r="N8" s="18">
        <f>B8-SUM(C8:M8)</f>
        <v>305</v>
      </c>
      <c r="O8" s="17" t="s">
        <v>30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7">
        <v>470</v>
      </c>
      <c r="AD8" s="7" t="s">
        <v>22</v>
      </c>
    </row>
    <row r="9" spans="1:30" s="25" customFormat="1" ht="15.75" customHeight="1" x14ac:dyDescent="0.15">
      <c r="A9" s="23" t="s">
        <v>31</v>
      </c>
      <c r="B9" s="24" t="s">
        <v>32</v>
      </c>
      <c r="C9" s="24" t="s">
        <v>33</v>
      </c>
      <c r="D9" s="25">
        <f t="shared" ref="D9:M9" si="0">D11+D12</f>
        <v>728</v>
      </c>
      <c r="E9" s="25">
        <f t="shared" si="0"/>
        <v>695</v>
      </c>
      <c r="F9" s="25">
        <f t="shared" si="0"/>
        <v>538</v>
      </c>
      <c r="G9" s="25">
        <f t="shared" si="0"/>
        <v>349</v>
      </c>
      <c r="H9" s="25">
        <f t="shared" si="0"/>
        <v>272</v>
      </c>
      <c r="I9" s="25">
        <f t="shared" si="0"/>
        <v>116</v>
      </c>
      <c r="J9" s="25">
        <f t="shared" si="0"/>
        <v>70</v>
      </c>
      <c r="K9" s="25">
        <f>K11</f>
        <v>63</v>
      </c>
      <c r="L9" s="25">
        <f>L11</f>
        <v>43</v>
      </c>
      <c r="M9" s="25">
        <f t="shared" si="0"/>
        <v>37</v>
      </c>
      <c r="N9" s="25">
        <f>N11+N12</f>
        <v>327</v>
      </c>
      <c r="O9" s="26">
        <v>1</v>
      </c>
      <c r="P9" s="27"/>
    </row>
    <row r="10" spans="1:30" s="25" customFormat="1" ht="17.25" customHeight="1" x14ac:dyDescent="0.15">
      <c r="A10" s="2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9"/>
    </row>
    <row r="11" spans="1:30" s="25" customFormat="1" ht="15.75" customHeight="1" x14ac:dyDescent="0.15">
      <c r="A11" s="30" t="s">
        <v>34</v>
      </c>
      <c r="B11" s="31" t="s">
        <v>35</v>
      </c>
      <c r="C11" s="31" t="s">
        <v>36</v>
      </c>
      <c r="D11" s="31">
        <f t="shared" ref="D11:O11" si="1">SUM(D14:D23,)</f>
        <v>643</v>
      </c>
      <c r="E11" s="31">
        <f t="shared" si="1"/>
        <v>559</v>
      </c>
      <c r="F11" s="31">
        <f t="shared" si="1"/>
        <v>448</v>
      </c>
      <c r="G11" s="31">
        <f t="shared" si="1"/>
        <v>313</v>
      </c>
      <c r="H11" s="31">
        <f t="shared" si="1"/>
        <v>257</v>
      </c>
      <c r="I11" s="31">
        <f t="shared" si="1"/>
        <v>99</v>
      </c>
      <c r="J11" s="31">
        <f t="shared" si="1"/>
        <v>62</v>
      </c>
      <c r="K11" s="31">
        <f t="shared" si="1"/>
        <v>63</v>
      </c>
      <c r="L11" s="31">
        <f>SUM(L14:L23,)</f>
        <v>43</v>
      </c>
      <c r="M11" s="31">
        <f t="shared" si="1"/>
        <v>34</v>
      </c>
      <c r="N11" s="31">
        <f>SUM(N14:N23,)</f>
        <v>279</v>
      </c>
      <c r="O11" s="32">
        <f t="shared" si="1"/>
        <v>1</v>
      </c>
      <c r="P11" s="33"/>
    </row>
    <row r="12" spans="1:30" s="25" customFormat="1" ht="15.75" customHeight="1" x14ac:dyDescent="0.15">
      <c r="A12" s="30" t="s">
        <v>37</v>
      </c>
      <c r="B12" s="31">
        <f t="shared" ref="B12:M12" si="2">SUM(B24,B26,B30,B32,B34,B38)</f>
        <v>629</v>
      </c>
      <c r="C12" s="31">
        <f t="shared" si="2"/>
        <v>191</v>
      </c>
      <c r="D12" s="31">
        <f t="shared" si="2"/>
        <v>85</v>
      </c>
      <c r="E12" s="31">
        <f t="shared" si="2"/>
        <v>136</v>
      </c>
      <c r="F12" s="31">
        <f t="shared" si="2"/>
        <v>90</v>
      </c>
      <c r="G12" s="31">
        <f t="shared" si="2"/>
        <v>36</v>
      </c>
      <c r="H12" s="31">
        <f t="shared" si="2"/>
        <v>15</v>
      </c>
      <c r="I12" s="31">
        <f t="shared" si="2"/>
        <v>17</v>
      </c>
      <c r="J12" s="31">
        <f t="shared" si="2"/>
        <v>8</v>
      </c>
      <c r="K12" s="31" t="s">
        <v>21</v>
      </c>
      <c r="L12" s="31" t="s">
        <v>21</v>
      </c>
      <c r="M12" s="31">
        <f t="shared" si="2"/>
        <v>3</v>
      </c>
      <c r="N12" s="31">
        <f>SUM(N24,N26,N30,N32,N34,N38)</f>
        <v>48</v>
      </c>
      <c r="O12" s="32" t="s">
        <v>21</v>
      </c>
      <c r="P12" s="33"/>
    </row>
    <row r="13" spans="1:30" ht="6.75" customHeight="1" x14ac:dyDescent="0.15">
      <c r="A13" s="34"/>
      <c r="B13" s="35"/>
      <c r="C13" s="18"/>
      <c r="D13" s="18"/>
      <c r="E13" s="36"/>
      <c r="F13" s="36"/>
      <c r="G13" s="36"/>
      <c r="H13" s="18"/>
      <c r="I13" s="36"/>
      <c r="J13" s="36"/>
      <c r="K13" s="36"/>
      <c r="L13" s="36"/>
      <c r="M13" s="36"/>
      <c r="N13" s="31"/>
      <c r="O13" s="3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6.5" customHeight="1" x14ac:dyDescent="0.15">
      <c r="A14" s="34" t="s">
        <v>38</v>
      </c>
      <c r="B14" s="35" t="s">
        <v>39</v>
      </c>
      <c r="C14" s="38">
        <v>408</v>
      </c>
      <c r="D14" s="18">
        <v>253</v>
      </c>
      <c r="E14" s="38">
        <v>148</v>
      </c>
      <c r="F14" s="38">
        <v>180</v>
      </c>
      <c r="G14" s="38">
        <v>46</v>
      </c>
      <c r="H14" s="38">
        <v>50</v>
      </c>
      <c r="I14" s="38">
        <v>42</v>
      </c>
      <c r="J14" s="38">
        <v>31</v>
      </c>
      <c r="K14" s="38">
        <v>57</v>
      </c>
      <c r="L14" s="38">
        <v>18</v>
      </c>
      <c r="M14" s="38">
        <v>20</v>
      </c>
      <c r="N14" s="18">
        <v>135</v>
      </c>
      <c r="O14" s="39">
        <v>1</v>
      </c>
      <c r="P14" s="40"/>
      <c r="Q14" s="4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6.5" customHeight="1" x14ac:dyDescent="0.15">
      <c r="A15" s="34" t="s">
        <v>40</v>
      </c>
      <c r="B15" s="35">
        <v>549</v>
      </c>
      <c r="C15" s="38">
        <v>236</v>
      </c>
      <c r="D15" s="18">
        <v>80</v>
      </c>
      <c r="E15" s="38">
        <v>135</v>
      </c>
      <c r="F15" s="38">
        <v>43</v>
      </c>
      <c r="G15" s="38">
        <v>5</v>
      </c>
      <c r="H15" s="38">
        <v>1</v>
      </c>
      <c r="I15" s="38">
        <v>19</v>
      </c>
      <c r="J15" s="38">
        <v>2</v>
      </c>
      <c r="K15" s="38" t="s">
        <v>21</v>
      </c>
      <c r="L15" s="38" t="s">
        <v>21</v>
      </c>
      <c r="M15" s="18" t="s">
        <v>21</v>
      </c>
      <c r="N15" s="18">
        <f t="shared" ref="N15:N39" si="3">B15-SUM(C15:M15)</f>
        <v>28</v>
      </c>
      <c r="O15" s="39" t="s">
        <v>21</v>
      </c>
      <c r="P15" s="40"/>
      <c r="Q15" s="4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6.5" customHeight="1" x14ac:dyDescent="0.15">
      <c r="A16" s="34" t="s">
        <v>41</v>
      </c>
      <c r="B16" s="35">
        <v>807</v>
      </c>
      <c r="C16" s="38">
        <v>141</v>
      </c>
      <c r="D16" s="18">
        <v>113</v>
      </c>
      <c r="E16" s="38">
        <v>164</v>
      </c>
      <c r="F16" s="38">
        <v>103</v>
      </c>
      <c r="G16" s="38">
        <v>12</v>
      </c>
      <c r="H16" s="38">
        <v>202</v>
      </c>
      <c r="I16" s="38">
        <v>9</v>
      </c>
      <c r="J16" s="38">
        <v>10</v>
      </c>
      <c r="K16" s="38">
        <v>6</v>
      </c>
      <c r="L16" s="38">
        <v>25</v>
      </c>
      <c r="M16" s="18">
        <v>6</v>
      </c>
      <c r="N16" s="18">
        <f t="shared" si="3"/>
        <v>16</v>
      </c>
      <c r="O16" s="39" t="s">
        <v>21</v>
      </c>
      <c r="P16" s="40"/>
      <c r="Q16" s="4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17" ht="16.5" customHeight="1" x14ac:dyDescent="0.15">
      <c r="A17" s="34" t="s">
        <v>42</v>
      </c>
      <c r="B17" s="35">
        <v>77</v>
      </c>
      <c r="C17" s="38">
        <v>23</v>
      </c>
      <c r="D17" s="18">
        <v>13</v>
      </c>
      <c r="E17" s="38">
        <v>3</v>
      </c>
      <c r="F17" s="38">
        <v>6</v>
      </c>
      <c r="G17" s="38">
        <v>12</v>
      </c>
      <c r="H17" s="18" t="s">
        <v>21</v>
      </c>
      <c r="I17" s="38">
        <v>4</v>
      </c>
      <c r="J17" s="18">
        <v>3</v>
      </c>
      <c r="K17" s="18" t="s">
        <v>21</v>
      </c>
      <c r="L17" s="18" t="s">
        <v>21</v>
      </c>
      <c r="M17" s="18" t="s">
        <v>21</v>
      </c>
      <c r="N17" s="18">
        <f t="shared" si="3"/>
        <v>13</v>
      </c>
      <c r="O17" s="39" t="s">
        <v>21</v>
      </c>
      <c r="P17" s="40"/>
      <c r="Q17" s="41"/>
    </row>
    <row r="18" spans="1:17" ht="16.5" customHeight="1" x14ac:dyDescent="0.15">
      <c r="A18" s="34" t="s">
        <v>43</v>
      </c>
      <c r="B18" s="35">
        <v>417</v>
      </c>
      <c r="C18" s="38">
        <v>82</v>
      </c>
      <c r="D18" s="18">
        <v>62</v>
      </c>
      <c r="E18" s="38">
        <v>41</v>
      </c>
      <c r="F18" s="38">
        <v>15</v>
      </c>
      <c r="G18" s="38">
        <v>181</v>
      </c>
      <c r="H18" s="18" t="s">
        <v>21</v>
      </c>
      <c r="I18" s="38">
        <v>6</v>
      </c>
      <c r="J18" s="38">
        <v>5</v>
      </c>
      <c r="K18" s="38" t="s">
        <v>21</v>
      </c>
      <c r="L18" s="38" t="s">
        <v>21</v>
      </c>
      <c r="M18" s="18">
        <v>3</v>
      </c>
      <c r="N18" s="18">
        <f t="shared" si="3"/>
        <v>22</v>
      </c>
      <c r="O18" s="39" t="s">
        <v>21</v>
      </c>
      <c r="P18" s="40"/>
      <c r="Q18" s="41"/>
    </row>
    <row r="19" spans="1:17" ht="16.5" customHeight="1" x14ac:dyDescent="0.15">
      <c r="A19" s="34" t="s">
        <v>44</v>
      </c>
      <c r="B19" s="35">
        <v>158</v>
      </c>
      <c r="C19" s="38">
        <v>53</v>
      </c>
      <c r="D19" s="18">
        <v>19</v>
      </c>
      <c r="E19" s="38">
        <v>27</v>
      </c>
      <c r="F19" s="38">
        <v>24</v>
      </c>
      <c r="G19" s="38">
        <v>10</v>
      </c>
      <c r="H19" s="18" t="s">
        <v>21</v>
      </c>
      <c r="I19" s="38">
        <v>9</v>
      </c>
      <c r="J19" s="38">
        <v>3</v>
      </c>
      <c r="K19" s="38" t="s">
        <v>21</v>
      </c>
      <c r="L19" s="38" t="s">
        <v>21</v>
      </c>
      <c r="M19" s="38" t="s">
        <v>21</v>
      </c>
      <c r="N19" s="18">
        <f t="shared" si="3"/>
        <v>13</v>
      </c>
      <c r="O19" s="39" t="s">
        <v>21</v>
      </c>
      <c r="P19" s="40"/>
      <c r="Q19" s="41"/>
    </row>
    <row r="20" spans="1:17" ht="16.5" customHeight="1" x14ac:dyDescent="0.15">
      <c r="A20" s="34" t="s">
        <v>45</v>
      </c>
      <c r="B20" s="35">
        <v>123</v>
      </c>
      <c r="C20" s="38">
        <v>51</v>
      </c>
      <c r="D20" s="18">
        <v>11</v>
      </c>
      <c r="E20" s="38">
        <v>6</v>
      </c>
      <c r="F20" s="38">
        <v>17</v>
      </c>
      <c r="G20" s="38">
        <v>18</v>
      </c>
      <c r="H20" s="18">
        <v>4</v>
      </c>
      <c r="I20" s="38">
        <v>3</v>
      </c>
      <c r="J20" s="38">
        <v>4</v>
      </c>
      <c r="K20" s="18" t="s">
        <v>21</v>
      </c>
      <c r="L20" s="18" t="s">
        <v>21</v>
      </c>
      <c r="M20" s="38">
        <v>1</v>
      </c>
      <c r="N20" s="18">
        <f t="shared" si="3"/>
        <v>8</v>
      </c>
      <c r="O20" s="39" t="s">
        <v>21</v>
      </c>
      <c r="P20" s="40"/>
      <c r="Q20" s="41"/>
    </row>
    <row r="21" spans="1:17" ht="16.5" customHeight="1" x14ac:dyDescent="0.15">
      <c r="A21" s="34" t="s">
        <v>46</v>
      </c>
      <c r="B21" s="35">
        <v>169</v>
      </c>
      <c r="C21" s="38">
        <v>55</v>
      </c>
      <c r="D21" s="18">
        <v>27</v>
      </c>
      <c r="E21" s="38">
        <v>16</v>
      </c>
      <c r="F21" s="38">
        <v>27</v>
      </c>
      <c r="G21" s="38">
        <v>29</v>
      </c>
      <c r="H21" s="38" t="s">
        <v>21</v>
      </c>
      <c r="I21" s="38">
        <v>3</v>
      </c>
      <c r="J21" s="18" t="s">
        <v>21</v>
      </c>
      <c r="K21" s="38" t="s">
        <v>21</v>
      </c>
      <c r="L21" s="18" t="s">
        <v>21</v>
      </c>
      <c r="M21" s="18">
        <v>2</v>
      </c>
      <c r="N21" s="18">
        <f t="shared" si="3"/>
        <v>10</v>
      </c>
      <c r="O21" s="39" t="s">
        <v>21</v>
      </c>
      <c r="P21" s="40"/>
      <c r="Q21" s="41"/>
    </row>
    <row r="22" spans="1:17" ht="16.5" customHeight="1" x14ac:dyDescent="0.15">
      <c r="A22" s="34" t="s">
        <v>47</v>
      </c>
      <c r="B22" s="35">
        <v>127</v>
      </c>
      <c r="C22" s="38">
        <v>26</v>
      </c>
      <c r="D22" s="18">
        <v>55</v>
      </c>
      <c r="E22" s="38" t="s">
        <v>21</v>
      </c>
      <c r="F22" s="38">
        <v>18</v>
      </c>
      <c r="G22" s="18" t="s">
        <v>21</v>
      </c>
      <c r="H22" s="18" t="s">
        <v>21</v>
      </c>
      <c r="I22" s="38">
        <v>4</v>
      </c>
      <c r="J22" s="38">
        <v>3</v>
      </c>
      <c r="K22" s="18" t="s">
        <v>21</v>
      </c>
      <c r="L22" s="18" t="s">
        <v>21</v>
      </c>
      <c r="M22" s="18" t="s">
        <v>21</v>
      </c>
      <c r="N22" s="18">
        <f t="shared" si="3"/>
        <v>21</v>
      </c>
      <c r="O22" s="39" t="s">
        <v>21</v>
      </c>
      <c r="P22" s="40"/>
      <c r="Q22" s="41"/>
    </row>
    <row r="23" spans="1:17" ht="16.5" customHeight="1" x14ac:dyDescent="0.15">
      <c r="A23" s="34" t="s">
        <v>48</v>
      </c>
      <c r="B23" s="35">
        <v>91</v>
      </c>
      <c r="C23" s="38">
        <v>31</v>
      </c>
      <c r="D23" s="18">
        <v>10</v>
      </c>
      <c r="E23" s="38">
        <v>19</v>
      </c>
      <c r="F23" s="38">
        <v>15</v>
      </c>
      <c r="G23" s="18" t="s">
        <v>21</v>
      </c>
      <c r="H23" s="18" t="s">
        <v>21</v>
      </c>
      <c r="I23" s="38" t="s">
        <v>21</v>
      </c>
      <c r="J23" s="38">
        <v>1</v>
      </c>
      <c r="K23" s="38" t="s">
        <v>21</v>
      </c>
      <c r="L23" s="18" t="s">
        <v>21</v>
      </c>
      <c r="M23" s="18">
        <v>2</v>
      </c>
      <c r="N23" s="18">
        <f t="shared" si="3"/>
        <v>13</v>
      </c>
      <c r="O23" s="39" t="s">
        <v>21</v>
      </c>
      <c r="P23" s="40"/>
      <c r="Q23" s="41"/>
    </row>
    <row r="24" spans="1:17" s="25" customFormat="1" ht="16.5" customHeight="1" x14ac:dyDescent="0.15">
      <c r="A24" s="30" t="s">
        <v>49</v>
      </c>
      <c r="B24" s="31">
        <v>71</v>
      </c>
      <c r="C24" s="31">
        <v>32</v>
      </c>
      <c r="D24" s="31">
        <v>12</v>
      </c>
      <c r="E24" s="31">
        <v>8</v>
      </c>
      <c r="F24" s="31">
        <v>12</v>
      </c>
      <c r="G24" s="31" t="s">
        <v>21</v>
      </c>
      <c r="H24" s="31" t="s">
        <v>21</v>
      </c>
      <c r="I24" s="31" t="s">
        <v>21</v>
      </c>
      <c r="J24" s="31">
        <v>2</v>
      </c>
      <c r="K24" s="31" t="s">
        <v>21</v>
      </c>
      <c r="L24" s="31" t="s">
        <v>21</v>
      </c>
      <c r="M24" s="31" t="s">
        <v>21</v>
      </c>
      <c r="N24" s="31">
        <f t="shared" si="3"/>
        <v>5</v>
      </c>
      <c r="O24" s="37" t="s">
        <v>21</v>
      </c>
      <c r="P24" s="40"/>
      <c r="Q24" s="41"/>
    </row>
    <row r="25" spans="1:17" ht="16.5" customHeight="1" x14ac:dyDescent="0.15">
      <c r="A25" s="34" t="s">
        <v>50</v>
      </c>
      <c r="B25" s="35">
        <v>71</v>
      </c>
      <c r="C25" s="38">
        <v>32</v>
      </c>
      <c r="D25" s="18">
        <v>12</v>
      </c>
      <c r="E25" s="38">
        <v>8</v>
      </c>
      <c r="F25" s="38">
        <v>12</v>
      </c>
      <c r="G25" s="18" t="s">
        <v>21</v>
      </c>
      <c r="H25" s="38" t="s">
        <v>21</v>
      </c>
      <c r="I25" s="38" t="s">
        <v>21</v>
      </c>
      <c r="J25" s="38">
        <v>2</v>
      </c>
      <c r="K25" s="18" t="s">
        <v>21</v>
      </c>
      <c r="L25" s="38" t="s">
        <v>21</v>
      </c>
      <c r="M25" s="18" t="s">
        <v>21</v>
      </c>
      <c r="N25" s="18">
        <f t="shared" si="3"/>
        <v>5</v>
      </c>
      <c r="O25" s="39" t="s">
        <v>21</v>
      </c>
      <c r="P25" s="40"/>
      <c r="Q25" s="41"/>
    </row>
    <row r="26" spans="1:17" s="25" customFormat="1" ht="16.5" customHeight="1" x14ac:dyDescent="0.15">
      <c r="A26" s="30" t="s">
        <v>51</v>
      </c>
      <c r="B26" s="31">
        <f>SUM(B27:B29)</f>
        <v>232</v>
      </c>
      <c r="C26" s="31">
        <f>SUM(C27:C29)</f>
        <v>85</v>
      </c>
      <c r="D26" s="31">
        <f>SUM(D27:D29)</f>
        <v>28</v>
      </c>
      <c r="E26" s="31">
        <f>SUM(E27:E29)</f>
        <v>43</v>
      </c>
      <c r="F26" s="31">
        <f>SUM(F27:F29)</f>
        <v>37</v>
      </c>
      <c r="G26" s="31" t="s">
        <v>21</v>
      </c>
      <c r="H26" s="31">
        <f>SUM(H27:H29)</f>
        <v>15</v>
      </c>
      <c r="I26" s="31">
        <f>SUM(I27:I29)</f>
        <v>6</v>
      </c>
      <c r="J26" s="31">
        <f>SUM(J27:J29)</f>
        <v>5</v>
      </c>
      <c r="K26" s="31" t="s">
        <v>21</v>
      </c>
      <c r="L26" s="31" t="s">
        <v>21</v>
      </c>
      <c r="M26" s="31">
        <v>2</v>
      </c>
      <c r="N26" s="31">
        <f t="shared" si="3"/>
        <v>11</v>
      </c>
      <c r="O26" s="37" t="s">
        <v>21</v>
      </c>
      <c r="P26" s="40"/>
      <c r="Q26" s="41"/>
    </row>
    <row r="27" spans="1:17" ht="16.5" customHeight="1" x14ac:dyDescent="0.15">
      <c r="A27" s="34" t="s">
        <v>52</v>
      </c>
      <c r="B27" s="35">
        <v>95</v>
      </c>
      <c r="C27" s="38">
        <v>18</v>
      </c>
      <c r="D27" s="18">
        <v>13</v>
      </c>
      <c r="E27" s="38">
        <v>35</v>
      </c>
      <c r="F27" s="38">
        <v>3</v>
      </c>
      <c r="G27" s="18" t="s">
        <v>21</v>
      </c>
      <c r="H27" s="18">
        <v>13</v>
      </c>
      <c r="I27" s="38">
        <v>3</v>
      </c>
      <c r="J27" s="18">
        <v>3</v>
      </c>
      <c r="K27" s="18" t="s">
        <v>21</v>
      </c>
      <c r="L27" s="18" t="s">
        <v>21</v>
      </c>
      <c r="M27" s="18">
        <v>2</v>
      </c>
      <c r="N27" s="18">
        <f t="shared" si="3"/>
        <v>5</v>
      </c>
      <c r="O27" s="39" t="s">
        <v>21</v>
      </c>
      <c r="P27" s="40"/>
      <c r="Q27" s="41"/>
    </row>
    <row r="28" spans="1:17" ht="16.5" customHeight="1" x14ac:dyDescent="0.15">
      <c r="A28" s="34" t="s">
        <v>53</v>
      </c>
      <c r="B28" s="35">
        <v>27</v>
      </c>
      <c r="C28" s="38">
        <v>8</v>
      </c>
      <c r="D28" s="18">
        <v>6</v>
      </c>
      <c r="E28" s="38">
        <v>2</v>
      </c>
      <c r="F28" s="38">
        <v>8</v>
      </c>
      <c r="G28" s="18" t="s">
        <v>21</v>
      </c>
      <c r="H28" s="18" t="s">
        <v>21</v>
      </c>
      <c r="I28" s="18" t="s">
        <v>21</v>
      </c>
      <c r="J28" s="18">
        <v>1</v>
      </c>
      <c r="K28" s="18" t="s">
        <v>21</v>
      </c>
      <c r="L28" s="18" t="s">
        <v>21</v>
      </c>
      <c r="M28" s="18" t="s">
        <v>21</v>
      </c>
      <c r="N28" s="18">
        <f t="shared" si="3"/>
        <v>2</v>
      </c>
      <c r="O28" s="39" t="s">
        <v>21</v>
      </c>
      <c r="P28" s="40"/>
      <c r="Q28" s="41"/>
    </row>
    <row r="29" spans="1:17" ht="16.5" customHeight="1" x14ac:dyDescent="0.15">
      <c r="A29" s="34" t="s">
        <v>54</v>
      </c>
      <c r="B29" s="35">
        <v>110</v>
      </c>
      <c r="C29" s="38">
        <v>59</v>
      </c>
      <c r="D29" s="18">
        <v>9</v>
      </c>
      <c r="E29" s="38">
        <v>6</v>
      </c>
      <c r="F29" s="38">
        <v>26</v>
      </c>
      <c r="G29" s="18" t="s">
        <v>21</v>
      </c>
      <c r="H29" s="38">
        <v>2</v>
      </c>
      <c r="I29" s="38">
        <v>3</v>
      </c>
      <c r="J29" s="18">
        <v>1</v>
      </c>
      <c r="K29" s="18" t="s">
        <v>21</v>
      </c>
      <c r="L29" s="18" t="s">
        <v>21</v>
      </c>
      <c r="M29" s="18" t="s">
        <v>21</v>
      </c>
      <c r="N29" s="18">
        <f t="shared" si="3"/>
        <v>4</v>
      </c>
      <c r="O29" s="39" t="s">
        <v>21</v>
      </c>
      <c r="P29" s="40"/>
      <c r="Q29" s="41"/>
    </row>
    <row r="30" spans="1:17" s="25" customFormat="1" ht="16.5" customHeight="1" x14ac:dyDescent="0.15">
      <c r="A30" s="30" t="s">
        <v>55</v>
      </c>
      <c r="B30" s="42">
        <v>4</v>
      </c>
      <c r="C30" s="31" t="s">
        <v>21</v>
      </c>
      <c r="D30" s="31">
        <v>1</v>
      </c>
      <c r="E30" s="36" t="s">
        <v>21</v>
      </c>
      <c r="F30" s="36">
        <v>2</v>
      </c>
      <c r="G30" s="31" t="s">
        <v>21</v>
      </c>
      <c r="H30" s="31" t="s">
        <v>21</v>
      </c>
      <c r="I30" s="36">
        <v>1</v>
      </c>
      <c r="J30" s="31" t="s">
        <v>21</v>
      </c>
      <c r="K30" s="36" t="s">
        <v>21</v>
      </c>
      <c r="L30" s="31" t="s">
        <v>21</v>
      </c>
      <c r="M30" s="31" t="s">
        <v>21</v>
      </c>
      <c r="N30" s="31" t="s">
        <v>21</v>
      </c>
      <c r="O30" s="37" t="s">
        <v>21</v>
      </c>
      <c r="P30" s="40"/>
      <c r="Q30" s="41"/>
    </row>
    <row r="31" spans="1:17" ht="16.5" customHeight="1" x14ac:dyDescent="0.15">
      <c r="A31" s="34" t="s">
        <v>56</v>
      </c>
      <c r="B31" s="35">
        <v>4</v>
      </c>
      <c r="C31" s="18" t="s">
        <v>21</v>
      </c>
      <c r="D31" s="18">
        <v>1</v>
      </c>
      <c r="E31" s="38" t="s">
        <v>21</v>
      </c>
      <c r="F31" s="38">
        <v>2</v>
      </c>
      <c r="G31" s="18" t="s">
        <v>21</v>
      </c>
      <c r="H31" s="18" t="s">
        <v>21</v>
      </c>
      <c r="I31" s="38">
        <v>1</v>
      </c>
      <c r="J31" s="18" t="s">
        <v>21</v>
      </c>
      <c r="K31" s="38" t="s">
        <v>21</v>
      </c>
      <c r="L31" s="18" t="s">
        <v>21</v>
      </c>
      <c r="M31" s="18" t="s">
        <v>21</v>
      </c>
      <c r="N31" s="18" t="s">
        <v>21</v>
      </c>
      <c r="O31" s="39" t="s">
        <v>21</v>
      </c>
      <c r="P31" s="40"/>
      <c r="Q31" s="41"/>
    </row>
    <row r="32" spans="1:17" s="25" customFormat="1" ht="16.5" customHeight="1" x14ac:dyDescent="0.15">
      <c r="A32" s="30" t="s">
        <v>57</v>
      </c>
      <c r="B32" s="42">
        <v>111</v>
      </c>
      <c r="C32" s="31">
        <v>19</v>
      </c>
      <c r="D32" s="31">
        <v>21</v>
      </c>
      <c r="E32" s="36">
        <v>5</v>
      </c>
      <c r="F32" s="36">
        <v>13</v>
      </c>
      <c r="G32" s="31">
        <v>35</v>
      </c>
      <c r="H32" s="31" t="s">
        <v>21</v>
      </c>
      <c r="I32" s="36">
        <v>3</v>
      </c>
      <c r="J32" s="31">
        <v>1</v>
      </c>
      <c r="K32" s="36" t="s">
        <v>21</v>
      </c>
      <c r="L32" s="31" t="s">
        <v>21</v>
      </c>
      <c r="M32" s="31" t="s">
        <v>21</v>
      </c>
      <c r="N32" s="31">
        <f t="shared" si="3"/>
        <v>14</v>
      </c>
      <c r="O32" s="37" t="s">
        <v>21</v>
      </c>
      <c r="P32" s="40"/>
      <c r="Q32" s="41"/>
    </row>
    <row r="33" spans="1:17" ht="16.5" customHeight="1" x14ac:dyDescent="0.15">
      <c r="A33" s="34" t="s">
        <v>58</v>
      </c>
      <c r="B33" s="35">
        <v>111</v>
      </c>
      <c r="C33" s="38">
        <v>19</v>
      </c>
      <c r="D33" s="18">
        <v>21</v>
      </c>
      <c r="E33" s="38">
        <v>5</v>
      </c>
      <c r="F33" s="38">
        <v>13</v>
      </c>
      <c r="G33" s="38">
        <v>35</v>
      </c>
      <c r="H33" s="18" t="s">
        <v>21</v>
      </c>
      <c r="I33" s="38">
        <v>3</v>
      </c>
      <c r="J33" s="38">
        <v>1</v>
      </c>
      <c r="K33" s="18" t="s">
        <v>21</v>
      </c>
      <c r="L33" s="38" t="s">
        <v>21</v>
      </c>
      <c r="M33" s="18" t="s">
        <v>21</v>
      </c>
      <c r="N33" s="18">
        <f t="shared" si="3"/>
        <v>14</v>
      </c>
      <c r="O33" s="39" t="s">
        <v>21</v>
      </c>
      <c r="P33" s="40"/>
      <c r="Q33" s="41"/>
    </row>
    <row r="34" spans="1:17" s="25" customFormat="1" ht="16.5" customHeight="1" x14ac:dyDescent="0.15">
      <c r="A34" s="30" t="s">
        <v>59</v>
      </c>
      <c r="B34" s="42">
        <f>SUM(B35:B37)</f>
        <v>173</v>
      </c>
      <c r="C34" s="31">
        <f>SUM(C35:C37)</f>
        <v>47</v>
      </c>
      <c r="D34" s="31">
        <f>SUM(D35:D37)</f>
        <v>20</v>
      </c>
      <c r="E34" s="36">
        <f>SUM(E35:E37)</f>
        <v>67</v>
      </c>
      <c r="F34" s="36">
        <f>SUM(F35:F37)</f>
        <v>22</v>
      </c>
      <c r="G34" s="31">
        <v>1</v>
      </c>
      <c r="H34" s="31" t="s">
        <v>21</v>
      </c>
      <c r="I34" s="36">
        <f>SUM(I35:I37)</f>
        <v>7</v>
      </c>
      <c r="J34" s="31" t="s">
        <v>21</v>
      </c>
      <c r="K34" s="36" t="s">
        <v>21</v>
      </c>
      <c r="L34" s="31" t="s">
        <v>21</v>
      </c>
      <c r="M34" s="31">
        <v>1</v>
      </c>
      <c r="N34" s="31">
        <f t="shared" si="3"/>
        <v>8</v>
      </c>
      <c r="O34" s="37" t="s">
        <v>21</v>
      </c>
      <c r="P34" s="40"/>
      <c r="Q34" s="41"/>
    </row>
    <row r="35" spans="1:17" ht="16.5" customHeight="1" x14ac:dyDescent="0.15">
      <c r="A35" s="34" t="s">
        <v>60</v>
      </c>
      <c r="B35" s="35">
        <v>20</v>
      </c>
      <c r="C35" s="38">
        <v>6</v>
      </c>
      <c r="D35" s="18">
        <v>5</v>
      </c>
      <c r="E35" s="38" t="s">
        <v>21</v>
      </c>
      <c r="F35" s="38">
        <v>4</v>
      </c>
      <c r="G35" s="18" t="s">
        <v>21</v>
      </c>
      <c r="H35" s="18" t="s">
        <v>21</v>
      </c>
      <c r="I35" s="38">
        <v>1</v>
      </c>
      <c r="J35" s="18" t="s">
        <v>21</v>
      </c>
      <c r="K35" s="18" t="s">
        <v>21</v>
      </c>
      <c r="L35" s="18" t="s">
        <v>21</v>
      </c>
      <c r="M35" s="18">
        <v>1</v>
      </c>
      <c r="N35" s="18">
        <f t="shared" si="3"/>
        <v>3</v>
      </c>
      <c r="O35" s="39" t="s">
        <v>21</v>
      </c>
      <c r="P35" s="40"/>
      <c r="Q35" s="41"/>
    </row>
    <row r="36" spans="1:17" ht="16.5" customHeight="1" x14ac:dyDescent="0.15">
      <c r="A36" s="34" t="s">
        <v>61</v>
      </c>
      <c r="B36" s="35">
        <v>51</v>
      </c>
      <c r="C36" s="38">
        <v>4</v>
      </c>
      <c r="D36" s="18">
        <v>5</v>
      </c>
      <c r="E36" s="38">
        <v>37</v>
      </c>
      <c r="F36" s="38">
        <v>1</v>
      </c>
      <c r="G36" s="18" t="s">
        <v>21</v>
      </c>
      <c r="H36" s="18" t="s">
        <v>21</v>
      </c>
      <c r="I36" s="38">
        <v>2</v>
      </c>
      <c r="J36" s="18" t="s">
        <v>21</v>
      </c>
      <c r="K36" s="18" t="s">
        <v>21</v>
      </c>
      <c r="L36" s="18" t="s">
        <v>21</v>
      </c>
      <c r="M36" s="18" t="s">
        <v>21</v>
      </c>
      <c r="N36" s="18">
        <f t="shared" si="3"/>
        <v>2</v>
      </c>
      <c r="O36" s="39" t="s">
        <v>21</v>
      </c>
      <c r="P36" s="40"/>
      <c r="Q36" s="41"/>
    </row>
    <row r="37" spans="1:17" ht="16.5" customHeight="1" x14ac:dyDescent="0.15">
      <c r="A37" s="34" t="s">
        <v>62</v>
      </c>
      <c r="B37" s="35">
        <v>102</v>
      </c>
      <c r="C37" s="38">
        <v>37</v>
      </c>
      <c r="D37" s="18">
        <v>10</v>
      </c>
      <c r="E37" s="38">
        <v>30</v>
      </c>
      <c r="F37" s="38">
        <v>17</v>
      </c>
      <c r="G37" s="38">
        <v>1</v>
      </c>
      <c r="H37" s="18" t="s">
        <v>21</v>
      </c>
      <c r="I37" s="38">
        <v>4</v>
      </c>
      <c r="J37" s="18" t="s">
        <v>21</v>
      </c>
      <c r="K37" s="18" t="s">
        <v>21</v>
      </c>
      <c r="L37" s="18" t="s">
        <v>21</v>
      </c>
      <c r="M37" s="18" t="s">
        <v>21</v>
      </c>
      <c r="N37" s="18">
        <f t="shared" si="3"/>
        <v>3</v>
      </c>
      <c r="O37" s="39" t="s">
        <v>21</v>
      </c>
      <c r="P37" s="40"/>
      <c r="Q37" s="41"/>
    </row>
    <row r="38" spans="1:17" s="25" customFormat="1" ht="16.5" customHeight="1" x14ac:dyDescent="0.15">
      <c r="A38" s="30" t="s">
        <v>63</v>
      </c>
      <c r="B38" s="42">
        <v>38</v>
      </c>
      <c r="C38" s="31">
        <v>8</v>
      </c>
      <c r="D38" s="31">
        <v>3</v>
      </c>
      <c r="E38" s="36">
        <v>13</v>
      </c>
      <c r="F38" s="36">
        <v>4</v>
      </c>
      <c r="G38" s="31" t="s">
        <v>21</v>
      </c>
      <c r="H38" s="31" t="s">
        <v>21</v>
      </c>
      <c r="I38" s="36" t="s">
        <v>21</v>
      </c>
      <c r="J38" s="31" t="s">
        <v>21</v>
      </c>
      <c r="K38" s="36" t="s">
        <v>21</v>
      </c>
      <c r="L38" s="31" t="s">
        <v>21</v>
      </c>
      <c r="M38" s="31" t="s">
        <v>21</v>
      </c>
      <c r="N38" s="31">
        <f t="shared" si="3"/>
        <v>10</v>
      </c>
      <c r="O38" s="37" t="s">
        <v>21</v>
      </c>
      <c r="P38" s="40"/>
      <c r="Q38" s="41"/>
    </row>
    <row r="39" spans="1:17" ht="16.5" customHeight="1" thickBot="1" x14ac:dyDescent="0.2">
      <c r="A39" s="43" t="s">
        <v>64</v>
      </c>
      <c r="B39" s="44">
        <v>38</v>
      </c>
      <c r="C39" s="45">
        <v>8</v>
      </c>
      <c r="D39" s="46">
        <v>3</v>
      </c>
      <c r="E39" s="45">
        <v>13</v>
      </c>
      <c r="F39" s="45">
        <v>4</v>
      </c>
      <c r="G39" s="46" t="s">
        <v>21</v>
      </c>
      <c r="H39" s="46" t="s">
        <v>21</v>
      </c>
      <c r="I39" s="46" t="s">
        <v>21</v>
      </c>
      <c r="J39" s="45" t="s">
        <v>21</v>
      </c>
      <c r="K39" s="46" t="s">
        <v>21</v>
      </c>
      <c r="L39" s="46" t="s">
        <v>21</v>
      </c>
      <c r="M39" s="46" t="s">
        <v>21</v>
      </c>
      <c r="N39" s="46">
        <f t="shared" si="3"/>
        <v>10</v>
      </c>
      <c r="O39" s="47" t="s">
        <v>21</v>
      </c>
      <c r="P39" s="40"/>
      <c r="Q39" s="41"/>
    </row>
    <row r="40" spans="1:17" ht="11.25" customHeight="1" x14ac:dyDescent="0.15">
      <c r="A40" s="48" t="s">
        <v>65</v>
      </c>
      <c r="B40" s="48" t="s">
        <v>66</v>
      </c>
      <c r="C40" s="22"/>
      <c r="D40" s="49"/>
      <c r="E40" s="22"/>
      <c r="F40" s="22"/>
      <c r="G40" s="22"/>
      <c r="H40" s="22"/>
      <c r="I40" s="49"/>
      <c r="J40" s="49"/>
      <c r="K40" s="49"/>
      <c r="L40" s="49"/>
      <c r="M40" s="49"/>
      <c r="N40" s="49"/>
      <c r="O40" s="49">
        <v>0</v>
      </c>
      <c r="P40" s="6"/>
    </row>
    <row r="41" spans="1:17" x14ac:dyDescent="0.15">
      <c r="A41" s="50" t="s">
        <v>67</v>
      </c>
      <c r="B41" s="50"/>
      <c r="C41" s="50"/>
      <c r="D41" s="50"/>
      <c r="E41" s="50"/>
      <c r="F41" s="50"/>
      <c r="G41" s="50"/>
      <c r="H41" s="50"/>
      <c r="I41" s="16"/>
      <c r="J41" s="16"/>
      <c r="K41" s="16"/>
      <c r="L41" s="16"/>
      <c r="M41" s="16"/>
      <c r="N41" s="16"/>
      <c r="O41" s="16"/>
      <c r="P41" s="16"/>
    </row>
    <row r="42" spans="1:17" ht="14" x14ac:dyDescent="0.15">
      <c r="A42" s="6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6"/>
    </row>
    <row r="43" spans="1:17" ht="14" x14ac:dyDescent="0.15">
      <c r="A43" s="6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6"/>
    </row>
    <row r="44" spans="1:17" ht="14" x14ac:dyDescent="0.15">
      <c r="A44" s="6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5"/>
      <c r="P44" s="16"/>
    </row>
    <row r="45" spans="1:17" ht="14" x14ac:dyDescent="0.15">
      <c r="A45" s="6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5"/>
      <c r="P45" s="16"/>
    </row>
    <row r="46" spans="1:17" ht="14" x14ac:dyDescent="0.15">
      <c r="A46" s="6"/>
      <c r="B46" s="51"/>
      <c r="C46" s="51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1"/>
      <c r="P46" s="16"/>
    </row>
    <row r="47" spans="1:17" ht="14" x14ac:dyDescent="0.15">
      <c r="A47" s="6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5"/>
      <c r="P47" s="16"/>
    </row>
    <row r="48" spans="1:17" x14ac:dyDescent="0.15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15"/>
      <c r="P48" s="16"/>
    </row>
    <row r="49" spans="2:16" x14ac:dyDescent="0.15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15"/>
      <c r="P49" s="16"/>
    </row>
    <row r="50" spans="2:16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5"/>
      <c r="P50" s="16"/>
    </row>
    <row r="51" spans="2:16" x14ac:dyDescent="0.15">
      <c r="B51" s="54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22"/>
      <c r="O51" s="15"/>
      <c r="P51" s="16"/>
    </row>
    <row r="52" spans="2:16" x14ac:dyDescent="0.15">
      <c r="B52" s="54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22"/>
      <c r="O52" s="15"/>
      <c r="P52" s="16"/>
    </row>
    <row r="53" spans="2:16" x14ac:dyDescent="0.15"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22"/>
      <c r="O53" s="15"/>
      <c r="P53" s="16"/>
    </row>
    <row r="54" spans="2:16" x14ac:dyDescent="0.15"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22"/>
      <c r="O54" s="15"/>
      <c r="P54" s="16"/>
    </row>
    <row r="55" spans="2:16" x14ac:dyDescent="0.15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22"/>
      <c r="O55" s="15"/>
      <c r="P55" s="16"/>
    </row>
    <row r="56" spans="2:16" x14ac:dyDescent="0.15"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22"/>
      <c r="O56" s="15"/>
      <c r="P56" s="16"/>
    </row>
    <row r="57" spans="2:16" x14ac:dyDescent="0.15"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22"/>
      <c r="O57" s="15"/>
      <c r="P57" s="16"/>
    </row>
    <row r="58" spans="2:16" x14ac:dyDescent="0.15"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22"/>
      <c r="O58" s="15"/>
      <c r="P58" s="16"/>
    </row>
    <row r="59" spans="2:16" x14ac:dyDescent="0.15">
      <c r="B59" s="54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22"/>
      <c r="O59" s="15"/>
      <c r="P59" s="16"/>
    </row>
    <row r="60" spans="2:16" x14ac:dyDescent="0.15"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22"/>
      <c r="O60" s="15"/>
      <c r="P60" s="16"/>
    </row>
    <row r="61" spans="2:16" x14ac:dyDescent="0.15"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3"/>
      <c r="O61" s="51"/>
      <c r="P61" s="16"/>
    </row>
    <row r="62" spans="2:16" x14ac:dyDescent="0.15">
      <c r="B62" s="54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22"/>
      <c r="O62" s="15"/>
      <c r="P62" s="16"/>
    </row>
    <row r="63" spans="2:16" x14ac:dyDescent="0.15">
      <c r="B63" s="56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3"/>
      <c r="O63" s="51"/>
      <c r="P63" s="16"/>
    </row>
    <row r="64" spans="2:16" x14ac:dyDescent="0.15">
      <c r="B64" s="54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22"/>
      <c r="O64" s="15"/>
      <c r="P64" s="16"/>
    </row>
    <row r="65" spans="2:16" x14ac:dyDescent="0.15">
      <c r="B65" s="54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22"/>
      <c r="O65" s="15"/>
      <c r="P65" s="16"/>
    </row>
    <row r="66" spans="2:16" x14ac:dyDescent="0.15">
      <c r="B66" s="54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22"/>
      <c r="O66" s="15"/>
      <c r="P66" s="16"/>
    </row>
    <row r="67" spans="2:16" x14ac:dyDescent="0.15"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3"/>
      <c r="O67" s="51"/>
      <c r="P67" s="16"/>
    </row>
    <row r="68" spans="2:16" x14ac:dyDescent="0.15"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22"/>
      <c r="O68" s="15"/>
      <c r="P68" s="16"/>
    </row>
    <row r="69" spans="2:16" x14ac:dyDescent="0.15">
      <c r="B69" s="56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3"/>
      <c r="O69" s="51"/>
      <c r="P69" s="16"/>
    </row>
    <row r="70" spans="2:16" x14ac:dyDescent="0.15"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22"/>
      <c r="O70" s="15"/>
      <c r="P70" s="16"/>
    </row>
    <row r="71" spans="2:16" x14ac:dyDescent="0.15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3"/>
      <c r="O71" s="51"/>
      <c r="P71" s="16"/>
    </row>
    <row r="72" spans="2:16" x14ac:dyDescent="0.15"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22"/>
      <c r="O72" s="15"/>
      <c r="P72" s="16"/>
    </row>
    <row r="73" spans="2:16" x14ac:dyDescent="0.15"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22"/>
      <c r="O73" s="15"/>
      <c r="P73" s="16"/>
    </row>
    <row r="74" spans="2:16" x14ac:dyDescent="0.15"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22"/>
      <c r="O74" s="15"/>
      <c r="P74" s="16"/>
    </row>
    <row r="75" spans="2:16" x14ac:dyDescent="0.15">
      <c r="B75" s="56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3"/>
      <c r="O75" s="51"/>
      <c r="P75" s="16"/>
    </row>
    <row r="76" spans="2:16" x14ac:dyDescent="0.15"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22"/>
      <c r="O76" s="15"/>
      <c r="P76" s="16"/>
    </row>
  </sheetData>
  <mergeCells count="1">
    <mergeCell ref="A41:H41"/>
  </mergeCells>
  <phoneticPr fontId="3"/>
  <pageMargins left="0.28999999999999998" right="0.28000000000000003" top="0.59055118110236227" bottom="0.27559055118110237" header="0.39370078740157483" footer="0.31496062992125984"/>
  <pageSetup paperSize="9" scale="9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2018-03-15T07:05:14Z</dcterms:created>
  <dcterms:modified xsi:type="dcterms:W3CDTF">2018-03-15T07:05:22Z</dcterms:modified>
</cp:coreProperties>
</file>