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0" windowWidth="14400" windowHeight="12765"/>
  </bookViews>
  <sheets>
    <sheet name="nenreibetuzinkouhyou" sheetId="3" r:id="rId1"/>
  </sheets>
  <definedNames>
    <definedName name="_xlnm.Print_Area" localSheetId="0">nenreibetuzinkouhyou!$A$1:$T$51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<sst xmlns="http://schemas.openxmlformats.org/spreadsheetml/2006/main" xmlns:r="http://schemas.openxmlformats.org/officeDocument/2006/relationships" count="152" uniqueCount="152">
  <si>
    <t>５５</t>
  </si>
  <si>
    <t>女</t>
  </si>
  <si>
    <t>総数</t>
    <rPh sb="0" eb="2">
      <t>ソウスウ</t>
    </rPh>
    <phoneticPr fontId="19"/>
  </si>
  <si>
    <t>７１</t>
  </si>
  <si>
    <t>年　　齢</t>
  </si>
  <si>
    <t>男</t>
  </si>
  <si>
    <t>４４</t>
  </si>
  <si>
    <t>総　数</t>
  </si>
  <si>
    <t>３４</t>
  </si>
  <si>
    <t>老年人口指数 ＝</t>
  </si>
  <si>
    <t>男</t>
    <rPh sb="0" eb="1">
      <t>オトコ</t>
    </rPh>
    <phoneticPr fontId="19"/>
  </si>
  <si>
    <t>女</t>
    <rPh sb="0" eb="1">
      <t>オンナ</t>
    </rPh>
    <phoneticPr fontId="19"/>
  </si>
  <si>
    <t>１０～１４</t>
  </si>
  <si>
    <t>７７</t>
  </si>
  <si>
    <t>４０～４４</t>
  </si>
  <si>
    <t>老年化指数</t>
  </si>
  <si>
    <t>０～４</t>
  </si>
  <si>
    <t>３５～３９</t>
  </si>
  <si>
    <t>老年人口指数</t>
  </si>
  <si>
    <t>７０～７４</t>
  </si>
  <si>
    <t>８３</t>
  </si>
  <si>
    <t>２</t>
  </si>
  <si>
    <t>15歳未満</t>
  </si>
  <si>
    <t>０</t>
  </si>
  <si>
    <t>３５</t>
  </si>
  <si>
    <t>９５</t>
  </si>
  <si>
    <t>７０</t>
  </si>
  <si>
    <t>平均中位数</t>
  </si>
  <si>
    <t>15～64歳</t>
  </si>
  <si>
    <t>老年化指数 ＝</t>
  </si>
  <si>
    <t>４５</t>
  </si>
  <si>
    <t>１</t>
  </si>
  <si>
    <t>４０</t>
  </si>
  <si>
    <t>３６</t>
  </si>
  <si>
    <t>７</t>
  </si>
  <si>
    <t>15～64歳人口</t>
  </si>
  <si>
    <t>４</t>
  </si>
  <si>
    <t>６９</t>
  </si>
  <si>
    <t>65歳以上</t>
  </si>
  <si>
    <t>15～64歳歳人口</t>
  </si>
  <si>
    <t>６</t>
  </si>
  <si>
    <t>３７</t>
  </si>
  <si>
    <t>７２</t>
  </si>
  <si>
    <t>３</t>
  </si>
  <si>
    <t>５</t>
  </si>
  <si>
    <t>３８</t>
  </si>
  <si>
    <t>７３</t>
  </si>
  <si>
    <t>年齢別割合％</t>
  </si>
  <si>
    <t>３９</t>
  </si>
  <si>
    <t>0～14歳人口＋65歳以上人口</t>
  </si>
  <si>
    <t>平均年齢</t>
  </si>
  <si>
    <t>７４</t>
  </si>
  <si>
    <t>１１</t>
  </si>
  <si>
    <t>５～９</t>
  </si>
  <si>
    <t>７５～７９</t>
  </si>
  <si>
    <t>７５</t>
  </si>
  <si>
    <t>４１</t>
  </si>
  <si>
    <t>従属人口指数</t>
  </si>
  <si>
    <t>７６</t>
  </si>
  <si>
    <t>５４</t>
  </si>
  <si>
    <t>１０</t>
  </si>
  <si>
    <t>年少人口指数</t>
  </si>
  <si>
    <t>４２</t>
  </si>
  <si>
    <t>８</t>
  </si>
  <si>
    <t>４３</t>
  </si>
  <si>
    <t>７８</t>
  </si>
  <si>
    <t>９</t>
  </si>
  <si>
    <t>４６</t>
  </si>
  <si>
    <t>７９</t>
  </si>
  <si>
    <t>４５～４９</t>
  </si>
  <si>
    <t>８０～８４</t>
  </si>
  <si>
    <t>８０</t>
  </si>
  <si>
    <t>８１</t>
  </si>
  <si>
    <t>２７</t>
  </si>
  <si>
    <t>１２</t>
  </si>
  <si>
    <t>４７</t>
  </si>
  <si>
    <t>８２</t>
  </si>
  <si>
    <t>１３</t>
  </si>
  <si>
    <t>×100</t>
  </si>
  <si>
    <t>４８</t>
  </si>
  <si>
    <t>１４</t>
  </si>
  <si>
    <t>４９</t>
  </si>
  <si>
    <t>８４</t>
  </si>
  <si>
    <t>(注)</t>
    <rPh sb="1" eb="2">
      <t>チュウ</t>
    </rPh>
    <phoneticPr fontId="19"/>
  </si>
  <si>
    <t>１５～１９</t>
  </si>
  <si>
    <t>５０～５４</t>
  </si>
  <si>
    <t>８５～８９</t>
  </si>
  <si>
    <t>0～14歳人口</t>
  </si>
  <si>
    <t>１５</t>
  </si>
  <si>
    <t>２０</t>
  </si>
  <si>
    <t>５０</t>
  </si>
  <si>
    <t>８５</t>
  </si>
  <si>
    <t>１６</t>
  </si>
  <si>
    <t>５１</t>
  </si>
  <si>
    <t>８８</t>
  </si>
  <si>
    <t>８６</t>
  </si>
  <si>
    <t>１７</t>
  </si>
  <si>
    <t>５２</t>
  </si>
  <si>
    <t>８７</t>
  </si>
  <si>
    <t>１８</t>
  </si>
  <si>
    <t>５３</t>
  </si>
  <si>
    <t>１９</t>
  </si>
  <si>
    <t>８９</t>
  </si>
  <si>
    <t>２０～２４</t>
  </si>
  <si>
    <t>５５～５９</t>
  </si>
  <si>
    <t>９０～９４</t>
  </si>
  <si>
    <t>９０</t>
  </si>
  <si>
    <t>２１</t>
  </si>
  <si>
    <t>５６</t>
  </si>
  <si>
    <t>９１</t>
  </si>
  <si>
    <t>２２</t>
  </si>
  <si>
    <t>５７</t>
  </si>
  <si>
    <t>９２</t>
  </si>
  <si>
    <t>２３</t>
  </si>
  <si>
    <t>５８</t>
  </si>
  <si>
    <t>９３</t>
  </si>
  <si>
    <t>２４</t>
  </si>
  <si>
    <t>５９</t>
  </si>
  <si>
    <t>３３</t>
  </si>
  <si>
    <t>９４</t>
  </si>
  <si>
    <t>２５～２９</t>
  </si>
  <si>
    <t>６０～６４</t>
  </si>
  <si>
    <t>９５～９９</t>
  </si>
  <si>
    <t>２５</t>
  </si>
  <si>
    <t>６０</t>
  </si>
  <si>
    <t>２６</t>
  </si>
  <si>
    <t>６６</t>
  </si>
  <si>
    <t>６１</t>
  </si>
  <si>
    <t>９６</t>
  </si>
  <si>
    <t>６２</t>
  </si>
  <si>
    <t>９７</t>
  </si>
  <si>
    <t>９９</t>
  </si>
  <si>
    <t>２８</t>
  </si>
  <si>
    <t>６３</t>
  </si>
  <si>
    <t>９８</t>
  </si>
  <si>
    <t>２９</t>
  </si>
  <si>
    <t>６４</t>
  </si>
  <si>
    <t>３０～３４</t>
  </si>
  <si>
    <t>６５～６９</t>
  </si>
  <si>
    <t>１００以上</t>
  </si>
  <si>
    <t>３０</t>
  </si>
  <si>
    <t>６５</t>
  </si>
  <si>
    <t>３１</t>
  </si>
  <si>
    <t>３２</t>
  </si>
  <si>
    <t>６７</t>
  </si>
  <si>
    <t>６８</t>
  </si>
  <si>
    <t>年少人口指数 ＝</t>
  </si>
  <si>
    <t>従属人口指数 ＝</t>
  </si>
  <si>
    <t>65歳以上人口</t>
  </si>
  <si>
    <t>年齢別人口表　</t>
    <rPh sb="0" eb="2">
      <t>ネンレイ</t>
    </rPh>
    <rPh sb="2" eb="3">
      <t>ベツ</t>
    </rPh>
    <rPh sb="3" eb="5">
      <t>ジンコウ</t>
    </rPh>
    <rPh sb="5" eb="6">
      <t>ヒョウ</t>
    </rPh>
    <phoneticPr fontId="19"/>
  </si>
  <si>
    <t>（再　掲）</t>
  </si>
  <si>
    <t>令和6年4月1日現在　住民基本台帳による</t>
    <rPh sb="0" eb="2">
      <t>レイワ</t>
    </rPh>
    <rPh sb="3" eb="4">
      <t>ネン</t>
    </rPh>
    <rPh sb="5" eb="6">
      <t>１０ガツ</t>
    </rPh>
    <rPh sb="6" eb="8">
      <t>１ニチ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</si>
</sst>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.0_);[Red]\(#,##0.0\)"/>
  </numFmts>
  <fonts count="31">
    <font>
      <sz val="10"/>
      <color auto="1"/>
      <name val="ＭＳ 明朝"/>
      <family val="1"/>
    </font>
    <font>
      <sz val="10"/>
      <color indexed="8"/>
      <name val="ＭＳ ゴシック"/>
      <family val="3"/>
    </font>
    <font>
      <sz val="10"/>
      <color indexed="9"/>
      <name val="ＭＳ ゴシック"/>
      <family val="3"/>
    </font>
    <font>
      <sz val="10"/>
      <color indexed="60"/>
      <name val="ＭＳ ゴシック"/>
      <family val="3"/>
    </font>
    <font>
      <b/>
      <sz val="18"/>
      <color indexed="56"/>
      <name val="ＭＳ Ｐゴシック"/>
      <family val="3"/>
    </font>
    <font>
      <b/>
      <sz val="10"/>
      <color indexed="9"/>
      <name val="ＭＳ ゴシック"/>
      <family val="3"/>
    </font>
    <font>
      <sz val="10"/>
      <color auto="1"/>
      <name val="ＭＳ 明朝"/>
      <family val="1"/>
    </font>
    <font>
      <sz val="10"/>
      <color indexed="52"/>
      <name val="ＭＳ ゴシック"/>
      <family val="3"/>
    </font>
    <font>
      <sz val="10"/>
      <color indexed="62"/>
      <name val="ＭＳ ゴシック"/>
      <family val="3"/>
    </font>
    <font>
      <b/>
      <sz val="10"/>
      <color indexed="63"/>
      <name val="ＭＳ ゴシック"/>
      <family val="3"/>
    </font>
    <font>
      <sz val="10"/>
      <color indexed="20"/>
      <name val="ＭＳ ゴシック"/>
      <family val="3"/>
    </font>
    <font>
      <sz val="10"/>
      <color indexed="17"/>
      <name val="ＭＳ ゴシック"/>
      <family val="3"/>
    </font>
    <font>
      <b/>
      <sz val="15"/>
      <color indexed="56"/>
      <name val="ＭＳ ゴシック"/>
      <family val="3"/>
    </font>
    <font>
      <b/>
      <sz val="13"/>
      <color indexed="56"/>
      <name val="ＭＳ ゴシック"/>
      <family val="3"/>
    </font>
    <font>
      <b/>
      <sz val="11"/>
      <color indexed="56"/>
      <name val="ＭＳ ゴシック"/>
      <family val="3"/>
    </font>
    <font>
      <b/>
      <sz val="10"/>
      <color indexed="52"/>
      <name val="ＭＳ ゴシック"/>
      <family val="3"/>
    </font>
    <font>
      <i/>
      <sz val="10"/>
      <color indexed="23"/>
      <name val="ＭＳ ゴシック"/>
      <family val="3"/>
    </font>
    <font>
      <sz val="10"/>
      <color indexed="10"/>
      <name val="ＭＳ ゴシック"/>
      <family val="3"/>
    </font>
    <font>
      <b/>
      <sz val="10"/>
      <color indexed="8"/>
      <name val="ＭＳ ゴシック"/>
      <family val="3"/>
    </font>
    <font>
      <sz val="6"/>
      <color auto="1"/>
      <name val="ＭＳ Ｐ明朝"/>
      <family val="1"/>
    </font>
    <font>
      <b/>
      <sz val="9"/>
      <color indexed="9"/>
      <name val="ＭＳ ゴシック"/>
      <family val="3"/>
    </font>
    <font>
      <sz val="9"/>
      <color auto="1"/>
      <name val="ＭＳ ゴシック"/>
      <family val="3"/>
    </font>
    <font>
      <sz val="9"/>
      <color indexed="62"/>
      <name val="ＭＳ ゴシック"/>
      <family val="3"/>
    </font>
    <font>
      <sz val="24"/>
      <color auto="1"/>
      <name val="ＨＧｺﾞｼｯｸE-PRO"/>
      <family val="3"/>
    </font>
    <font>
      <sz val="9"/>
      <color auto="1"/>
      <name val="ＭＳ 明朝"/>
      <family val="1"/>
    </font>
    <font>
      <sz val="9"/>
      <color indexed="8"/>
      <name val="ＭＳ ゴシック"/>
      <family val="3"/>
    </font>
    <font>
      <sz val="9"/>
      <color indexed="9"/>
      <name val="ＭＳ 明朝"/>
      <family val="1"/>
    </font>
    <font>
      <sz val="9"/>
      <color indexed="62"/>
      <name val="ＭＳ 明朝"/>
      <family val="1"/>
    </font>
    <font>
      <sz val="9"/>
      <color indexed="8"/>
      <name val="ＭＳ 明朝"/>
      <family val="1"/>
    </font>
    <font>
      <sz val="9"/>
      <color indexed="9"/>
      <name val="ＭＳ ゴシック"/>
      <family val="3"/>
    </font>
    <font>
      <sz val="11"/>
      <color auto="1"/>
      <name val="ＭＳ 明朝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84">
    <xf numFmtId="0" fontId="0" fillId="0" borderId="0" xfId="0"/>
    <xf numFmtId="0" fontId="0" fillId="0" borderId="0" xfId="0" applyNumberFormat="1" applyFont="1" applyFill="1" applyAlignment="1" applyProtection="1"/>
    <xf numFmtId="0" fontId="20" fillId="24" borderId="10" xfId="0" applyFont="1" applyFill="1" applyBorder="1" applyAlignment="1">
      <alignment horizontal="center"/>
    </xf>
    <xf numFmtId="0" fontId="21" fillId="25" borderId="11" xfId="0" applyFont="1" applyFill="1" applyBorder="1" applyAlignment="1">
      <alignment horizontal="center"/>
    </xf>
    <xf numFmtId="0" fontId="21" fillId="26" borderId="11" xfId="0" applyFont="1" applyFill="1" applyBorder="1" applyAlignment="1">
      <alignment horizontal="center"/>
    </xf>
    <xf numFmtId="0" fontId="21" fillId="26" borderId="11" xfId="0" applyFont="1" applyFill="1" applyBorder="1"/>
    <xf numFmtId="0" fontId="21" fillId="26" borderId="12" xfId="0" applyFont="1" applyFill="1" applyBorder="1" applyAlignment="1">
      <alignment horizontal="center"/>
    </xf>
    <xf numFmtId="176" fontId="0" fillId="0" borderId="0" xfId="0" applyNumberFormat="1"/>
    <xf numFmtId="0" fontId="20" fillId="24" borderId="13" xfId="0" applyFont="1" applyFill="1" applyBorder="1" applyAlignment="1">
      <alignment horizontal="center"/>
    </xf>
    <xf numFmtId="176" fontId="21" fillId="25" borderId="0" xfId="0" applyNumberFormat="1" applyFont="1" applyFill="1" applyBorder="1"/>
    <xf numFmtId="176" fontId="21" fillId="26" borderId="0" xfId="0" applyNumberFormat="1" applyFont="1" applyFill="1" applyBorder="1"/>
    <xf numFmtId="176" fontId="21" fillId="26" borderId="14" xfId="0" applyNumberFormat="1" applyFont="1" applyFill="1" applyBorder="1"/>
    <xf numFmtId="0" fontId="20" fillId="24" borderId="15" xfId="0" applyFont="1" applyFill="1" applyBorder="1" applyAlignment="1">
      <alignment horizontal="center"/>
    </xf>
    <xf numFmtId="176" fontId="21" fillId="25" borderId="16" xfId="0" applyNumberFormat="1" applyFont="1" applyFill="1" applyBorder="1"/>
    <xf numFmtId="176" fontId="22" fillId="26" borderId="16" xfId="0" applyNumberFormat="1" applyFont="1" applyFill="1" applyBorder="1" applyProtection="1">
      <protection locked="0"/>
    </xf>
    <xf numFmtId="176" fontId="21" fillId="26" borderId="16" xfId="0" applyNumberFormat="1" applyFont="1" applyFill="1" applyBorder="1"/>
    <xf numFmtId="176" fontId="22" fillId="26" borderId="17" xfId="0" applyNumberFormat="1" applyFont="1" applyFill="1" applyBorder="1" applyProtection="1">
      <protection locked="0"/>
    </xf>
    <xf numFmtId="0" fontId="20" fillId="24" borderId="18" xfId="0" applyFont="1" applyFill="1" applyBorder="1" applyAlignment="1">
      <alignment horizontal="center"/>
    </xf>
    <xf numFmtId="176" fontId="22" fillId="26" borderId="0" xfId="0" applyNumberFormat="1" applyFont="1" applyFill="1" applyBorder="1" applyProtection="1">
      <protection locked="0"/>
    </xf>
    <xf numFmtId="176" fontId="22" fillId="26" borderId="14" xfId="0" applyNumberFormat="1" applyFont="1" applyFill="1" applyBorder="1" applyProtection="1">
      <protection locked="0"/>
    </xf>
    <xf numFmtId="0" fontId="23" fillId="0" borderId="0" xfId="0" applyFont="1" applyBorder="1" applyAlignment="1">
      <alignment horizontal="center" vertical="center" wrapText="1"/>
    </xf>
    <xf numFmtId="37" fontId="21" fillId="26" borderId="11" xfId="0" applyNumberFormat="1" applyFont="1" applyFill="1" applyBorder="1" applyAlignment="1">
      <alignment horizontal="center"/>
    </xf>
    <xf numFmtId="176" fontId="22" fillId="26" borderId="16" xfId="0" applyNumberFormat="1" applyFont="1" applyFill="1" applyBorder="1"/>
    <xf numFmtId="176" fontId="22" fillId="26" borderId="17" xfId="0" applyNumberFormat="1" applyFont="1" applyFill="1" applyBorder="1"/>
    <xf numFmtId="0" fontId="21" fillId="0" borderId="11" xfId="0" applyFont="1" applyBorder="1"/>
    <xf numFmtId="0" fontId="21" fillId="25" borderId="19" xfId="0" applyFont="1" applyFill="1" applyBorder="1" applyAlignment="1">
      <alignment horizontal="center" vertical="center"/>
    </xf>
    <xf numFmtId="0" fontId="21" fillId="25" borderId="12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0" fillId="24" borderId="20" xfId="0" applyFont="1" applyFill="1" applyBorder="1" applyAlignment="1">
      <alignment horizontal="center"/>
    </xf>
    <xf numFmtId="176" fontId="21" fillId="26" borderId="21" xfId="0" applyNumberFormat="1" applyFont="1" applyFill="1" applyBorder="1"/>
    <xf numFmtId="176" fontId="21" fillId="25" borderId="21" xfId="0" applyNumberFormat="1" applyFont="1" applyFill="1" applyBorder="1"/>
    <xf numFmtId="176" fontId="21" fillId="0" borderId="21" xfId="0" applyNumberFormat="1" applyFont="1" applyBorder="1"/>
    <xf numFmtId="176" fontId="21" fillId="25" borderId="22" xfId="0" applyNumberFormat="1" applyFont="1" applyFill="1" applyBorder="1" applyAlignment="1">
      <alignment horizontal="right" vertical="center"/>
    </xf>
    <xf numFmtId="176" fontId="21" fillId="25" borderId="23" xfId="0" applyNumberFormat="1" applyFont="1" applyFill="1" applyBorder="1" applyAlignment="1">
      <alignment horizontal="right" vertical="center"/>
    </xf>
    <xf numFmtId="176" fontId="25" fillId="25" borderId="16" xfId="0" applyNumberFormat="1" applyFont="1" applyFill="1" applyBorder="1" applyProtection="1">
      <protection locked="0"/>
    </xf>
    <xf numFmtId="176" fontId="21" fillId="0" borderId="16" xfId="0" applyNumberFormat="1" applyFont="1" applyBorder="1"/>
    <xf numFmtId="176" fontId="21" fillId="25" borderId="24" xfId="0" applyNumberFormat="1" applyFont="1" applyFill="1" applyBorder="1" applyAlignment="1">
      <alignment horizontal="right" vertical="center"/>
    </xf>
    <xf numFmtId="176" fontId="21" fillId="25" borderId="17" xfId="0" applyNumberFormat="1" applyFont="1" applyFill="1" applyBorder="1" applyAlignment="1">
      <alignment horizontal="right" vertical="center"/>
    </xf>
    <xf numFmtId="176" fontId="21" fillId="25" borderId="25" xfId="0" applyNumberFormat="1" applyFont="1" applyFill="1" applyBorder="1"/>
    <xf numFmtId="176" fontId="22" fillId="26" borderId="25" xfId="0" applyNumberFormat="1" applyFont="1" applyFill="1" applyBorder="1" applyProtection="1">
      <protection locked="0"/>
    </xf>
    <xf numFmtId="176" fontId="21" fillId="26" borderId="25" xfId="0" applyNumberFormat="1" applyFont="1" applyFill="1" applyBorder="1"/>
    <xf numFmtId="176" fontId="25" fillId="25" borderId="25" xfId="0" applyNumberFormat="1" applyFont="1" applyFill="1" applyBorder="1" applyProtection="1">
      <protection locked="0"/>
    </xf>
    <xf numFmtId="176" fontId="21" fillId="0" borderId="25" xfId="0" applyNumberFormat="1" applyFont="1" applyBorder="1"/>
    <xf numFmtId="176" fontId="21" fillId="25" borderId="26" xfId="0" applyNumberFormat="1" applyFont="1" applyFill="1" applyBorder="1" applyAlignment="1">
      <alignment horizontal="right" vertical="center"/>
    </xf>
    <xf numFmtId="176" fontId="21" fillId="25" borderId="27" xfId="0" applyNumberFormat="1" applyFont="1" applyFill="1" applyBorder="1" applyAlignment="1">
      <alignment horizontal="right" vertical="center"/>
    </xf>
    <xf numFmtId="0" fontId="26" fillId="0" borderId="0" xfId="0" applyFont="1" applyBorder="1" applyAlignment="1">
      <alignment horizontal="center"/>
    </xf>
    <xf numFmtId="176" fontId="24" fillId="0" borderId="0" xfId="0" applyNumberFormat="1" applyFont="1" applyBorder="1"/>
    <xf numFmtId="176" fontId="27" fillId="0" borderId="0" xfId="0" applyNumberFormat="1" applyFont="1" applyBorder="1" applyProtection="1">
      <protection locked="0"/>
    </xf>
    <xf numFmtId="176" fontId="28" fillId="0" borderId="0" xfId="0" applyNumberFormat="1" applyFont="1" applyBorder="1" applyProtection="1">
      <protection locked="0"/>
    </xf>
    <xf numFmtId="176" fontId="26" fillId="0" borderId="0" xfId="0" applyNumberFormat="1" applyFont="1" applyBorder="1"/>
    <xf numFmtId="0" fontId="24" fillId="0" borderId="0" xfId="0" applyFont="1" applyBorder="1"/>
    <xf numFmtId="0" fontId="29" fillId="24" borderId="10" xfId="0" applyFont="1" applyFill="1" applyBorder="1" applyAlignment="1">
      <alignment horizontal="center"/>
    </xf>
    <xf numFmtId="0" fontId="24" fillId="25" borderId="11" xfId="0" applyFont="1" applyFill="1" applyBorder="1" applyAlignment="1">
      <alignment horizontal="center"/>
    </xf>
    <xf numFmtId="0" fontId="24" fillId="26" borderId="11" xfId="0" applyFont="1" applyFill="1" applyBorder="1"/>
    <xf numFmtId="0" fontId="24" fillId="0" borderId="11" xfId="0" applyFont="1" applyBorder="1"/>
    <xf numFmtId="0" fontId="24" fillId="25" borderId="19" xfId="0" applyFont="1" applyFill="1" applyBorder="1" applyAlignment="1">
      <alignment horizontal="center" vertical="center"/>
    </xf>
    <xf numFmtId="0" fontId="24" fillId="25" borderId="12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right"/>
    </xf>
    <xf numFmtId="0" fontId="30" fillId="0" borderId="0" xfId="0" applyFont="1" applyBorder="1" applyAlignment="1">
      <alignment horizontal="center"/>
    </xf>
    <xf numFmtId="37" fontId="20" fillId="24" borderId="13" xfId="0" applyNumberFormat="1" applyFont="1" applyFill="1" applyBorder="1" applyAlignment="1">
      <alignment horizontal="center"/>
    </xf>
    <xf numFmtId="176" fontId="21" fillId="25" borderId="28" xfId="0" applyNumberFormat="1" applyFont="1" applyFill="1" applyBorder="1"/>
    <xf numFmtId="0" fontId="21" fillId="26" borderId="21" xfId="0" applyFont="1" applyFill="1" applyBorder="1"/>
    <xf numFmtId="176" fontId="21" fillId="25" borderId="28" xfId="0" applyNumberFormat="1" applyFont="1" applyFill="1" applyBorder="1" applyAlignment="1">
      <alignment horizontal="center"/>
    </xf>
    <xf numFmtId="177" fontId="21" fillId="25" borderId="28" xfId="0" applyNumberFormat="1" applyFont="1" applyFill="1" applyBorder="1"/>
    <xf numFmtId="177" fontId="21" fillId="26" borderId="28" xfId="0" applyNumberFormat="1" applyFont="1" applyFill="1" applyBorder="1"/>
    <xf numFmtId="176" fontId="24" fillId="0" borderId="28" xfId="0" applyNumberFormat="1" applyFont="1" applyBorder="1"/>
    <xf numFmtId="0" fontId="24" fillId="0" borderId="29" xfId="0" applyFont="1" applyBorder="1" applyAlignment="1">
      <alignment horizontal="centerContinuous"/>
    </xf>
    <xf numFmtId="0" fontId="24" fillId="0" borderId="30" xfId="0" applyFont="1" applyBorder="1" applyAlignment="1">
      <alignment horizontal="centerContinuous"/>
    </xf>
    <xf numFmtId="37" fontId="20" fillId="24" borderId="15" xfId="0" applyNumberFormat="1" applyFont="1" applyFill="1" applyBorder="1" applyAlignment="1">
      <alignment horizontal="center"/>
    </xf>
    <xf numFmtId="0" fontId="21" fillId="26" borderId="16" xfId="0" applyFont="1" applyFill="1" applyBorder="1"/>
    <xf numFmtId="176" fontId="21" fillId="25" borderId="16" xfId="0" applyNumberFormat="1" applyFont="1" applyFill="1" applyBorder="1" applyAlignment="1">
      <alignment horizontal="center"/>
    </xf>
    <xf numFmtId="177" fontId="21" fillId="25" borderId="16" xfId="0" applyNumberFormat="1" applyFont="1" applyFill="1" applyBorder="1"/>
    <xf numFmtId="177" fontId="21" fillId="26" borderId="16" xfId="0" applyNumberFormat="1" applyFont="1" applyFill="1" applyBorder="1"/>
    <xf numFmtId="176" fontId="24" fillId="0" borderId="16" xfId="0" applyNumberFormat="1" applyFont="1" applyBorder="1"/>
    <xf numFmtId="37" fontId="20" fillId="24" borderId="18" xfId="0" applyNumberFormat="1" applyFont="1" applyFill="1" applyBorder="1" applyAlignment="1">
      <alignment horizontal="center"/>
    </xf>
    <xf numFmtId="0" fontId="21" fillId="26" borderId="25" xfId="0" applyFont="1" applyFill="1" applyBorder="1"/>
    <xf numFmtId="176" fontId="21" fillId="25" borderId="25" xfId="0" applyNumberFormat="1" applyFont="1" applyFill="1" applyBorder="1" applyAlignment="1">
      <alignment horizontal="center"/>
    </xf>
    <xf numFmtId="177" fontId="21" fillId="25" borderId="25" xfId="0" applyNumberFormat="1" applyFont="1" applyFill="1" applyBorder="1"/>
    <xf numFmtId="177" fontId="21" fillId="26" borderId="25" xfId="0" applyNumberFormat="1" applyFont="1" applyFill="1" applyBorder="1"/>
    <xf numFmtId="176" fontId="24" fillId="0" borderId="25" xfId="0" applyNumberFormat="1" applyFont="1" applyBorder="1"/>
    <xf numFmtId="0" fontId="24" fillId="0" borderId="0" xfId="0" applyFont="1" applyBorder="1" applyAlignment="1">
      <alignment horizontal="left" vertical="center"/>
    </xf>
    <xf numFmtId="0" fontId="0" fillId="0" borderId="29" xfId="0" applyBorder="1" applyAlignment="1">
      <alignment horizontal="centerContinuous"/>
    </xf>
    <xf numFmtId="0" fontId="0" fillId="0" borderId="30" xfId="0" applyBorder="1" applyAlignment="1">
      <alignment horizontal="centerContinuous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51"/>
  <sheetViews>
    <sheetView tabSelected="1" view="pageBreakPreview" zoomScaleSheetLayoutView="100" workbookViewId="0">
      <selection activeCell="M29" sqref="M29"/>
    </sheetView>
  </sheetViews>
  <sheetFormatPr defaultRowHeight="12"/>
  <cols>
    <col min="1" max="12" width="9.140625" style="1" customWidth="1"/>
    <col min="13" max="13" width="4.85546875" style="1" customWidth="1"/>
    <col min="14" max="14" width="2" style="1" customWidth="1"/>
    <col min="15" max="15" width="14.7109375" style="1" customWidth="1"/>
    <col min="16" max="16" width="8.28515625" style="1" customWidth="1"/>
    <col min="17" max="20" width="7.28515625" style="1" customWidth="1"/>
    <col min="21" max="16384" width="9.140625" style="1" customWidth="1"/>
  </cols>
  <sheetData>
    <row r="1" spans="1:21" s="0" customFormat="1" ht="40.5" customHeight="1">
      <c r="B1" s="7"/>
      <c r="C1" s="7"/>
      <c r="D1" s="7"/>
      <c r="E1" s="20" t="s">
        <v>149</v>
      </c>
      <c r="F1" s="20"/>
      <c r="G1" s="20"/>
      <c r="H1" s="20"/>
      <c r="I1" s="20"/>
      <c r="J1" s="27" t="s">
        <v>151</v>
      </c>
      <c r="K1" s="27"/>
      <c r="L1" s="27"/>
      <c r="M1" s="27"/>
      <c r="N1" s="27"/>
      <c r="P1" s="59" t="s">
        <v>150</v>
      </c>
    </row>
    <row r="2" spans="1:21" ht="12.75"/>
    <row r="3" spans="1:21" ht="12.75">
      <c r="A3" s="2" t="s">
        <v>4</v>
      </c>
      <c r="B3" s="8" t="s">
        <v>7</v>
      </c>
      <c r="C3" s="12" t="s">
        <v>5</v>
      </c>
      <c r="D3" s="17" t="s">
        <v>1</v>
      </c>
      <c r="E3" s="2" t="s">
        <v>4</v>
      </c>
      <c r="F3" s="8" t="s">
        <v>7</v>
      </c>
      <c r="G3" s="12" t="s">
        <v>5</v>
      </c>
      <c r="H3" s="17" t="s">
        <v>1</v>
      </c>
      <c r="I3" s="2" t="s">
        <v>4</v>
      </c>
      <c r="J3" s="28" t="s">
        <v>7</v>
      </c>
      <c r="K3" s="12" t="s">
        <v>5</v>
      </c>
      <c r="L3" s="17" t="s">
        <v>1</v>
      </c>
      <c r="M3" s="45"/>
      <c r="N3" s="27"/>
      <c r="O3" s="51"/>
      <c r="P3" s="60" t="s">
        <v>2</v>
      </c>
      <c r="Q3" s="69" t="s">
        <v>10</v>
      </c>
      <c r="R3" s="75" t="s">
        <v>11</v>
      </c>
      <c r="S3" s="0"/>
      <c r="T3" s="0"/>
    </row>
    <row r="4" spans="1:21">
      <c r="A4" s="3" t="s">
        <v>16</v>
      </c>
      <c r="B4" s="9">
        <v>3017</v>
      </c>
      <c r="C4" s="13">
        <v>1534</v>
      </c>
      <c r="D4" s="9">
        <v>1483</v>
      </c>
      <c r="E4" s="3" t="s">
        <v>17</v>
      </c>
      <c r="F4" s="9">
        <v>5082</v>
      </c>
      <c r="G4" s="13">
        <v>2579</v>
      </c>
      <c r="H4" s="9">
        <v>2503</v>
      </c>
      <c r="I4" s="3" t="s">
        <v>19</v>
      </c>
      <c r="J4" s="9">
        <v>9787</v>
      </c>
      <c r="K4" s="13">
        <v>4562</v>
      </c>
      <c r="L4" s="38">
        <v>5225</v>
      </c>
      <c r="M4" s="46"/>
      <c r="N4" s="50"/>
      <c r="O4" s="52" t="s">
        <v>22</v>
      </c>
      <c r="P4" s="61">
        <f>Q4+R4</f>
        <v>11298</v>
      </c>
      <c r="Q4" s="13">
        <f>C4+C11+C18</f>
        <v>5777</v>
      </c>
      <c r="R4" s="38">
        <f>D4+D11+D18</f>
        <v>5521</v>
      </c>
      <c r="S4" s="0"/>
      <c r="T4" s="0"/>
    </row>
    <row r="5" spans="1:21">
      <c r="A5" s="4" t="s">
        <v>23</v>
      </c>
      <c r="B5" s="10">
        <v>532</v>
      </c>
      <c r="C5" s="14">
        <v>264</v>
      </c>
      <c r="D5" s="18">
        <v>268</v>
      </c>
      <c r="E5" s="4" t="s">
        <v>24</v>
      </c>
      <c r="F5" s="10">
        <v>925</v>
      </c>
      <c r="G5" s="14">
        <v>462</v>
      </c>
      <c r="H5" s="18">
        <v>463</v>
      </c>
      <c r="I5" s="4" t="s">
        <v>26</v>
      </c>
      <c r="J5" s="10">
        <v>1810</v>
      </c>
      <c r="K5" s="22">
        <v>854</v>
      </c>
      <c r="L5" s="39">
        <v>956</v>
      </c>
      <c r="M5" s="47"/>
      <c r="N5" s="50"/>
      <c r="O5" s="52" t="s">
        <v>28</v>
      </c>
      <c r="P5" s="61">
        <f>Q5+R5</f>
        <v>54202</v>
      </c>
      <c r="Q5" s="13">
        <f>C25+C32+C39+C46+G4+G11+G18+G25+G32+G39</f>
        <v>26872</v>
      </c>
      <c r="R5" s="38">
        <f>D25+D32+D39+D46+H4+H11+H18+H25+H32+H39</f>
        <v>27330</v>
      </c>
      <c r="S5" s="0"/>
      <c r="T5" s="0"/>
    </row>
    <row r="6" spans="1:21">
      <c r="A6" s="4" t="s">
        <v>31</v>
      </c>
      <c r="B6" s="10">
        <v>553</v>
      </c>
      <c r="C6" s="14">
        <v>274</v>
      </c>
      <c r="D6" s="18">
        <v>279</v>
      </c>
      <c r="E6" s="4" t="s">
        <v>33</v>
      </c>
      <c r="F6" s="10">
        <v>1033</v>
      </c>
      <c r="G6" s="14">
        <v>543</v>
      </c>
      <c r="H6" s="18">
        <v>490</v>
      </c>
      <c r="I6" s="4" t="s">
        <v>3</v>
      </c>
      <c r="J6" s="10">
        <v>1753</v>
      </c>
      <c r="K6" s="22">
        <v>846</v>
      </c>
      <c r="L6" s="39">
        <v>907</v>
      </c>
      <c r="M6" s="47"/>
      <c r="N6" s="50"/>
      <c r="O6" s="52" t="s">
        <v>38</v>
      </c>
      <c r="P6" s="61">
        <f>Q6+R6</f>
        <v>40253</v>
      </c>
      <c r="Q6" s="13">
        <f>G46+K4+K11+K18+K25+K32+K39+K46</f>
        <v>16527</v>
      </c>
      <c r="R6" s="38">
        <f>H46+L4+L11+L18+L25+L32+L39+L46</f>
        <v>23726</v>
      </c>
      <c r="S6" s="0"/>
      <c r="T6" s="0"/>
    </row>
    <row r="7" spans="1:21">
      <c r="A7" s="4" t="s">
        <v>21</v>
      </c>
      <c r="B7" s="10">
        <v>614</v>
      </c>
      <c r="C7" s="14">
        <v>309</v>
      </c>
      <c r="D7" s="18">
        <v>305</v>
      </c>
      <c r="E7" s="4" t="s">
        <v>41</v>
      </c>
      <c r="F7" s="10">
        <v>1001</v>
      </c>
      <c r="G7" s="14">
        <v>488</v>
      </c>
      <c r="H7" s="18">
        <v>513</v>
      </c>
      <c r="I7" s="4" t="s">
        <v>42</v>
      </c>
      <c r="J7" s="10">
        <v>1933</v>
      </c>
      <c r="K7" s="22">
        <v>876</v>
      </c>
      <c r="L7" s="39">
        <v>1057</v>
      </c>
      <c r="M7" s="47"/>
      <c r="N7" s="50"/>
      <c r="O7" s="53"/>
      <c r="P7" s="62"/>
      <c r="Q7" s="70"/>
      <c r="R7" s="76"/>
      <c r="S7" s="0"/>
      <c r="T7" s="0"/>
    </row>
    <row r="8" spans="1:21">
      <c r="A8" s="4" t="s">
        <v>43</v>
      </c>
      <c r="B8" s="10">
        <v>622</v>
      </c>
      <c r="C8" s="14">
        <v>320</v>
      </c>
      <c r="D8" s="18">
        <v>302</v>
      </c>
      <c r="E8" s="4" t="s">
        <v>45</v>
      </c>
      <c r="F8" s="10">
        <v>1038</v>
      </c>
      <c r="G8" s="14">
        <v>527</v>
      </c>
      <c r="H8" s="18">
        <v>511</v>
      </c>
      <c r="I8" s="4" t="s">
        <v>46</v>
      </c>
      <c r="J8" s="10">
        <v>2038</v>
      </c>
      <c r="K8" s="22">
        <v>939</v>
      </c>
      <c r="L8" s="39">
        <v>1099</v>
      </c>
      <c r="M8" s="47"/>
      <c r="N8" s="50"/>
      <c r="O8" s="52" t="s">
        <v>47</v>
      </c>
      <c r="P8" s="63"/>
      <c r="Q8" s="71"/>
      <c r="R8" s="77"/>
      <c r="S8" s="0"/>
      <c r="T8" s="0"/>
    </row>
    <row r="9" spans="1:21">
      <c r="A9" s="4" t="s">
        <v>36</v>
      </c>
      <c r="B9" s="10">
        <v>696</v>
      </c>
      <c r="C9" s="14">
        <v>367</v>
      </c>
      <c r="D9" s="18">
        <v>329</v>
      </c>
      <c r="E9" s="4" t="s">
        <v>48</v>
      </c>
      <c r="F9" s="10">
        <v>1085</v>
      </c>
      <c r="G9" s="14">
        <v>559</v>
      </c>
      <c r="H9" s="18">
        <v>526</v>
      </c>
      <c r="I9" s="4" t="s">
        <v>51</v>
      </c>
      <c r="J9" s="10">
        <v>2253</v>
      </c>
      <c r="K9" s="22">
        <v>1047</v>
      </c>
      <c r="L9" s="39">
        <v>1206</v>
      </c>
      <c r="M9" s="47"/>
      <c r="N9" s="50"/>
      <c r="O9" s="52" t="s">
        <v>22</v>
      </c>
      <c r="P9" s="64">
        <f>IFERROR(ROUND(P4/J50*100,1),0)</f>
        <v>10.7</v>
      </c>
      <c r="Q9" s="72">
        <f>IFERROR(ROUND(Q4/K50*100,1),0)</f>
        <v>11.7</v>
      </c>
      <c r="R9" s="78">
        <f>IFERROR(ROUND(R4/L50*100,1),0)</f>
        <v>9.8000000000000007</v>
      </c>
      <c r="S9" s="0"/>
      <c r="T9" s="0"/>
    </row>
    <row r="10" spans="1:21">
      <c r="A10" s="5"/>
      <c r="B10" s="10"/>
      <c r="C10" s="15"/>
      <c r="D10" s="10"/>
      <c r="E10" s="5"/>
      <c r="F10" s="10"/>
      <c r="G10" s="15"/>
      <c r="H10" s="10"/>
      <c r="I10" s="5"/>
      <c r="J10" s="10"/>
      <c r="K10" s="15"/>
      <c r="L10" s="40"/>
      <c r="M10" s="46"/>
      <c r="N10" s="50"/>
      <c r="O10" s="52" t="s">
        <v>28</v>
      </c>
      <c r="P10" s="64">
        <f>IFERROR(ROUND(P5/J50*100,1),0)</f>
        <v>51.3</v>
      </c>
      <c r="Q10" s="72">
        <f>IFERROR(ROUND(Q5/K50*100,1),0)</f>
        <v>54.6</v>
      </c>
      <c r="R10" s="78">
        <f>IFERROR(ROUND(R5/L50*100,1),0)</f>
        <v>48.3</v>
      </c>
      <c r="S10" s="0"/>
      <c r="T10" s="0"/>
    </row>
    <row r="11" spans="1:21">
      <c r="A11" s="3" t="s">
        <v>53</v>
      </c>
      <c r="B11" s="9">
        <v>3873</v>
      </c>
      <c r="C11" s="13">
        <v>1952</v>
      </c>
      <c r="D11" s="9">
        <v>1921</v>
      </c>
      <c r="E11" s="3" t="s">
        <v>14</v>
      </c>
      <c r="F11" s="9">
        <v>5801</v>
      </c>
      <c r="G11" s="13">
        <v>2925</v>
      </c>
      <c r="H11" s="9">
        <v>2876</v>
      </c>
      <c r="I11" s="3" t="s">
        <v>54</v>
      </c>
      <c r="J11" s="9">
        <v>8360</v>
      </c>
      <c r="K11" s="13">
        <v>3612</v>
      </c>
      <c r="L11" s="38">
        <v>4748</v>
      </c>
      <c r="M11" s="46"/>
      <c r="N11" s="50"/>
      <c r="O11" s="52" t="s">
        <v>38</v>
      </c>
      <c r="P11" s="64">
        <f>IFERROR(ROUND(P6/J50*100,1),0)</f>
        <v>38.1</v>
      </c>
      <c r="Q11" s="72">
        <f>IFERROR(ROUND(Q6/K50*100,1),0)</f>
        <v>33.6</v>
      </c>
      <c r="R11" s="78">
        <f>IFERROR(ROUND(R6/L50*100,1),0)</f>
        <v>41.9</v>
      </c>
      <c r="S11" s="0"/>
      <c r="T11" s="0"/>
    </row>
    <row r="12" spans="1:21">
      <c r="A12" s="4" t="s">
        <v>44</v>
      </c>
      <c r="B12" s="10">
        <v>736</v>
      </c>
      <c r="C12" s="14">
        <v>386</v>
      </c>
      <c r="D12" s="18">
        <v>350</v>
      </c>
      <c r="E12" s="4" t="s">
        <v>32</v>
      </c>
      <c r="F12" s="10">
        <v>1124</v>
      </c>
      <c r="G12" s="14">
        <v>577</v>
      </c>
      <c r="H12" s="18">
        <v>547</v>
      </c>
      <c r="I12" s="4" t="s">
        <v>55</v>
      </c>
      <c r="J12" s="10">
        <v>2332</v>
      </c>
      <c r="K12" s="22">
        <v>1059</v>
      </c>
      <c r="L12" s="39">
        <v>1273</v>
      </c>
      <c r="M12" s="47"/>
      <c r="N12" s="50"/>
      <c r="O12" s="53"/>
      <c r="P12" s="65"/>
      <c r="Q12" s="73"/>
      <c r="R12" s="79"/>
      <c r="S12" s="0"/>
      <c r="T12" s="0"/>
    </row>
    <row r="13" spans="1:21">
      <c r="A13" s="4" t="s">
        <v>40</v>
      </c>
      <c r="B13" s="10">
        <v>780</v>
      </c>
      <c r="C13" s="14">
        <v>375</v>
      </c>
      <c r="D13" s="18">
        <v>405</v>
      </c>
      <c r="E13" s="4" t="s">
        <v>56</v>
      </c>
      <c r="F13" s="10">
        <v>1156</v>
      </c>
      <c r="G13" s="14">
        <v>576</v>
      </c>
      <c r="H13" s="18">
        <v>580</v>
      </c>
      <c r="I13" s="4" t="s">
        <v>58</v>
      </c>
      <c r="J13" s="10">
        <v>2122</v>
      </c>
      <c r="K13" s="22">
        <v>932</v>
      </c>
      <c r="L13" s="39">
        <v>1190</v>
      </c>
      <c r="M13" s="47"/>
      <c r="N13" s="50"/>
      <c r="O13" s="52" t="s">
        <v>61</v>
      </c>
      <c r="P13" s="64">
        <f>IFERROR(ROUND(P4/P5*100,1),0)</f>
        <v>20.8</v>
      </c>
      <c r="Q13" s="72">
        <f>IFERROR(ROUND(Q4/Q5*100,1),0)</f>
        <v>21.5</v>
      </c>
      <c r="R13" s="78">
        <f>IFERROR(ROUND(R4/R5*100,1),0)</f>
        <v>20.2</v>
      </c>
      <c r="S13" s="0"/>
      <c r="T13" s="0"/>
    </row>
    <row r="14" spans="1:21">
      <c r="A14" s="4" t="s">
        <v>34</v>
      </c>
      <c r="B14" s="10">
        <v>772</v>
      </c>
      <c r="C14" s="14">
        <v>386</v>
      </c>
      <c r="D14" s="18">
        <v>386</v>
      </c>
      <c r="E14" s="4" t="s">
        <v>62</v>
      </c>
      <c r="F14" s="10">
        <v>1153</v>
      </c>
      <c r="G14" s="14">
        <v>594</v>
      </c>
      <c r="H14" s="18">
        <v>559</v>
      </c>
      <c r="I14" s="4" t="s">
        <v>13</v>
      </c>
      <c r="J14" s="10">
        <v>1513</v>
      </c>
      <c r="K14" s="22">
        <v>640</v>
      </c>
      <c r="L14" s="39">
        <v>873</v>
      </c>
      <c r="M14" s="47"/>
      <c r="N14" s="50"/>
      <c r="O14" s="52" t="s">
        <v>18</v>
      </c>
      <c r="P14" s="64">
        <f>IFERROR(ROUND(P6/P5*100,1),0)</f>
        <v>74.3</v>
      </c>
      <c r="Q14" s="72">
        <f>IFERROR(ROUND(Q6/Q5*100,1),0)</f>
        <v>61.5</v>
      </c>
      <c r="R14" s="78">
        <f>IFERROR(ROUND(R6/R5*100,1),0)</f>
        <v>86.8</v>
      </c>
      <c r="S14" s="0"/>
      <c r="T14" s="0"/>
    </row>
    <row r="15" spans="1:21">
      <c r="A15" s="4" t="s">
        <v>63</v>
      </c>
      <c r="B15" s="10">
        <v>776</v>
      </c>
      <c r="C15" s="14">
        <v>386</v>
      </c>
      <c r="D15" s="18">
        <v>390</v>
      </c>
      <c r="E15" s="4" t="s">
        <v>64</v>
      </c>
      <c r="F15" s="10">
        <v>1171</v>
      </c>
      <c r="G15" s="14">
        <v>592</v>
      </c>
      <c r="H15" s="18">
        <v>579</v>
      </c>
      <c r="I15" s="4" t="s">
        <v>65</v>
      </c>
      <c r="J15" s="10">
        <v>1013</v>
      </c>
      <c r="K15" s="22">
        <v>418</v>
      </c>
      <c r="L15" s="39">
        <v>595</v>
      </c>
      <c r="M15" s="47"/>
      <c r="N15" s="50"/>
      <c r="O15" s="52" t="s">
        <v>57</v>
      </c>
      <c r="P15" s="64">
        <f>IFERROR(ROUND((P4+P6)/P5*100,1),0)</f>
        <v>95.1</v>
      </c>
      <c r="Q15" s="72">
        <f>IFERROR(ROUND((Q4+Q6)/Q5*100,1),0)</f>
        <v>83</v>
      </c>
      <c r="R15" s="78">
        <f>IFERROR(ROUND((R4+R6)/R5*100,1),0)</f>
        <v>107</v>
      </c>
      <c r="S15" s="0"/>
      <c r="T15" s="0"/>
    </row>
    <row r="16" spans="1:21">
      <c r="A16" s="4" t="s">
        <v>66</v>
      </c>
      <c r="B16" s="10">
        <v>809</v>
      </c>
      <c r="C16" s="14">
        <v>419</v>
      </c>
      <c r="D16" s="18">
        <v>390</v>
      </c>
      <c r="E16" s="4" t="s">
        <v>6</v>
      </c>
      <c r="F16" s="10">
        <v>1197</v>
      </c>
      <c r="G16" s="14">
        <v>586</v>
      </c>
      <c r="H16" s="18">
        <v>611</v>
      </c>
      <c r="I16" s="4" t="s">
        <v>68</v>
      </c>
      <c r="J16" s="10">
        <v>1380</v>
      </c>
      <c r="K16" s="22">
        <v>563</v>
      </c>
      <c r="L16" s="39">
        <v>817</v>
      </c>
      <c r="M16" s="47"/>
      <c r="N16" s="50"/>
      <c r="O16" s="52" t="s">
        <v>15</v>
      </c>
      <c r="P16" s="64">
        <f>IFERROR(ROUND(P6/P4*100,1),0)</f>
        <v>356.3</v>
      </c>
      <c r="Q16" s="72">
        <f>IFERROR(ROUND(Q6/Q4*100,1),0)</f>
        <v>286.10000000000002</v>
      </c>
      <c r="R16" s="78">
        <f>IFERROR(ROUND(R6/R4*100,1),0)</f>
        <v>429.7</v>
      </c>
      <c r="S16" s="0"/>
      <c r="T16" s="0"/>
    </row>
    <row r="17" spans="1:20">
      <c r="A17" s="5"/>
      <c r="B17" s="10"/>
      <c r="C17" s="15"/>
      <c r="D17" s="10"/>
      <c r="E17" s="5"/>
      <c r="F17" s="10"/>
      <c r="G17" s="15"/>
      <c r="H17" s="10"/>
      <c r="I17" s="5"/>
      <c r="J17" s="10"/>
      <c r="K17" s="15"/>
      <c r="L17" s="40"/>
      <c r="M17" s="46"/>
      <c r="N17" s="50"/>
      <c r="O17" s="52" t="s">
        <v>50</v>
      </c>
      <c r="P17" s="64">
        <v>51.923850860022903</v>
      </c>
      <c r="Q17" s="72">
        <v>49.266410444119103</v>
      </c>
      <c r="R17" s="78">
        <v>54.233663856337401</v>
      </c>
      <c r="S17" s="0"/>
      <c r="T17" s="0"/>
    </row>
    <row r="18" spans="1:20">
      <c r="A18" s="3" t="s">
        <v>12</v>
      </c>
      <c r="B18" s="9">
        <v>4408</v>
      </c>
      <c r="C18" s="13">
        <v>2291</v>
      </c>
      <c r="D18" s="9">
        <v>2117</v>
      </c>
      <c r="E18" s="3" t="s">
        <v>69</v>
      </c>
      <c r="F18" s="9">
        <v>6420</v>
      </c>
      <c r="G18" s="13">
        <v>3188</v>
      </c>
      <c r="H18" s="9">
        <v>3232</v>
      </c>
      <c r="I18" s="3" t="s">
        <v>70</v>
      </c>
      <c r="J18" s="9">
        <v>6152</v>
      </c>
      <c r="K18" s="13">
        <v>2419</v>
      </c>
      <c r="L18" s="38">
        <v>3733</v>
      </c>
      <c r="M18" s="46"/>
      <c r="N18" s="50"/>
      <c r="O18" s="52" t="s">
        <v>27</v>
      </c>
      <c r="P18" s="64">
        <v>55.62023898431665</v>
      </c>
      <c r="Q18" s="72">
        <v>52.324965132496516</v>
      </c>
      <c r="R18" s="78">
        <v>58.838636363636361</v>
      </c>
      <c r="S18" s="0"/>
      <c r="T18" s="0"/>
    </row>
    <row r="19" spans="1:20">
      <c r="A19" s="4" t="s">
        <v>60</v>
      </c>
      <c r="B19" s="10">
        <v>837</v>
      </c>
      <c r="C19" s="14">
        <v>439</v>
      </c>
      <c r="D19" s="18">
        <v>398</v>
      </c>
      <c r="E19" s="21" t="s">
        <v>30</v>
      </c>
      <c r="F19" s="10">
        <v>1202</v>
      </c>
      <c r="G19" s="14">
        <v>604</v>
      </c>
      <c r="H19" s="18">
        <v>598</v>
      </c>
      <c r="I19" s="4" t="s">
        <v>71</v>
      </c>
      <c r="J19" s="10">
        <v>1274</v>
      </c>
      <c r="K19" s="22">
        <v>513</v>
      </c>
      <c r="L19" s="39">
        <v>761</v>
      </c>
      <c r="M19" s="47"/>
      <c r="N19" s="50"/>
      <c r="O19" s="54"/>
      <c r="P19" s="66"/>
      <c r="Q19" s="74"/>
      <c r="R19" s="80"/>
      <c r="S19" s="0"/>
      <c r="T19" s="0"/>
    </row>
    <row r="20" spans="1:20">
      <c r="A20" s="4" t="s">
        <v>52</v>
      </c>
      <c r="B20" s="10">
        <v>863</v>
      </c>
      <c r="C20" s="14">
        <v>462</v>
      </c>
      <c r="D20" s="18">
        <v>401</v>
      </c>
      <c r="E20" s="21" t="s">
        <v>67</v>
      </c>
      <c r="F20" s="10">
        <v>1252</v>
      </c>
      <c r="G20" s="14">
        <v>634</v>
      </c>
      <c r="H20" s="18">
        <v>618</v>
      </c>
      <c r="I20" s="4" t="s">
        <v>72</v>
      </c>
      <c r="J20" s="10">
        <v>1205</v>
      </c>
      <c r="K20" s="22">
        <v>478</v>
      </c>
      <c r="L20" s="39">
        <v>727</v>
      </c>
      <c r="M20" s="47"/>
      <c r="N20" s="50"/>
      <c r="O20" s="55" t="s">
        <v>2</v>
      </c>
      <c r="P20" s="32">
        <f>Q20+R20</f>
        <v>105753</v>
      </c>
      <c r="Q20" s="36">
        <f>SUM(Q4:Q6)</f>
        <v>49176</v>
      </c>
      <c r="R20" s="43">
        <f>SUM(R4:R6)</f>
        <v>56577</v>
      </c>
      <c r="S20" s="0"/>
      <c r="T20" s="0"/>
    </row>
    <row r="21" spans="1:20">
      <c r="A21" s="4" t="s">
        <v>74</v>
      </c>
      <c r="B21" s="10">
        <v>854</v>
      </c>
      <c r="C21" s="14">
        <v>436</v>
      </c>
      <c r="D21" s="18">
        <v>418</v>
      </c>
      <c r="E21" s="21" t="s">
        <v>75</v>
      </c>
      <c r="F21" s="10">
        <v>1275</v>
      </c>
      <c r="G21" s="14">
        <v>635</v>
      </c>
      <c r="H21" s="18">
        <v>640</v>
      </c>
      <c r="I21" s="4" t="s">
        <v>76</v>
      </c>
      <c r="J21" s="10">
        <v>1363</v>
      </c>
      <c r="K21" s="22">
        <v>512</v>
      </c>
      <c r="L21" s="39">
        <v>851</v>
      </c>
      <c r="M21" s="47"/>
      <c r="N21" s="50"/>
      <c r="O21" s="56"/>
      <c r="P21" s="33"/>
      <c r="Q21" s="37"/>
      <c r="R21" s="44"/>
      <c r="S21" s="0"/>
      <c r="T21" s="0"/>
    </row>
    <row r="22" spans="1:20">
      <c r="A22" s="4" t="s">
        <v>77</v>
      </c>
      <c r="B22" s="10">
        <v>960</v>
      </c>
      <c r="C22" s="14">
        <v>501</v>
      </c>
      <c r="D22" s="18">
        <v>459</v>
      </c>
      <c r="E22" s="21" t="s">
        <v>79</v>
      </c>
      <c r="F22" s="10">
        <v>1298</v>
      </c>
      <c r="G22" s="14">
        <v>632</v>
      </c>
      <c r="H22" s="18">
        <v>666</v>
      </c>
      <c r="I22" s="4" t="s">
        <v>20</v>
      </c>
      <c r="J22" s="10">
        <v>1243</v>
      </c>
      <c r="K22" s="22">
        <v>498</v>
      </c>
      <c r="L22" s="39">
        <v>745</v>
      </c>
      <c r="M22" s="47"/>
      <c r="N22" s="50"/>
      <c r="O22" s="50"/>
      <c r="P22" s="50"/>
      <c r="Q22" s="50"/>
      <c r="R22" s="50"/>
      <c r="S22" s="0"/>
      <c r="T22" s="0"/>
    </row>
    <row r="23" spans="1:20">
      <c r="A23" s="4" t="s">
        <v>80</v>
      </c>
      <c r="B23" s="10">
        <v>894</v>
      </c>
      <c r="C23" s="14">
        <v>453</v>
      </c>
      <c r="D23" s="18">
        <v>441</v>
      </c>
      <c r="E23" s="21" t="s">
        <v>81</v>
      </c>
      <c r="F23" s="10">
        <v>1393</v>
      </c>
      <c r="G23" s="14">
        <v>683</v>
      </c>
      <c r="H23" s="18">
        <v>710</v>
      </c>
      <c r="I23" s="4" t="s">
        <v>82</v>
      </c>
      <c r="J23" s="10">
        <v>1067</v>
      </c>
      <c r="K23" s="22">
        <v>418</v>
      </c>
      <c r="L23" s="39">
        <v>649</v>
      </c>
      <c r="M23" s="47"/>
      <c r="N23" s="50"/>
      <c r="O23" s="0"/>
      <c r="P23" s="50"/>
      <c r="Q23" s="50"/>
      <c r="R23" s="50"/>
      <c r="S23" s="0"/>
      <c r="T23" s="0"/>
    </row>
    <row r="24" spans="1:20">
      <c r="A24" s="5"/>
      <c r="B24" s="10"/>
      <c r="C24" s="15"/>
      <c r="D24" s="10"/>
      <c r="E24" s="5"/>
      <c r="F24" s="10"/>
      <c r="G24" s="15"/>
      <c r="H24" s="10"/>
      <c r="I24" s="5"/>
      <c r="J24" s="10"/>
      <c r="K24" s="15"/>
      <c r="L24" s="40"/>
      <c r="M24" s="46"/>
      <c r="N24" s="50" t="s">
        <v>83</v>
      </c>
      <c r="O24" s="0"/>
      <c r="P24" s="50"/>
      <c r="Q24" s="50"/>
      <c r="R24" s="50"/>
      <c r="S24" s="0"/>
      <c r="T24" s="0"/>
    </row>
    <row r="25" spans="1:20">
      <c r="A25" s="3" t="s">
        <v>84</v>
      </c>
      <c r="B25" s="9">
        <v>4374</v>
      </c>
      <c r="C25" s="13">
        <v>2181</v>
      </c>
      <c r="D25" s="9">
        <v>2193</v>
      </c>
      <c r="E25" s="3" t="s">
        <v>85</v>
      </c>
      <c r="F25" s="9">
        <v>6852</v>
      </c>
      <c r="G25" s="13">
        <v>3328</v>
      </c>
      <c r="H25" s="9">
        <v>3524</v>
      </c>
      <c r="I25" s="3" t="s">
        <v>86</v>
      </c>
      <c r="J25" s="9">
        <v>4518</v>
      </c>
      <c r="K25" s="13">
        <v>1445</v>
      </c>
      <c r="L25" s="38">
        <v>3073</v>
      </c>
      <c r="M25" s="46"/>
      <c r="N25" s="50"/>
      <c r="O25" s="57" t="s">
        <v>146</v>
      </c>
      <c r="P25" s="67" t="s">
        <v>87</v>
      </c>
      <c r="Q25" s="67"/>
      <c r="R25" s="81" t="s">
        <v>78</v>
      </c>
      <c r="S25" s="0"/>
      <c r="T25" s="0"/>
    </row>
    <row r="26" spans="1:20">
      <c r="A26" s="4" t="s">
        <v>88</v>
      </c>
      <c r="B26" s="10">
        <v>888</v>
      </c>
      <c r="C26" s="14">
        <v>467</v>
      </c>
      <c r="D26" s="18">
        <v>421</v>
      </c>
      <c r="E26" s="4" t="s">
        <v>90</v>
      </c>
      <c r="F26" s="10">
        <v>1482</v>
      </c>
      <c r="G26" s="14">
        <v>696</v>
      </c>
      <c r="H26" s="18">
        <v>786</v>
      </c>
      <c r="I26" s="4" t="s">
        <v>91</v>
      </c>
      <c r="J26" s="10">
        <v>926</v>
      </c>
      <c r="K26" s="22">
        <v>334</v>
      </c>
      <c r="L26" s="39">
        <v>592</v>
      </c>
      <c r="M26" s="47"/>
      <c r="N26" s="50"/>
      <c r="O26" s="57"/>
      <c r="P26" s="68" t="s">
        <v>35</v>
      </c>
      <c r="Q26" s="68"/>
      <c r="R26" s="81"/>
      <c r="S26" s="0"/>
      <c r="T26" s="0"/>
    </row>
    <row r="27" spans="1:20">
      <c r="A27" s="4" t="s">
        <v>92</v>
      </c>
      <c r="B27" s="10">
        <v>889</v>
      </c>
      <c r="C27" s="14">
        <v>446</v>
      </c>
      <c r="D27" s="18">
        <v>443</v>
      </c>
      <c r="E27" s="4" t="s">
        <v>93</v>
      </c>
      <c r="F27" s="10">
        <v>1428</v>
      </c>
      <c r="G27" s="14">
        <v>717</v>
      </c>
      <c r="H27" s="18">
        <v>711</v>
      </c>
      <c r="I27" s="4" t="s">
        <v>95</v>
      </c>
      <c r="J27" s="10">
        <v>1037</v>
      </c>
      <c r="K27" s="22">
        <v>351</v>
      </c>
      <c r="L27" s="39">
        <v>686</v>
      </c>
      <c r="M27" s="47"/>
      <c r="N27" s="50"/>
      <c r="O27" s="58"/>
      <c r="P27" s="50"/>
      <c r="Q27" s="50"/>
      <c r="R27" s="50"/>
      <c r="S27" s="0"/>
      <c r="T27" s="0"/>
    </row>
    <row r="28" spans="1:20">
      <c r="A28" s="4" t="s">
        <v>96</v>
      </c>
      <c r="B28" s="10">
        <v>950</v>
      </c>
      <c r="C28" s="14">
        <v>468</v>
      </c>
      <c r="D28" s="18">
        <v>482</v>
      </c>
      <c r="E28" s="4" t="s">
        <v>97</v>
      </c>
      <c r="F28" s="10">
        <v>1336</v>
      </c>
      <c r="G28" s="14">
        <v>673</v>
      </c>
      <c r="H28" s="18">
        <v>663</v>
      </c>
      <c r="I28" s="4" t="s">
        <v>98</v>
      </c>
      <c r="J28" s="10">
        <v>953</v>
      </c>
      <c r="K28" s="22">
        <v>298</v>
      </c>
      <c r="L28" s="39">
        <v>655</v>
      </c>
      <c r="M28" s="47"/>
      <c r="N28" s="50"/>
      <c r="O28" s="57" t="s">
        <v>9</v>
      </c>
      <c r="P28" s="67" t="s">
        <v>148</v>
      </c>
      <c r="Q28" s="67"/>
      <c r="R28" s="81" t="s">
        <v>78</v>
      </c>
      <c r="S28" s="0"/>
      <c r="T28" s="0"/>
    </row>
    <row r="29" spans="1:20">
      <c r="A29" s="4" t="s">
        <v>99</v>
      </c>
      <c r="B29" s="10">
        <v>784</v>
      </c>
      <c r="C29" s="14">
        <v>389</v>
      </c>
      <c r="D29" s="18">
        <v>395</v>
      </c>
      <c r="E29" s="4" t="s">
        <v>100</v>
      </c>
      <c r="F29" s="10">
        <v>1267</v>
      </c>
      <c r="G29" s="14">
        <v>602</v>
      </c>
      <c r="H29" s="18">
        <v>665</v>
      </c>
      <c r="I29" s="4" t="s">
        <v>94</v>
      </c>
      <c r="J29" s="10">
        <v>850</v>
      </c>
      <c r="K29" s="22">
        <v>233</v>
      </c>
      <c r="L29" s="39">
        <v>617</v>
      </c>
      <c r="M29" s="47"/>
      <c r="N29" s="50"/>
      <c r="O29" s="57"/>
      <c r="P29" s="68" t="s">
        <v>35</v>
      </c>
      <c r="Q29" s="68"/>
      <c r="R29" s="81"/>
      <c r="S29" s="0"/>
      <c r="T29" s="0"/>
    </row>
    <row r="30" spans="1:20">
      <c r="A30" s="4" t="s">
        <v>101</v>
      </c>
      <c r="B30" s="10">
        <v>863</v>
      </c>
      <c r="C30" s="14">
        <v>411</v>
      </c>
      <c r="D30" s="18">
        <v>452</v>
      </c>
      <c r="E30" s="4" t="s">
        <v>59</v>
      </c>
      <c r="F30" s="10">
        <v>1339</v>
      </c>
      <c r="G30" s="14">
        <v>640</v>
      </c>
      <c r="H30" s="18">
        <v>699</v>
      </c>
      <c r="I30" s="4" t="s">
        <v>102</v>
      </c>
      <c r="J30" s="10">
        <v>752</v>
      </c>
      <c r="K30" s="22">
        <v>229</v>
      </c>
      <c r="L30" s="39">
        <v>523</v>
      </c>
      <c r="M30" s="47"/>
      <c r="N30" s="50"/>
      <c r="O30" s="58"/>
      <c r="P30" s="50"/>
      <c r="Q30" s="50"/>
      <c r="R30" s="50"/>
      <c r="S30" s="0"/>
      <c r="T30" s="0"/>
    </row>
    <row r="31" spans="1:20">
      <c r="A31" s="5"/>
      <c r="B31" s="10"/>
      <c r="C31" s="15"/>
      <c r="D31" s="10"/>
      <c r="E31" s="5"/>
      <c r="F31" s="10"/>
      <c r="G31" s="15"/>
      <c r="H31" s="10"/>
      <c r="I31" s="5"/>
      <c r="J31" s="10"/>
      <c r="K31" s="15"/>
      <c r="L31" s="40"/>
      <c r="M31" s="46"/>
      <c r="N31" s="50"/>
      <c r="O31" s="57" t="s">
        <v>147</v>
      </c>
      <c r="P31" s="67" t="s">
        <v>49</v>
      </c>
      <c r="Q31" s="67"/>
      <c r="R31" s="82"/>
      <c r="S31" s="81" t="s">
        <v>78</v>
      </c>
      <c r="T31" s="0"/>
    </row>
    <row r="32" spans="1:20">
      <c r="A32" s="3" t="s">
        <v>103</v>
      </c>
      <c r="B32" s="9">
        <v>4181</v>
      </c>
      <c r="C32" s="13">
        <v>2145</v>
      </c>
      <c r="D32" s="9">
        <v>2036</v>
      </c>
      <c r="E32" s="3" t="s">
        <v>104</v>
      </c>
      <c r="F32" s="9">
        <v>6499</v>
      </c>
      <c r="G32" s="13">
        <v>3096</v>
      </c>
      <c r="H32" s="9">
        <v>3403</v>
      </c>
      <c r="I32" s="3" t="s">
        <v>105</v>
      </c>
      <c r="J32" s="9">
        <v>2626</v>
      </c>
      <c r="K32" s="13">
        <v>595</v>
      </c>
      <c r="L32" s="38">
        <v>2031</v>
      </c>
      <c r="M32" s="46"/>
      <c r="N32" s="50"/>
      <c r="O32" s="57"/>
      <c r="P32" s="68" t="s">
        <v>39</v>
      </c>
      <c r="Q32" s="68"/>
      <c r="R32" s="83"/>
      <c r="S32" s="81"/>
      <c r="T32" s="0"/>
    </row>
    <row r="33" spans="1:20">
      <c r="A33" s="4" t="s">
        <v>89</v>
      </c>
      <c r="B33" s="10">
        <v>897</v>
      </c>
      <c r="C33" s="14">
        <v>463</v>
      </c>
      <c r="D33" s="18">
        <v>434</v>
      </c>
      <c r="E33" s="4" t="s">
        <v>0</v>
      </c>
      <c r="F33" s="10">
        <v>1348</v>
      </c>
      <c r="G33" s="14">
        <v>686</v>
      </c>
      <c r="H33" s="18">
        <v>662</v>
      </c>
      <c r="I33" s="4" t="s">
        <v>106</v>
      </c>
      <c r="J33" s="10">
        <v>620</v>
      </c>
      <c r="K33" s="14">
        <v>159</v>
      </c>
      <c r="L33" s="39">
        <v>461</v>
      </c>
      <c r="M33" s="47"/>
      <c r="N33" s="50"/>
      <c r="O33" s="58"/>
      <c r="P33" s="50"/>
      <c r="Q33" s="50"/>
      <c r="R33" s="50"/>
      <c r="S33" s="0"/>
      <c r="T33" s="0"/>
    </row>
    <row r="34" spans="1:20">
      <c r="A34" s="4" t="s">
        <v>107</v>
      </c>
      <c r="B34" s="10">
        <v>856</v>
      </c>
      <c r="C34" s="14">
        <v>430</v>
      </c>
      <c r="D34" s="18">
        <v>426</v>
      </c>
      <c r="E34" s="4" t="s">
        <v>108</v>
      </c>
      <c r="F34" s="10">
        <v>1240</v>
      </c>
      <c r="G34" s="14">
        <v>603</v>
      </c>
      <c r="H34" s="18">
        <v>637</v>
      </c>
      <c r="I34" s="4" t="s">
        <v>109</v>
      </c>
      <c r="J34" s="10">
        <v>665</v>
      </c>
      <c r="K34" s="14">
        <v>145</v>
      </c>
      <c r="L34" s="39">
        <v>520</v>
      </c>
      <c r="M34" s="47"/>
      <c r="N34" s="50"/>
      <c r="O34" s="57" t="s">
        <v>29</v>
      </c>
      <c r="P34" s="67" t="s">
        <v>148</v>
      </c>
      <c r="Q34" s="67"/>
      <c r="R34" s="81" t="s">
        <v>78</v>
      </c>
      <c r="S34" s="0"/>
      <c r="T34" s="0"/>
    </row>
    <row r="35" spans="1:20">
      <c r="A35" s="4" t="s">
        <v>110</v>
      </c>
      <c r="B35" s="10">
        <v>815</v>
      </c>
      <c r="C35" s="14">
        <v>430</v>
      </c>
      <c r="D35" s="18">
        <v>385</v>
      </c>
      <c r="E35" s="4" t="s">
        <v>111</v>
      </c>
      <c r="F35" s="10">
        <v>1217</v>
      </c>
      <c r="G35" s="14">
        <v>557</v>
      </c>
      <c r="H35" s="18">
        <v>660</v>
      </c>
      <c r="I35" s="4" t="s">
        <v>112</v>
      </c>
      <c r="J35" s="10">
        <v>567</v>
      </c>
      <c r="K35" s="14">
        <v>126</v>
      </c>
      <c r="L35" s="39">
        <v>441</v>
      </c>
      <c r="M35" s="47"/>
      <c r="N35" s="50"/>
      <c r="O35" s="57"/>
      <c r="P35" s="68" t="s">
        <v>87</v>
      </c>
      <c r="Q35" s="68"/>
      <c r="R35" s="81"/>
      <c r="S35" s="0"/>
      <c r="T35" s="0"/>
    </row>
    <row r="36" spans="1:20">
      <c r="A36" s="4" t="s">
        <v>113</v>
      </c>
      <c r="B36" s="10">
        <v>838</v>
      </c>
      <c r="C36" s="14">
        <v>437</v>
      </c>
      <c r="D36" s="18">
        <v>401</v>
      </c>
      <c r="E36" s="4" t="s">
        <v>114</v>
      </c>
      <c r="F36" s="10">
        <v>1335</v>
      </c>
      <c r="G36" s="14">
        <v>634</v>
      </c>
      <c r="H36" s="18">
        <v>701</v>
      </c>
      <c r="I36" s="4" t="s">
        <v>115</v>
      </c>
      <c r="J36" s="10">
        <v>439</v>
      </c>
      <c r="K36" s="14">
        <v>96</v>
      </c>
      <c r="L36" s="39">
        <v>343</v>
      </c>
      <c r="M36" s="47"/>
      <c r="N36" s="50"/>
      <c r="O36" s="50"/>
      <c r="P36" s="50"/>
      <c r="Q36" s="50"/>
      <c r="R36" s="50"/>
      <c r="S36" s="0"/>
      <c r="T36" s="0"/>
    </row>
    <row r="37" spans="1:20">
      <c r="A37" s="4" t="s">
        <v>116</v>
      </c>
      <c r="B37" s="10">
        <v>775</v>
      </c>
      <c r="C37" s="14">
        <v>385</v>
      </c>
      <c r="D37" s="18">
        <v>390</v>
      </c>
      <c r="E37" s="4" t="s">
        <v>117</v>
      </c>
      <c r="F37" s="10">
        <v>1359</v>
      </c>
      <c r="G37" s="14">
        <v>616</v>
      </c>
      <c r="H37" s="18">
        <v>743</v>
      </c>
      <c r="I37" s="4" t="s">
        <v>119</v>
      </c>
      <c r="J37" s="10">
        <v>335</v>
      </c>
      <c r="K37" s="14">
        <v>69</v>
      </c>
      <c r="L37" s="39">
        <v>266</v>
      </c>
      <c r="M37" s="47"/>
      <c r="N37" s="50"/>
      <c r="O37" s="50"/>
      <c r="P37" s="50"/>
      <c r="Q37" s="50"/>
      <c r="R37" s="50"/>
      <c r="S37" s="0"/>
      <c r="T37" s="0"/>
    </row>
    <row r="38" spans="1:20">
      <c r="A38" s="5"/>
      <c r="B38" s="10"/>
      <c r="C38" s="15"/>
      <c r="D38" s="10"/>
      <c r="E38" s="5"/>
      <c r="F38" s="10"/>
      <c r="G38" s="15"/>
      <c r="H38" s="10"/>
      <c r="I38" s="5"/>
      <c r="J38" s="10"/>
      <c r="K38" s="15"/>
      <c r="L38" s="40"/>
      <c r="M38" s="46"/>
      <c r="N38" s="50"/>
      <c r="O38" s="50"/>
      <c r="P38" s="50"/>
      <c r="Q38" s="50"/>
      <c r="R38" s="50"/>
      <c r="S38" s="0"/>
      <c r="T38" s="0"/>
    </row>
    <row r="39" spans="1:20">
      <c r="A39" s="3" t="s">
        <v>120</v>
      </c>
      <c r="B39" s="9">
        <v>3845</v>
      </c>
      <c r="C39" s="13">
        <v>2008</v>
      </c>
      <c r="D39" s="9">
        <v>1837</v>
      </c>
      <c r="E39" s="3" t="s">
        <v>121</v>
      </c>
      <c r="F39" s="9">
        <v>6955</v>
      </c>
      <c r="G39" s="13">
        <v>3283</v>
      </c>
      <c r="H39" s="9">
        <v>3672</v>
      </c>
      <c r="I39" s="3" t="s">
        <v>122</v>
      </c>
      <c r="J39" s="9">
        <v>928</v>
      </c>
      <c r="K39" s="13">
        <v>155</v>
      </c>
      <c r="L39" s="38">
        <v>773</v>
      </c>
      <c r="M39" s="46"/>
      <c r="N39" s="50"/>
      <c r="O39" s="50"/>
      <c r="P39" s="50"/>
      <c r="Q39" s="50"/>
      <c r="R39" s="50"/>
      <c r="S39" s="0"/>
      <c r="T39" s="0"/>
    </row>
    <row r="40" spans="1:20">
      <c r="A40" s="4" t="s">
        <v>123</v>
      </c>
      <c r="B40" s="10">
        <v>780</v>
      </c>
      <c r="C40" s="14">
        <v>417</v>
      </c>
      <c r="D40" s="18">
        <v>363</v>
      </c>
      <c r="E40" s="4" t="s">
        <v>124</v>
      </c>
      <c r="F40" s="10">
        <v>1291</v>
      </c>
      <c r="G40" s="22">
        <v>624</v>
      </c>
      <c r="H40" s="18">
        <v>667</v>
      </c>
      <c r="I40" s="4" t="s">
        <v>25</v>
      </c>
      <c r="J40" s="10">
        <v>285</v>
      </c>
      <c r="K40" s="14">
        <v>51</v>
      </c>
      <c r="L40" s="39">
        <v>234</v>
      </c>
      <c r="M40" s="47"/>
      <c r="N40" s="50"/>
      <c r="O40" s="50"/>
      <c r="P40" s="50"/>
      <c r="Q40" s="50"/>
      <c r="R40" s="50"/>
      <c r="S40" s="0"/>
      <c r="T40" s="0"/>
    </row>
    <row r="41" spans="1:20">
      <c r="A41" s="4" t="s">
        <v>125</v>
      </c>
      <c r="B41" s="10">
        <v>770</v>
      </c>
      <c r="C41" s="14">
        <v>410</v>
      </c>
      <c r="D41" s="18">
        <v>360</v>
      </c>
      <c r="E41" s="4" t="s">
        <v>127</v>
      </c>
      <c r="F41" s="10">
        <v>1363</v>
      </c>
      <c r="G41" s="22">
        <v>632</v>
      </c>
      <c r="H41" s="18">
        <v>731</v>
      </c>
      <c r="I41" s="4" t="s">
        <v>128</v>
      </c>
      <c r="J41" s="10">
        <v>226</v>
      </c>
      <c r="K41" s="14">
        <v>41</v>
      </c>
      <c r="L41" s="39">
        <v>185</v>
      </c>
      <c r="M41" s="47"/>
      <c r="N41" s="50"/>
      <c r="O41" s="50"/>
      <c r="P41" s="50"/>
      <c r="Q41" s="50"/>
      <c r="R41" s="50"/>
      <c r="S41" s="0"/>
      <c r="T41" s="0"/>
    </row>
    <row r="42" spans="1:20">
      <c r="A42" s="4" t="s">
        <v>73</v>
      </c>
      <c r="B42" s="10">
        <v>773</v>
      </c>
      <c r="C42" s="14">
        <v>382</v>
      </c>
      <c r="D42" s="18">
        <v>391</v>
      </c>
      <c r="E42" s="4" t="s">
        <v>129</v>
      </c>
      <c r="F42" s="10">
        <v>1360</v>
      </c>
      <c r="G42" s="22">
        <v>624</v>
      </c>
      <c r="H42" s="18">
        <v>736</v>
      </c>
      <c r="I42" s="4" t="s">
        <v>130</v>
      </c>
      <c r="J42" s="10">
        <v>198</v>
      </c>
      <c r="K42" s="14">
        <v>30</v>
      </c>
      <c r="L42" s="39">
        <v>168</v>
      </c>
      <c r="M42" s="47"/>
      <c r="N42" s="50"/>
    </row>
    <row r="43" spans="1:20">
      <c r="A43" s="4" t="s">
        <v>132</v>
      </c>
      <c r="B43" s="10">
        <v>728</v>
      </c>
      <c r="C43" s="14">
        <v>383</v>
      </c>
      <c r="D43" s="18">
        <v>345</v>
      </c>
      <c r="E43" s="4" t="s">
        <v>133</v>
      </c>
      <c r="F43" s="10">
        <v>1464</v>
      </c>
      <c r="G43" s="22">
        <v>702</v>
      </c>
      <c r="H43" s="18">
        <v>762</v>
      </c>
      <c r="I43" s="4" t="s">
        <v>134</v>
      </c>
      <c r="J43" s="10">
        <v>141</v>
      </c>
      <c r="K43" s="14">
        <v>26</v>
      </c>
      <c r="L43" s="39">
        <v>115</v>
      </c>
      <c r="M43" s="47"/>
      <c r="N43" s="50"/>
    </row>
    <row r="44" spans="1:20">
      <c r="A44" s="4" t="s">
        <v>135</v>
      </c>
      <c r="B44" s="10">
        <v>794</v>
      </c>
      <c r="C44" s="14">
        <v>416</v>
      </c>
      <c r="D44" s="18">
        <v>378</v>
      </c>
      <c r="E44" s="4" t="s">
        <v>136</v>
      </c>
      <c r="F44" s="10">
        <v>1477</v>
      </c>
      <c r="G44" s="22">
        <v>701</v>
      </c>
      <c r="H44" s="18">
        <v>776</v>
      </c>
      <c r="I44" s="4" t="s">
        <v>131</v>
      </c>
      <c r="J44" s="10">
        <v>78</v>
      </c>
      <c r="K44" s="14">
        <v>7</v>
      </c>
      <c r="L44" s="39">
        <v>71</v>
      </c>
      <c r="M44" s="47"/>
      <c r="N44" s="50"/>
    </row>
    <row r="45" spans="1:20">
      <c r="A45" s="5"/>
      <c r="B45" s="10"/>
      <c r="C45" s="15"/>
      <c r="D45" s="10"/>
      <c r="E45" s="5"/>
      <c r="F45" s="10"/>
      <c r="G45" s="15"/>
      <c r="H45" s="10"/>
      <c r="I45" s="5"/>
      <c r="J45" s="29"/>
      <c r="K45" s="15"/>
      <c r="L45" s="40"/>
      <c r="M45" s="46"/>
      <c r="N45" s="50"/>
    </row>
    <row r="46" spans="1:20">
      <c r="A46" s="3" t="s">
        <v>137</v>
      </c>
      <c r="B46" s="9">
        <v>4193</v>
      </c>
      <c r="C46" s="13">
        <v>2139</v>
      </c>
      <c r="D46" s="9">
        <v>2054</v>
      </c>
      <c r="E46" s="3" t="s">
        <v>138</v>
      </c>
      <c r="F46" s="9">
        <v>7714</v>
      </c>
      <c r="G46" s="13">
        <v>3719</v>
      </c>
      <c r="H46" s="9">
        <v>3995</v>
      </c>
      <c r="I46" s="3" t="s">
        <v>139</v>
      </c>
      <c r="J46" s="30">
        <v>168</v>
      </c>
      <c r="K46" s="34">
        <v>20</v>
      </c>
      <c r="L46" s="41">
        <v>148</v>
      </c>
      <c r="M46" s="48"/>
      <c r="N46" s="50"/>
    </row>
    <row r="47" spans="1:20">
      <c r="A47" s="4" t="s">
        <v>140</v>
      </c>
      <c r="B47" s="10">
        <v>752</v>
      </c>
      <c r="C47" s="14">
        <v>380</v>
      </c>
      <c r="D47" s="18">
        <v>372</v>
      </c>
      <c r="E47" s="4" t="s">
        <v>141</v>
      </c>
      <c r="F47" s="10">
        <v>1505</v>
      </c>
      <c r="G47" s="22">
        <v>727</v>
      </c>
      <c r="H47" s="18">
        <v>778</v>
      </c>
      <c r="I47" s="24"/>
      <c r="J47" s="31"/>
      <c r="K47" s="35"/>
      <c r="L47" s="42"/>
      <c r="M47" s="46"/>
      <c r="N47" s="50"/>
    </row>
    <row r="48" spans="1:20">
      <c r="A48" s="4" t="s">
        <v>142</v>
      </c>
      <c r="B48" s="10">
        <v>833</v>
      </c>
      <c r="C48" s="14">
        <v>439</v>
      </c>
      <c r="D48" s="18">
        <v>394</v>
      </c>
      <c r="E48" s="4" t="s">
        <v>126</v>
      </c>
      <c r="F48" s="10">
        <v>1457</v>
      </c>
      <c r="G48" s="22">
        <v>698</v>
      </c>
      <c r="H48" s="18">
        <v>759</v>
      </c>
      <c r="I48" s="24"/>
      <c r="J48" s="31"/>
      <c r="K48" s="35"/>
      <c r="L48" s="42"/>
      <c r="M48" s="46"/>
      <c r="N48" s="50"/>
    </row>
    <row r="49" spans="1:14" ht="12.75">
      <c r="A49" s="4" t="s">
        <v>143</v>
      </c>
      <c r="B49" s="10">
        <v>856</v>
      </c>
      <c r="C49" s="14">
        <v>429</v>
      </c>
      <c r="D49" s="18">
        <v>427</v>
      </c>
      <c r="E49" s="4" t="s">
        <v>144</v>
      </c>
      <c r="F49" s="10">
        <v>1603</v>
      </c>
      <c r="G49" s="22">
        <v>775</v>
      </c>
      <c r="H49" s="18">
        <v>828</v>
      </c>
      <c r="I49" s="24"/>
      <c r="J49" s="31"/>
      <c r="K49" s="35"/>
      <c r="L49" s="42"/>
      <c r="M49" s="46"/>
      <c r="N49" s="50"/>
    </row>
    <row r="50" spans="1:14" ht="12.75">
      <c r="A50" s="4" t="s">
        <v>118</v>
      </c>
      <c r="B50" s="10">
        <v>835</v>
      </c>
      <c r="C50" s="14">
        <v>427</v>
      </c>
      <c r="D50" s="18">
        <v>408</v>
      </c>
      <c r="E50" s="4" t="s">
        <v>145</v>
      </c>
      <c r="F50" s="10">
        <v>1529</v>
      </c>
      <c r="G50" s="22">
        <v>731</v>
      </c>
      <c r="H50" s="18">
        <v>798</v>
      </c>
      <c r="I50" s="25" t="s">
        <v>2</v>
      </c>
      <c r="J50" s="32">
        <v>105753</v>
      </c>
      <c r="K50" s="36">
        <v>49176</v>
      </c>
      <c r="L50" s="43">
        <v>56577</v>
      </c>
      <c r="M50" s="46"/>
      <c r="N50" s="50"/>
    </row>
    <row r="51" spans="1:14" ht="12.75">
      <c r="A51" s="6" t="s">
        <v>8</v>
      </c>
      <c r="B51" s="11">
        <v>917</v>
      </c>
      <c r="C51" s="16">
        <v>464</v>
      </c>
      <c r="D51" s="19">
        <v>453</v>
      </c>
      <c r="E51" s="6" t="s">
        <v>37</v>
      </c>
      <c r="F51" s="11">
        <v>1620</v>
      </c>
      <c r="G51" s="23">
        <v>788</v>
      </c>
      <c r="H51" s="19">
        <v>832</v>
      </c>
      <c r="I51" s="26"/>
      <c r="J51" s="33"/>
      <c r="K51" s="37"/>
      <c r="L51" s="44"/>
      <c r="M51" s="49"/>
      <c r="N51" s="50"/>
    </row>
  </sheetData>
  <mergeCells count="14">
    <mergeCell ref="E1:I1"/>
    <mergeCell ref="J1:M1"/>
    <mergeCell ref="O20:O21"/>
    <mergeCell ref="P20:P21"/>
    <mergeCell ref="Q20:Q21"/>
    <mergeCell ref="R20:R21"/>
    <mergeCell ref="O25:O26"/>
    <mergeCell ref="R25:R26"/>
    <mergeCell ref="O28:O29"/>
    <mergeCell ref="R28:R29"/>
    <mergeCell ref="O31:O32"/>
    <mergeCell ref="S31:S32"/>
    <mergeCell ref="O34:O35"/>
    <mergeCell ref="R34:R35"/>
  </mergeCells>
  <phoneticPr fontId="19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83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nenreibetuzinkouhyou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久保　美和子</cp:lastModifiedBy>
  <cp:lastPrinted>2016-02-01T06:36:28Z</cp:lastPrinted>
  <dcterms:created xsi:type="dcterms:W3CDTF">2012-04-19T06:33:42Z</dcterms:created>
  <dcterms:modified xsi:type="dcterms:W3CDTF">2024-04-15T02:40:59Z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2024-04-15T02:40:59Z</vt:filetime>
  </property>
</Properties>
</file>