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共有フォルダ\税務室\203　市税概要\R6作成用\04通知等（決裁完了後）\00データ\02エクセル\"/>
    </mc:Choice>
  </mc:AlternateContent>
  <xr:revisionPtr revIDLastSave="0" documentId="13_ncr:1_{40A666F7-8FBF-4A67-818A-7382CC0BB279}" xr6:coauthVersionLast="47" xr6:coauthVersionMax="47" xr10:uidLastSave="{00000000-0000-0000-0000-000000000000}"/>
  <workbookProtection workbookAlgorithmName="SHA-512" workbookHashValue="0DOCJ0zlqgiAjMl3sHlgVAjjcb/nfZ0pgvlnJUPfhIS+/93h9rii2TFEOJXd3b1m95lW4lpqa9vTv7CFohv7sg==" workbookSaltValue="5NGO3OP+lYMoO55O7xs1cw==" workbookSpinCount="100000" lockStructure="1"/>
  <bookViews>
    <workbookView xWindow="-120" yWindow="-120" windowWidth="29040" windowHeight="15720" tabRatio="856" xr2:uid="{00000000-000D-0000-FFFF-FFFF00000000}"/>
  </bookViews>
  <sheets>
    <sheet name="徴収率の推移" sheetId="4" r:id="rId1"/>
    <sheet name="収納種別実施状況" sheetId="1" r:id="rId2"/>
    <sheet name="口座・督促状・不納欠損額" sheetId="2" r:id="rId3"/>
    <sheet name="還付金" sheetId="3" r:id="rId4"/>
  </sheets>
  <definedNames>
    <definedName name="_xlnm.Print_Area" localSheetId="2">口座・督促状・不納欠損額!$A$1:$AB$31</definedName>
    <definedName name="_xlnm.Print_Area" localSheetId="1">収納種別実施状況!$A$1:$Y$43</definedName>
    <definedName name="_xlnm.Print_Area" localSheetId="0">徴収率の推移!$A$1:$G$46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9" i="3" l="1"/>
  <c r="U9" i="3"/>
  <c r="U20" i="2" l="1"/>
  <c r="AA15" i="2" s="1"/>
  <c r="H42" i="1" l="1"/>
  <c r="E42" i="1"/>
  <c r="H26" i="1"/>
  <c r="E26" i="1"/>
  <c r="H34" i="1"/>
  <c r="E34" i="1"/>
  <c r="V13" i="1"/>
  <c r="O13" i="1"/>
  <c r="L13" i="1"/>
  <c r="H13" i="1"/>
  <c r="E13" i="1"/>
  <c r="S13" i="1"/>
  <c r="E43" i="1" l="1"/>
  <c r="AA14" i="2"/>
  <c r="M17" i="2"/>
  <c r="E17" i="2"/>
  <c r="V26" i="1" l="1"/>
  <c r="S26" i="1"/>
  <c r="V42" i="1"/>
  <c r="S42" i="1"/>
  <c r="V34" i="1"/>
  <c r="S34" i="1"/>
  <c r="O42" i="1"/>
  <c r="L42" i="1"/>
  <c r="AA5" i="2" l="1"/>
  <c r="E24" i="2" l="1"/>
  <c r="S7" i="2" l="1"/>
  <c r="S6" i="2"/>
  <c r="S5" i="2"/>
  <c r="K7" i="2"/>
  <c r="K6" i="2"/>
  <c r="K5" i="2"/>
  <c r="P9" i="3" l="1"/>
  <c r="M9" i="3"/>
  <c r="H9" i="3"/>
  <c r="E9" i="3"/>
  <c r="M20" i="2"/>
  <c r="S15" i="2" s="1"/>
  <c r="E20" i="2"/>
  <c r="K15" i="2" s="1"/>
  <c r="P8" i="2"/>
  <c r="M8" i="2"/>
  <c r="H8" i="2"/>
  <c r="E8" i="2"/>
  <c r="L34" i="1"/>
  <c r="S18" i="2" l="1"/>
  <c r="K14" i="2"/>
  <c r="K16" i="2"/>
  <c r="K19" i="2"/>
  <c r="K18" i="2"/>
  <c r="S19" i="2"/>
  <c r="S14" i="2"/>
  <c r="S16" i="2"/>
  <c r="S8" i="2"/>
  <c r="H43" i="1"/>
  <c r="S17" i="2" l="1"/>
  <c r="S20" i="2" s="1"/>
  <c r="K17" i="2"/>
  <c r="K20" i="2" s="1"/>
  <c r="X8" i="2"/>
  <c r="U31" i="2" l="1"/>
  <c r="U24" i="2"/>
  <c r="M24" i="2"/>
  <c r="U8" i="2" l="1"/>
  <c r="K8" i="2" l="1"/>
  <c r="AA7" i="2"/>
  <c r="AA6" i="2"/>
  <c r="H31" i="2" l="1"/>
  <c r="E31" i="2"/>
  <c r="P31" i="2" l="1"/>
  <c r="M31" i="2"/>
  <c r="X31" i="2"/>
  <c r="AA18" i="2" l="1"/>
  <c r="AA19" i="2"/>
  <c r="AA16" i="2"/>
  <c r="AA8" i="2"/>
  <c r="AA17" i="2" l="1"/>
  <c r="AA20" i="2" s="1"/>
  <c r="AG23" i="2" s="1"/>
  <c r="O34" i="1"/>
  <c r="S43" i="1" l="1"/>
  <c r="V43" i="1"/>
  <c r="L26" i="1"/>
  <c r="L43" i="1" s="1"/>
  <c r="O26" i="1"/>
  <c r="O43" i="1" s="1"/>
</calcChain>
</file>

<file path=xl/sharedStrings.xml><?xml version="1.0" encoding="utf-8"?>
<sst xmlns="http://schemas.openxmlformats.org/spreadsheetml/2006/main" count="188" uniqueCount="81">
  <si>
    <t>２　収納種別実施状況</t>
    <rPh sb="2" eb="4">
      <t>シュウノウ</t>
    </rPh>
    <rPh sb="4" eb="6">
      <t>シュベツ</t>
    </rPh>
    <rPh sb="6" eb="8">
      <t>ジッシ</t>
    </rPh>
    <rPh sb="8" eb="10">
      <t>ジョウキョウ</t>
    </rPh>
    <phoneticPr fontId="5"/>
  </si>
  <si>
    <t>金融機関窓口等</t>
    <rPh sb="0" eb="2">
      <t>キンユウ</t>
    </rPh>
    <rPh sb="2" eb="4">
      <t>キカン</t>
    </rPh>
    <rPh sb="4" eb="6">
      <t>マドグチ</t>
    </rPh>
    <rPh sb="6" eb="7">
      <t>ナド</t>
    </rPh>
    <phoneticPr fontId="2"/>
  </si>
  <si>
    <t>口座振替</t>
    <rPh sb="0" eb="2">
      <t>コウザ</t>
    </rPh>
    <rPh sb="2" eb="4">
      <t>フリカエ</t>
    </rPh>
    <phoneticPr fontId="2"/>
  </si>
  <si>
    <t>コンビニ</t>
    <phoneticPr fontId="2"/>
  </si>
  <si>
    <t>ペイジー</t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</si>
  <si>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</si>
  <si>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</si>
  <si>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（単位：件、円）</t>
    <rPh sb="1" eb="3">
      <t>タンイ</t>
    </rPh>
    <rPh sb="4" eb="5">
      <t>ケン</t>
    </rPh>
    <rPh sb="6" eb="7">
      <t>エン</t>
    </rPh>
    <phoneticPr fontId="2"/>
  </si>
  <si>
    <t>合計</t>
    <rPh sb="0" eb="2">
      <t>ゴウケイ</t>
    </rPh>
    <phoneticPr fontId="2"/>
  </si>
  <si>
    <t>年度</t>
    <rPh sb="0" eb="2">
      <t>ネンド</t>
    </rPh>
    <phoneticPr fontId="2"/>
  </si>
  <si>
    <t>種別</t>
    <rPh sb="0" eb="2">
      <t>シュベツ</t>
    </rPh>
    <phoneticPr fontId="2"/>
  </si>
  <si>
    <t>計</t>
    <rPh sb="0" eb="1">
      <t>ケイ</t>
    </rPh>
    <phoneticPr fontId="2"/>
  </si>
  <si>
    <t>市府民税（普徴）</t>
    <rPh sb="0" eb="1">
      <t>シ</t>
    </rPh>
    <rPh sb="1" eb="2">
      <t>フ</t>
    </rPh>
    <rPh sb="2" eb="3">
      <t>ミン</t>
    </rPh>
    <rPh sb="3" eb="4">
      <t>ゼイ</t>
    </rPh>
    <rPh sb="5" eb="6">
      <t>フ</t>
    </rPh>
    <rPh sb="6" eb="7">
      <t>シルシ</t>
    </rPh>
    <phoneticPr fontId="2"/>
  </si>
  <si>
    <t>税目・種別</t>
    <rPh sb="0" eb="2">
      <t>ゼイモク</t>
    </rPh>
    <rPh sb="3" eb="5">
      <t>シュベツ</t>
    </rPh>
    <phoneticPr fontId="2"/>
  </si>
  <si>
    <t>軽自動車税</t>
    <rPh sb="0" eb="1">
      <t>ケイ</t>
    </rPh>
    <rPh sb="1" eb="4">
      <t>ジドウシャ</t>
    </rPh>
    <rPh sb="4" eb="5">
      <t>ゼイ</t>
    </rPh>
    <phoneticPr fontId="2"/>
  </si>
  <si>
    <t>区分</t>
    <rPh sb="0" eb="2">
      <t>クブン</t>
    </rPh>
    <phoneticPr fontId="2"/>
  </si>
  <si>
    <t>義務者数</t>
    <rPh sb="0" eb="3">
      <t>ギムシャ</t>
    </rPh>
    <rPh sb="3" eb="4">
      <t>スウ</t>
    </rPh>
    <phoneticPr fontId="2"/>
  </si>
  <si>
    <t>（単位：人、％）</t>
    <rPh sb="1" eb="3">
      <t>タンイ</t>
    </rPh>
    <rPh sb="4" eb="5">
      <t>ニン</t>
    </rPh>
    <phoneticPr fontId="2"/>
  </si>
  <si>
    <t>軽自動車税</t>
    <rPh sb="0" eb="4">
      <t>ケイジドウシャ</t>
    </rPh>
    <rPh sb="4" eb="5">
      <t>ゼイ</t>
    </rPh>
    <phoneticPr fontId="2"/>
  </si>
  <si>
    <t>固定資産税　　都市計画税</t>
    <rPh sb="0" eb="2">
      <t>コテイ</t>
    </rPh>
    <rPh sb="2" eb="5">
      <t>シサンゼイ</t>
    </rPh>
    <rPh sb="7" eb="9">
      <t>トシ</t>
    </rPh>
    <rPh sb="9" eb="11">
      <t>ケイカク</t>
    </rPh>
    <rPh sb="11" eb="12">
      <t>ゼイ</t>
    </rPh>
    <phoneticPr fontId="2"/>
  </si>
  <si>
    <t>３　口座振替利用者数の状況</t>
    <rPh sb="2" eb="4">
      <t>コウザ</t>
    </rPh>
    <rPh sb="4" eb="6">
      <t>フリカエ</t>
    </rPh>
    <rPh sb="6" eb="9">
      <t>リヨウシャ</t>
    </rPh>
    <rPh sb="9" eb="10">
      <t>スウ</t>
    </rPh>
    <rPh sb="11" eb="13">
      <t>ジョウキョウ</t>
    </rPh>
    <phoneticPr fontId="5"/>
  </si>
  <si>
    <t>利用者数</t>
    <rPh sb="0" eb="2">
      <t>リヨウ</t>
    </rPh>
    <rPh sb="2" eb="3">
      <t>シャ</t>
    </rPh>
    <rPh sb="3" eb="4">
      <t>スウ</t>
    </rPh>
    <phoneticPr fontId="2"/>
  </si>
  <si>
    <t>４　督促状発送状況</t>
    <rPh sb="2" eb="5">
      <t>トクソクジョウ</t>
    </rPh>
    <rPh sb="5" eb="7">
      <t>ハッソウ</t>
    </rPh>
    <rPh sb="7" eb="9">
      <t>ジョウキョウ</t>
    </rPh>
    <phoneticPr fontId="5"/>
  </si>
  <si>
    <t>個人市民税　　　（普通徴収）</t>
    <rPh sb="0" eb="2">
      <t>コジン</t>
    </rPh>
    <rPh sb="2" eb="5">
      <t>シミンゼイ</t>
    </rPh>
    <rPh sb="9" eb="11">
      <t>フツウ</t>
    </rPh>
    <rPh sb="11" eb="12">
      <t>シルシ</t>
    </rPh>
    <rPh sb="12" eb="13">
      <t>シュウ</t>
    </rPh>
    <phoneticPr fontId="2"/>
  </si>
  <si>
    <t>（単位：件、％）</t>
    <rPh sb="1" eb="3">
      <t>タンイ</t>
    </rPh>
    <rPh sb="4" eb="5">
      <t>ケン</t>
    </rPh>
    <phoneticPr fontId="2"/>
  </si>
  <si>
    <t>法人市民税</t>
    <rPh sb="0" eb="2">
      <t>ホウジン</t>
    </rPh>
    <rPh sb="2" eb="5">
      <t>シミンゼイ</t>
    </rPh>
    <phoneticPr fontId="2"/>
  </si>
  <si>
    <t>市民税計</t>
    <rPh sb="0" eb="3">
      <t>シミンゼイ</t>
    </rPh>
    <rPh sb="3" eb="4">
      <t>ケイ</t>
    </rPh>
    <phoneticPr fontId="2"/>
  </si>
  <si>
    <t>構成比</t>
    <rPh sb="0" eb="2">
      <t>コウセイ</t>
    </rPh>
    <rPh sb="2" eb="3">
      <t>ヒ</t>
    </rPh>
    <phoneticPr fontId="2"/>
  </si>
  <si>
    <t>個人市民税　　　　　　（普通徴収）</t>
    <rPh sb="0" eb="2">
      <t>コジン</t>
    </rPh>
    <rPh sb="2" eb="5">
      <t>シミンゼイ</t>
    </rPh>
    <rPh sb="12" eb="14">
      <t>フツウ</t>
    </rPh>
    <rPh sb="14" eb="16">
      <t>チョウシュウ</t>
    </rPh>
    <phoneticPr fontId="2"/>
  </si>
  <si>
    <t>個人市民税　　　　　　（特別徴収）</t>
    <rPh sb="0" eb="2">
      <t>コジン</t>
    </rPh>
    <rPh sb="2" eb="5">
      <t>シミンゼイ</t>
    </rPh>
    <rPh sb="12" eb="14">
      <t>トクベツ</t>
    </rPh>
    <rPh sb="14" eb="16">
      <t>チョウシュウ</t>
    </rPh>
    <phoneticPr fontId="2"/>
  </si>
  <si>
    <t>５　不納欠損額</t>
    <rPh sb="2" eb="4">
      <t>フノウ</t>
    </rPh>
    <rPh sb="4" eb="6">
      <t>ケッソン</t>
    </rPh>
    <rPh sb="6" eb="7">
      <t>ガク</t>
    </rPh>
    <phoneticPr fontId="5"/>
  </si>
  <si>
    <t>個人市民税</t>
    <rPh sb="0" eb="2">
      <t>コジン</t>
    </rPh>
    <rPh sb="2" eb="5">
      <t>シミンゼイ</t>
    </rPh>
    <phoneticPr fontId="2"/>
  </si>
  <si>
    <t>法人市民税</t>
    <rPh sb="0" eb="2">
      <t>ホウジン</t>
    </rPh>
    <rPh sb="2" eb="5">
      <t>シミンゼイ</t>
    </rPh>
    <phoneticPr fontId="2"/>
  </si>
  <si>
    <t>特別土地保有税</t>
    <rPh sb="0" eb="2">
      <t>トクベツ</t>
    </rPh>
    <rPh sb="2" eb="4">
      <t>トチ</t>
    </rPh>
    <rPh sb="4" eb="7">
      <t>ホユウゼイ</t>
    </rPh>
    <phoneticPr fontId="2"/>
  </si>
  <si>
    <t>件数</t>
    <rPh sb="0" eb="2">
      <t>ケンスウ</t>
    </rPh>
    <phoneticPr fontId="2"/>
  </si>
  <si>
    <t>金額</t>
    <rPh sb="0" eb="2">
      <t>キンガク</t>
    </rPh>
    <phoneticPr fontId="2"/>
  </si>
  <si>
    <t>６　歳出還付金の状況</t>
    <rPh sb="2" eb="4">
      <t>サイシュツ</t>
    </rPh>
    <rPh sb="4" eb="7">
      <t>カンプキン</t>
    </rPh>
    <rPh sb="8" eb="10">
      <t>ジョウキョウ</t>
    </rPh>
    <phoneticPr fontId="5"/>
  </si>
  <si>
    <t>件数</t>
    <rPh sb="0" eb="2">
      <t>ケンスウ</t>
    </rPh>
    <phoneticPr fontId="2"/>
  </si>
  <si>
    <t>金額</t>
    <rPh sb="0" eb="2">
      <t>キンガク</t>
    </rPh>
    <phoneticPr fontId="2"/>
  </si>
  <si>
    <t>法人市民税</t>
    <rPh sb="0" eb="2">
      <t>ホウジン</t>
    </rPh>
    <rPh sb="2" eb="5">
      <t>シミンゼイ</t>
    </rPh>
    <phoneticPr fontId="2"/>
  </si>
  <si>
    <t>個人市・府民税</t>
    <rPh sb="0" eb="2">
      <t>コジン</t>
    </rPh>
    <rPh sb="2" eb="3">
      <t>シ</t>
    </rPh>
    <rPh sb="4" eb="6">
      <t>フミン</t>
    </rPh>
    <rPh sb="6" eb="7">
      <t>ゼイ</t>
    </rPh>
    <phoneticPr fontId="2"/>
  </si>
  <si>
    <r>
      <t>Ⅷ</t>
    </r>
    <r>
      <rPr>
        <b/>
        <u/>
        <sz val="18"/>
        <rFont val="ＭＳ ゴシック"/>
        <family val="3"/>
        <charset val="128"/>
      </rPr>
      <t>　徴収</t>
    </r>
    <rPh sb="2" eb="4">
      <t>チョウシュウ</t>
    </rPh>
    <phoneticPr fontId="9"/>
  </si>
  <si>
    <t>１　徴収率の推移</t>
    <rPh sb="2" eb="4">
      <t>チョウシュウ</t>
    </rPh>
    <rPh sb="4" eb="5">
      <t>リツ</t>
    </rPh>
    <rPh sb="6" eb="8">
      <t>スイイ</t>
    </rPh>
    <phoneticPr fontId="5"/>
  </si>
  <si>
    <t>（単位：％）</t>
    <rPh sb="1" eb="3">
      <t>タンイ</t>
    </rPh>
    <phoneticPr fontId="9"/>
  </si>
  <si>
    <t>税目</t>
    <rPh sb="0" eb="2">
      <t>ゼイモク</t>
    </rPh>
    <phoneticPr fontId="9"/>
  </si>
  <si>
    <t>区分</t>
    <rPh sb="0" eb="2">
      <t>クブン</t>
    </rPh>
    <phoneticPr fontId="9"/>
  </si>
  <si>
    <t>個人市民税</t>
    <rPh sb="0" eb="2">
      <t>コジン</t>
    </rPh>
    <rPh sb="2" eb="4">
      <t>シミン</t>
    </rPh>
    <rPh sb="4" eb="5">
      <t>ゼイ</t>
    </rPh>
    <phoneticPr fontId="9"/>
  </si>
  <si>
    <t>現年課税分</t>
    <rPh sb="0" eb="1">
      <t>ゲン</t>
    </rPh>
    <rPh sb="1" eb="2">
      <t>ネン</t>
    </rPh>
    <rPh sb="2" eb="4">
      <t>カゼイ</t>
    </rPh>
    <rPh sb="4" eb="5">
      <t>ブン</t>
    </rPh>
    <phoneticPr fontId="9"/>
  </si>
  <si>
    <t>滞納繰越分</t>
    <rPh sb="0" eb="2">
      <t>タイノウ</t>
    </rPh>
    <rPh sb="2" eb="4">
      <t>クリコシ</t>
    </rPh>
    <rPh sb="4" eb="5">
      <t>ブン</t>
    </rPh>
    <phoneticPr fontId="9"/>
  </si>
  <si>
    <t>法人市民税</t>
    <rPh sb="0" eb="2">
      <t>ホウジン</t>
    </rPh>
    <rPh sb="2" eb="4">
      <t>シミン</t>
    </rPh>
    <rPh sb="4" eb="5">
      <t>ゼイ</t>
    </rPh>
    <phoneticPr fontId="9"/>
  </si>
  <si>
    <t>現年課税分</t>
    <rPh sb="0" eb="1">
      <t>ゲン</t>
    </rPh>
    <rPh sb="1" eb="2">
      <t>ネン</t>
    </rPh>
    <phoneticPr fontId="9"/>
  </si>
  <si>
    <t>固定資産税</t>
    <rPh sb="0" eb="2">
      <t>コテイ</t>
    </rPh>
    <rPh sb="2" eb="5">
      <t>シサンゼイ</t>
    </rPh>
    <phoneticPr fontId="9"/>
  </si>
  <si>
    <t>軽自動車税</t>
    <rPh sb="0" eb="4">
      <t>ケイジドウシャ</t>
    </rPh>
    <rPh sb="4" eb="5">
      <t>ゼイ</t>
    </rPh>
    <phoneticPr fontId="9"/>
  </si>
  <si>
    <t>市たばこ税</t>
    <rPh sb="0" eb="1">
      <t>シ</t>
    </rPh>
    <rPh sb="4" eb="5">
      <t>ゼイ</t>
    </rPh>
    <phoneticPr fontId="9"/>
  </si>
  <si>
    <t>入湯税</t>
    <rPh sb="0" eb="2">
      <t>ニュウトウ</t>
    </rPh>
    <rPh sb="2" eb="3">
      <t>ゼイ</t>
    </rPh>
    <phoneticPr fontId="9"/>
  </si>
  <si>
    <t>都市計画税</t>
    <rPh sb="0" eb="2">
      <t>トシ</t>
    </rPh>
    <rPh sb="2" eb="4">
      <t>ケイカク</t>
    </rPh>
    <rPh sb="4" eb="5">
      <t>ゼイ</t>
    </rPh>
    <phoneticPr fontId="9"/>
  </si>
  <si>
    <t>市税合計</t>
    <rPh sb="0" eb="2">
      <t>シゼイ</t>
    </rPh>
    <rPh sb="2" eb="4">
      <t>ゴウケイ</t>
    </rPh>
    <phoneticPr fontId="9"/>
  </si>
  <si>
    <t>合計</t>
    <rPh sb="0" eb="2">
      <t>ゴウケイ</t>
    </rPh>
    <phoneticPr fontId="9"/>
  </si>
  <si>
    <t>徴収率の推移</t>
    <rPh sb="0" eb="2">
      <t>チョウシュウ</t>
    </rPh>
    <rPh sb="2" eb="3">
      <t>リツ</t>
    </rPh>
    <rPh sb="4" eb="6">
      <t>スイイ</t>
    </rPh>
    <phoneticPr fontId="9"/>
  </si>
  <si>
    <t>-</t>
    <phoneticPr fontId="2"/>
  </si>
  <si>
    <t xml:space="preserve"> 固定資産税・都市計画税 </t>
    <rPh sb="1" eb="3">
      <t>コテイ</t>
    </rPh>
    <rPh sb="3" eb="6">
      <t>シサンゼイ</t>
    </rPh>
    <rPh sb="7" eb="9">
      <t>トシ</t>
    </rPh>
    <rPh sb="9" eb="11">
      <t>ケイカク</t>
    </rPh>
    <rPh sb="11" eb="12">
      <t>ゼイ</t>
    </rPh>
    <phoneticPr fontId="2"/>
  </si>
  <si>
    <t>利用率</t>
    <rPh sb="0" eb="2">
      <t>リヨウ</t>
    </rPh>
    <rPh sb="2" eb="3">
      <t>リツ</t>
    </rPh>
    <phoneticPr fontId="2"/>
  </si>
  <si>
    <t>クレジットカード</t>
    <phoneticPr fontId="2"/>
  </si>
  <si>
    <t>スマートフォン決済</t>
    <rPh sb="7" eb="9">
      <t>ケッサイ</t>
    </rPh>
    <phoneticPr fontId="2"/>
  </si>
  <si>
    <t>固定資産税
都市計画税</t>
    <rPh sb="0" eb="2">
      <t>コテイ</t>
    </rPh>
    <rPh sb="2" eb="5">
      <t>シサンゼイ</t>
    </rPh>
    <rPh sb="6" eb="8">
      <t>トシ</t>
    </rPh>
    <rPh sb="8" eb="10">
      <t>ケイカク</t>
    </rPh>
    <rPh sb="10" eb="11">
      <t>ゼイ</t>
    </rPh>
    <phoneticPr fontId="2"/>
  </si>
  <si>
    <t>令和元年度</t>
    <rPh sb="0" eb="2">
      <t>レイワ</t>
    </rPh>
    <rPh sb="2" eb="3">
      <t>ガン</t>
    </rPh>
    <rPh sb="3" eb="5">
      <t>ネンド</t>
    </rPh>
    <phoneticPr fontId="9"/>
  </si>
  <si>
    <t>（１）　取扱件数及び金額</t>
    <rPh sb="4" eb="6">
      <t>トリアツカ</t>
    </rPh>
    <rPh sb="6" eb="8">
      <t>ケンスウ</t>
    </rPh>
    <rPh sb="8" eb="9">
      <t>オヨ</t>
    </rPh>
    <rPh sb="10" eb="12">
      <t>キンガク</t>
    </rPh>
    <phoneticPr fontId="2"/>
  </si>
  <si>
    <t>（２）　税目内訳件数及び金額</t>
    <rPh sb="4" eb="6">
      <t>ゼイモク</t>
    </rPh>
    <rPh sb="6" eb="8">
      <t>ウチワケ</t>
    </rPh>
    <rPh sb="8" eb="10">
      <t>ケンスウ</t>
    </rPh>
    <rPh sb="10" eb="11">
      <t>オヨ</t>
    </rPh>
    <rPh sb="12" eb="14">
      <t>キンガク</t>
    </rPh>
    <phoneticPr fontId="2"/>
  </si>
  <si>
    <t>２年度</t>
    <rPh sb="1" eb="3">
      <t>ネンド</t>
    </rPh>
    <phoneticPr fontId="9"/>
  </si>
  <si>
    <r>
      <t>※　対象税目は市府民税（普通徴収）・固定資産税・</t>
    </r>
    <r>
      <rPr>
        <sz val="11"/>
        <rFont val="ＭＳ Ｐゴシック"/>
        <family val="3"/>
        <charset val="128"/>
      </rPr>
      <t>都市計画税・</t>
    </r>
    <r>
      <rPr>
        <sz val="11"/>
        <rFont val="ＭＳ Ｐゴシック"/>
        <family val="2"/>
        <charset val="128"/>
      </rPr>
      <t>軽自動車税で、内訳は下記のとおりです。</t>
    </r>
    <rPh sb="2" eb="4">
      <t>タイショウ</t>
    </rPh>
    <rPh sb="4" eb="6">
      <t>ゼイモク</t>
    </rPh>
    <rPh sb="7" eb="8">
      <t>シ</t>
    </rPh>
    <rPh sb="8" eb="10">
      <t>フミン</t>
    </rPh>
    <rPh sb="10" eb="11">
      <t>ゼイ</t>
    </rPh>
    <rPh sb="12" eb="14">
      <t>フツウ</t>
    </rPh>
    <rPh sb="14" eb="16">
      <t>チョウシュウ</t>
    </rPh>
    <rPh sb="18" eb="20">
      <t>コテイ</t>
    </rPh>
    <rPh sb="20" eb="23">
      <t>シサンゼイ</t>
    </rPh>
    <rPh sb="24" eb="29">
      <t>トシケイカクゼイ</t>
    </rPh>
    <rPh sb="30" eb="34">
      <t>ケイジドウシャ</t>
    </rPh>
    <rPh sb="34" eb="35">
      <t>ゼイ</t>
    </rPh>
    <rPh sb="37" eb="39">
      <t>ウチワケ</t>
    </rPh>
    <rPh sb="40" eb="42">
      <t>カキ</t>
    </rPh>
    <phoneticPr fontId="2"/>
  </si>
  <si>
    <t>３年度</t>
    <rPh sb="1" eb="3">
      <t>ネンド</t>
    </rPh>
    <phoneticPr fontId="9"/>
  </si>
  <si>
    <t>４年度</t>
    <rPh sb="1" eb="3">
      <t>ネンド</t>
    </rPh>
    <phoneticPr fontId="9"/>
  </si>
  <si>
    <t>-</t>
    <phoneticPr fontId="2"/>
  </si>
  <si>
    <t>５年度</t>
    <rPh sb="1" eb="3">
      <t>ネンド</t>
    </rPh>
    <phoneticPr fontId="9"/>
  </si>
  <si>
    <t>令和３年度</t>
    <rPh sb="0" eb="2">
      <t>レイワ</t>
    </rPh>
    <rPh sb="3" eb="5">
      <t>ネンド</t>
    </rPh>
    <phoneticPr fontId="9"/>
  </si>
  <si>
    <t>共通納税
（地方税お支払サイト）</t>
    <rPh sb="0" eb="2">
      <t>キョウツウ</t>
    </rPh>
    <rPh sb="2" eb="4">
      <t>ノウゼイ</t>
    </rPh>
    <rPh sb="6" eb="8">
      <t>チホウ</t>
    </rPh>
    <rPh sb="8" eb="9">
      <t>ゼイ</t>
    </rPh>
    <rPh sb="10" eb="12">
      <t>シハラ</t>
    </rPh>
    <phoneticPr fontId="2"/>
  </si>
  <si>
    <t>共通納税
（地方税お支払サイト）</t>
    <phoneticPr fontId="2"/>
  </si>
  <si>
    <t>令和３年度</t>
    <rPh sb="0" eb="2">
      <t>レイワ</t>
    </rPh>
    <rPh sb="3" eb="5">
      <t>ネンド</t>
    </rPh>
    <phoneticPr fontId="2"/>
  </si>
  <si>
    <t>４年度</t>
    <rPh sb="1" eb="3">
      <t>ネンド</t>
    </rPh>
    <phoneticPr fontId="2"/>
  </si>
  <si>
    <t>５年度</t>
    <rPh sb="1" eb="3">
      <t>ネンド</t>
    </rPh>
    <phoneticPr fontId="2"/>
  </si>
  <si>
    <t>令和３年度</t>
    <rPh sb="0" eb="1">
      <t>レイ</t>
    </rPh>
    <rPh sb="1" eb="2">
      <t>ワ</t>
    </rPh>
    <rPh sb="3" eb="5">
      <t>ネンド</t>
    </rPh>
    <rPh sb="4" eb="5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</si>
</sst>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;&quot;△ &quot;#,##0.0"/>
    <numFmt numFmtId="177" formatCode="#,##0.0;[Red]\-#,##0.0"/>
    <numFmt numFmtId="178" formatCode="0.0%"/>
    <numFmt numFmtId="179" formatCode="0.0000"/>
  </numFmts>
  <fonts count="20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ゴシック"/>
      <family val="3"/>
      <charset val="128"/>
    </font>
    <font>
      <sz val="10.5"/>
      <name val="ＭＳ 明朝"/>
      <family val="1"/>
      <charset val="128"/>
    </font>
    <font>
      <b/>
      <u/>
      <sz val="18"/>
      <name val="ＭＳ 明朝"/>
      <family val="1"/>
      <charset val="128"/>
    </font>
    <font>
      <b/>
      <u/>
      <sz val="18"/>
      <name val="ＭＳ ゴシック"/>
      <family val="3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2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0" fontId="6" fillId="0" borderId="0"/>
    <xf numFmtId="9" fontId="1" fillId="0" borderId="0" applyFont="0" applyFill="0" applyBorder="0" applyAlignment="0" applyProtection="0">
      <alignment vertical="center"/>
    </xf>
  </cellStyleXfs>
  <cellXfs count="239">
    <xf numFmtId="0" fontId="0" fillId="0" borderId="0" xfId="0">
      <alignment vertical="center"/>
    </xf>
    <xf numFmtId="0" fontId="4" fillId="0" borderId="0" xfId="2" applyFont="1" applyFill="1" applyAlignment="1"/>
    <xf numFmtId="0" fontId="3" fillId="0" borderId="2" xfId="2" applyFont="1" applyFill="1" applyBorder="1" applyAlignment="1">
      <alignment vertical="center"/>
    </xf>
    <xf numFmtId="0" fontId="10" fillId="0" borderId="9" xfId="3" applyFont="1" applyFill="1" applyBorder="1" applyAlignment="1">
      <alignment horizontal="center" vertical="center"/>
    </xf>
    <xf numFmtId="176" fontId="3" fillId="0" borderId="13" xfId="3" applyNumberFormat="1" applyFont="1" applyFill="1" applyBorder="1" applyAlignment="1">
      <alignment vertical="center"/>
    </xf>
    <xf numFmtId="176" fontId="3" fillId="0" borderId="42" xfId="3" applyNumberFormat="1" applyFont="1" applyFill="1" applyBorder="1" applyAlignment="1">
      <alignment vertical="center"/>
    </xf>
    <xf numFmtId="176" fontId="3" fillId="0" borderId="45" xfId="3" applyNumberFormat="1" applyFont="1" applyFill="1" applyBorder="1" applyAlignment="1">
      <alignment vertical="center"/>
    </xf>
    <xf numFmtId="176" fontId="3" fillId="0" borderId="48" xfId="3" applyNumberFormat="1" applyFont="1" applyFill="1" applyBorder="1" applyAlignment="1">
      <alignment vertical="center"/>
    </xf>
    <xf numFmtId="176" fontId="3" fillId="0" borderId="23" xfId="3" applyNumberFormat="1" applyFont="1" applyFill="1" applyBorder="1" applyAlignment="1">
      <alignment vertical="center"/>
    </xf>
    <xf numFmtId="0" fontId="7" fillId="0" borderId="0" xfId="3" applyFont="1" applyFill="1" applyAlignment="1"/>
    <xf numFmtId="0" fontId="16" fillId="0" borderId="0" xfId="0" applyFont="1" applyFill="1">
      <alignment vertical="center"/>
    </xf>
    <xf numFmtId="176" fontId="3" fillId="0" borderId="42" xfId="3" quotePrefix="1" applyNumberFormat="1" applyFont="1" applyFill="1" applyBorder="1" applyAlignment="1">
      <alignment horizontal="right" vertical="center"/>
    </xf>
    <xf numFmtId="176" fontId="3" fillId="0" borderId="38" xfId="3" applyNumberFormat="1" applyFont="1" applyFill="1" applyBorder="1" applyAlignment="1">
      <alignment vertical="center"/>
    </xf>
    <xf numFmtId="176" fontId="3" fillId="0" borderId="41" xfId="3" applyNumberFormat="1" applyFont="1" applyFill="1" applyBorder="1" applyAlignment="1">
      <alignment vertical="center"/>
    </xf>
    <xf numFmtId="176" fontId="3" fillId="0" borderId="53" xfId="3" applyNumberFormat="1" applyFont="1" applyFill="1" applyBorder="1" applyAlignment="1">
      <alignment vertical="center"/>
    </xf>
    <xf numFmtId="176" fontId="3" fillId="0" borderId="54" xfId="3" applyNumberFormat="1" applyFont="1" applyFill="1" applyBorder="1" applyAlignment="1">
      <alignment vertical="center"/>
    </xf>
    <xf numFmtId="176" fontId="3" fillId="0" borderId="52" xfId="3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3" xfId="0" applyFill="1" applyBorder="1" applyAlignment="1">
      <alignment horizontal="right" vertical="center"/>
    </xf>
    <xf numFmtId="38" fontId="0" fillId="0" borderId="2" xfId="1" applyFont="1" applyFill="1" applyBorder="1" applyAlignment="1">
      <alignment vertical="center"/>
    </xf>
    <xf numFmtId="38" fontId="0" fillId="0" borderId="0" xfId="1" applyFont="1" applyFill="1" applyAlignment="1">
      <alignment horizontal="right" vertical="center"/>
    </xf>
    <xf numFmtId="179" fontId="0" fillId="0" borderId="0" xfId="0" applyNumberFormat="1" applyFill="1" applyAlignment="1">
      <alignment vertical="center"/>
    </xf>
    <xf numFmtId="38" fontId="0" fillId="0" borderId="0" xfId="0" applyNumberFormat="1" applyFill="1">
      <alignment vertical="center"/>
    </xf>
    <xf numFmtId="0" fontId="8" fillId="0" borderId="0" xfId="3" applyFont="1" applyFill="1" applyAlignment="1"/>
    <xf numFmtId="0" fontId="10" fillId="0" borderId="0" xfId="3" applyFont="1" applyFill="1"/>
    <xf numFmtId="0" fontId="6" fillId="0" borderId="0" xfId="3" applyFill="1"/>
    <xf numFmtId="0" fontId="7" fillId="0" borderId="0" xfId="3" applyFont="1" applyFill="1" applyAlignment="1">
      <alignment horizontal="left" wrapText="1"/>
    </xf>
    <xf numFmtId="0" fontId="8" fillId="0" borderId="0" xfId="3" applyFont="1" applyFill="1" applyAlignment="1">
      <alignment horizontal="left"/>
    </xf>
    <xf numFmtId="0" fontId="11" fillId="0" borderId="0" xfId="3" applyFont="1" applyFill="1"/>
    <xf numFmtId="0" fontId="12" fillId="0" borderId="0" xfId="3" applyFont="1" applyFill="1"/>
    <xf numFmtId="0" fontId="13" fillId="0" borderId="0" xfId="2" applyFont="1" applyFill="1" applyAlignment="1"/>
    <xf numFmtId="0" fontId="14" fillId="0" borderId="0" xfId="3" applyFont="1" applyFill="1"/>
    <xf numFmtId="0" fontId="10" fillId="0" borderId="7" xfId="3" applyFont="1" applyFill="1" applyBorder="1" applyAlignment="1">
      <alignment horizontal="center" vertical="center"/>
    </xf>
    <xf numFmtId="0" fontId="10" fillId="0" borderId="35" xfId="3" applyFont="1" applyFill="1" applyBorder="1" applyAlignment="1">
      <alignment horizontal="center" vertical="center"/>
    </xf>
    <xf numFmtId="0" fontId="6" fillId="0" borderId="0" xfId="3" applyFill="1" applyAlignment="1">
      <alignment vertical="center"/>
    </xf>
    <xf numFmtId="0" fontId="10" fillId="0" borderId="37" xfId="3" applyFont="1" applyFill="1" applyBorder="1" applyAlignment="1">
      <alignment horizontal="center" vertical="center"/>
    </xf>
    <xf numFmtId="0" fontId="10" fillId="0" borderId="40" xfId="3" applyFont="1" applyFill="1" applyBorder="1" applyAlignment="1">
      <alignment horizontal="center" vertical="center"/>
    </xf>
    <xf numFmtId="0" fontId="10" fillId="0" borderId="44" xfId="3" applyFont="1" applyFill="1" applyBorder="1" applyAlignment="1">
      <alignment horizontal="center" vertical="center"/>
    </xf>
    <xf numFmtId="176" fontId="3" fillId="0" borderId="41" xfId="3" quotePrefix="1" applyNumberFormat="1" applyFont="1" applyFill="1" applyBorder="1" applyAlignment="1">
      <alignment horizontal="right" vertical="center"/>
    </xf>
    <xf numFmtId="0" fontId="10" fillId="0" borderId="47" xfId="3" applyFont="1" applyFill="1" applyBorder="1" applyAlignment="1">
      <alignment horizontal="center" vertical="center"/>
    </xf>
    <xf numFmtId="0" fontId="10" fillId="0" borderId="28" xfId="3" applyFont="1" applyFill="1" applyBorder="1" applyAlignment="1">
      <alignment horizontal="center" vertical="center"/>
    </xf>
    <xf numFmtId="0" fontId="10" fillId="0" borderId="50" xfId="3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3" fillId="0" borderId="0" xfId="3" applyFont="1" applyFill="1"/>
    <xf numFmtId="176" fontId="3" fillId="0" borderId="6" xfId="3" applyNumberFormat="1" applyFont="1" applyFill="1" applyBorder="1" applyAlignment="1">
      <alignment vertical="center"/>
    </xf>
    <xf numFmtId="0" fontId="10" fillId="0" borderId="36" xfId="3" applyFont="1" applyFill="1" applyBorder="1" applyAlignment="1">
      <alignment horizontal="left" vertical="center"/>
    </xf>
    <xf numFmtId="0" fontId="10" fillId="0" borderId="49" xfId="3" applyFont="1" applyFill="1" applyBorder="1" applyAlignment="1">
      <alignment horizontal="left" vertical="center"/>
    </xf>
    <xf numFmtId="0" fontId="10" fillId="0" borderId="46" xfId="3" applyFont="1" applyFill="1" applyBorder="1" applyAlignment="1">
      <alignment horizontal="left" vertical="center"/>
    </xf>
    <xf numFmtId="0" fontId="10" fillId="0" borderId="39" xfId="3" applyFont="1" applyFill="1" applyBorder="1" applyAlignment="1">
      <alignment horizontal="left" vertical="center"/>
    </xf>
    <xf numFmtId="0" fontId="10" fillId="0" borderId="43" xfId="3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distributed" vertical="center"/>
    </xf>
    <xf numFmtId="0" fontId="17" fillId="0" borderId="8" xfId="0" applyFont="1" applyFill="1" applyBorder="1" applyAlignment="1">
      <alignment horizontal="distributed" vertical="center"/>
    </xf>
    <xf numFmtId="0" fontId="17" fillId="0" borderId="9" xfId="0" applyFont="1" applyFill="1" applyBorder="1" applyAlignment="1">
      <alignment horizontal="distributed" vertical="center"/>
    </xf>
    <xf numFmtId="0" fontId="15" fillId="0" borderId="7" xfId="0" applyFont="1" applyFill="1" applyBorder="1" applyAlignment="1">
      <alignment horizontal="distributed" vertical="center"/>
    </xf>
    <xf numFmtId="0" fontId="15" fillId="0" borderId="8" xfId="0" applyFont="1" applyFill="1" applyBorder="1" applyAlignment="1">
      <alignment horizontal="distributed" vertical="center"/>
    </xf>
    <xf numFmtId="0" fontId="15" fillId="0" borderId="9" xfId="0" applyFont="1" applyFill="1" applyBorder="1" applyAlignment="1">
      <alignment horizontal="distributed" vertical="center"/>
    </xf>
    <xf numFmtId="38" fontId="15" fillId="0" borderId="38" xfId="1" applyFont="1" applyFill="1" applyBorder="1" applyAlignment="1">
      <alignment vertical="center"/>
    </xf>
    <xf numFmtId="38" fontId="18" fillId="0" borderId="1" xfId="1" applyFont="1" applyFill="1" applyBorder="1" applyAlignment="1">
      <alignment horizontal="right" vertical="center"/>
    </xf>
    <xf numFmtId="0" fontId="15" fillId="0" borderId="56" xfId="0" applyFont="1" applyFill="1" applyBorder="1" applyAlignment="1">
      <alignment horizontal="distributed" vertical="center"/>
    </xf>
    <xf numFmtId="38" fontId="15" fillId="0" borderId="56" xfId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/>
    </xf>
    <xf numFmtId="0" fontId="16" fillId="0" borderId="15" xfId="0" applyFont="1" applyFill="1" applyBorder="1" applyAlignment="1">
      <alignment horizontal="left" vertical="center"/>
    </xf>
    <xf numFmtId="0" fontId="16" fillId="0" borderId="16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distributed" vertical="center"/>
    </xf>
    <xf numFmtId="38" fontId="16" fillId="0" borderId="5" xfId="1" applyFont="1" applyFill="1" applyBorder="1" applyAlignment="1">
      <alignment horizontal="right" vertical="center"/>
    </xf>
    <xf numFmtId="38" fontId="16" fillId="0" borderId="24" xfId="1" applyFont="1" applyFill="1" applyBorder="1" applyAlignment="1">
      <alignment horizontal="right" vertical="center"/>
    </xf>
    <xf numFmtId="38" fontId="16" fillId="0" borderId="25" xfId="1" applyFont="1" applyFill="1" applyBorder="1" applyAlignment="1">
      <alignment horizontal="right" vertical="center"/>
    </xf>
    <xf numFmtId="38" fontId="16" fillId="0" borderId="26" xfId="1" applyFont="1" applyFill="1" applyBorder="1" applyAlignment="1">
      <alignment horizontal="right" vertical="center"/>
    </xf>
    <xf numFmtId="0" fontId="16" fillId="0" borderId="4" xfId="0" applyFont="1" applyFill="1" applyBorder="1" applyAlignment="1">
      <alignment horizontal="right" vertical="center"/>
    </xf>
    <xf numFmtId="0" fontId="16" fillId="0" borderId="2" xfId="0" applyFont="1" applyFill="1" applyBorder="1" applyAlignment="1">
      <alignment horizontal="right" vertical="center"/>
    </xf>
    <xf numFmtId="0" fontId="16" fillId="0" borderId="13" xfId="0" applyFont="1" applyFill="1" applyBorder="1" applyAlignment="1">
      <alignment horizontal="right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38" fontId="16" fillId="0" borderId="1" xfId="1" applyFont="1" applyFill="1" applyBorder="1" applyAlignment="1">
      <alignment horizontal="right" vertical="center"/>
    </xf>
    <xf numFmtId="38" fontId="16" fillId="0" borderId="7" xfId="1" applyFont="1" applyFill="1" applyBorder="1" applyAlignment="1">
      <alignment horizontal="right" vertical="center"/>
    </xf>
    <xf numFmtId="38" fontId="16" fillId="0" borderId="8" xfId="1" applyFont="1" applyFill="1" applyBorder="1" applyAlignment="1">
      <alignment horizontal="right" vertical="center"/>
    </xf>
    <xf numFmtId="38" fontId="16" fillId="0" borderId="9" xfId="1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distributed" vertical="center"/>
    </xf>
    <xf numFmtId="0" fontId="16" fillId="0" borderId="6" xfId="0" applyFont="1" applyFill="1" applyBorder="1" applyAlignment="1">
      <alignment horizontal="distributed" vertical="center"/>
    </xf>
    <xf numFmtId="38" fontId="16" fillId="0" borderId="4" xfId="1" applyFont="1" applyFill="1" applyBorder="1" applyAlignment="1">
      <alignment horizontal="right" vertical="center"/>
    </xf>
    <xf numFmtId="38" fontId="16" fillId="0" borderId="2" xfId="1" applyFont="1" applyFill="1" applyBorder="1" applyAlignment="1">
      <alignment horizontal="right" vertical="center"/>
    </xf>
    <xf numFmtId="38" fontId="16" fillId="0" borderId="13" xfId="1" applyFont="1" applyFill="1" applyBorder="1" applyAlignment="1">
      <alignment horizontal="right" vertical="center"/>
    </xf>
    <xf numFmtId="38" fontId="16" fillId="0" borderId="6" xfId="1" applyFont="1" applyFill="1" applyBorder="1" applyAlignment="1">
      <alignment horizontal="right" vertical="center"/>
    </xf>
    <xf numFmtId="3" fontId="16" fillId="0" borderId="24" xfId="1" applyNumberFormat="1" applyFont="1" applyFill="1" applyBorder="1" applyAlignment="1">
      <alignment horizontal="right" vertical="center"/>
    </xf>
    <xf numFmtId="3" fontId="16" fillId="0" borderId="25" xfId="1" applyNumberFormat="1" applyFont="1" applyFill="1" applyBorder="1" applyAlignment="1">
      <alignment horizontal="right" vertical="center"/>
    </xf>
    <xf numFmtId="3" fontId="16" fillId="0" borderId="26" xfId="1" applyNumberFormat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center" vertical="center" textRotation="255"/>
    </xf>
    <xf numFmtId="0" fontId="16" fillId="0" borderId="1" xfId="0" applyFont="1" applyFill="1" applyBorder="1" applyAlignment="1">
      <alignment horizontal="center" vertical="center" textRotation="255"/>
    </xf>
    <xf numFmtId="0" fontId="16" fillId="0" borderId="6" xfId="0" applyFont="1" applyFill="1" applyBorder="1" applyAlignment="1">
      <alignment horizontal="center" vertical="center" textRotation="255"/>
    </xf>
    <xf numFmtId="0" fontId="16" fillId="0" borderId="21" xfId="0" applyFont="1" applyFill="1" applyBorder="1" applyAlignment="1">
      <alignment horizontal="center" vertical="center" textRotation="255"/>
    </xf>
    <xf numFmtId="38" fontId="18" fillId="0" borderId="5" xfId="1" applyFont="1" applyFill="1" applyBorder="1" applyAlignment="1">
      <alignment horizontal="right" vertical="center"/>
    </xf>
    <xf numFmtId="0" fontId="16" fillId="0" borderId="18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0" fontId="16" fillId="0" borderId="19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distributed" vertical="center"/>
    </xf>
    <xf numFmtId="0" fontId="15" fillId="0" borderId="4" xfId="0" applyFont="1" applyFill="1" applyBorder="1" applyAlignment="1">
      <alignment horizontal="distributed" vertical="center"/>
    </xf>
    <xf numFmtId="0" fontId="15" fillId="0" borderId="2" xfId="0" applyFont="1" applyFill="1" applyBorder="1" applyAlignment="1">
      <alignment horizontal="distributed" vertical="center"/>
    </xf>
    <xf numFmtId="0" fontId="15" fillId="0" borderId="13" xfId="0" applyFont="1" applyFill="1" applyBorder="1" applyAlignment="1">
      <alignment horizontal="distributed" vertical="center"/>
    </xf>
    <xf numFmtId="38" fontId="18" fillId="0" borderId="7" xfId="1" applyFont="1" applyFill="1" applyBorder="1" applyAlignment="1">
      <alignment horizontal="right" vertical="center"/>
    </xf>
    <xf numFmtId="38" fontId="18" fillId="0" borderId="8" xfId="1" applyFont="1" applyFill="1" applyBorder="1" applyAlignment="1">
      <alignment horizontal="right" vertical="center"/>
    </xf>
    <xf numFmtId="38" fontId="18" fillId="0" borderId="9" xfId="1" applyFont="1" applyFill="1" applyBorder="1" applyAlignment="1">
      <alignment horizontal="right" vertical="center"/>
    </xf>
    <xf numFmtId="38" fontId="18" fillId="0" borderId="1" xfId="1" applyFont="1" applyFill="1" applyBorder="1" applyAlignment="1">
      <alignment vertical="center"/>
    </xf>
    <xf numFmtId="0" fontId="16" fillId="0" borderId="5" xfId="0" applyFont="1" applyFill="1" applyBorder="1" applyAlignment="1">
      <alignment horizontal="center" vertical="center" textRotation="255" shrinkToFit="1"/>
    </xf>
    <xf numFmtId="0" fontId="16" fillId="0" borderId="1" xfId="0" applyFont="1" applyFill="1" applyBorder="1" applyAlignment="1">
      <alignment horizontal="center" vertical="center" textRotation="255" shrinkToFit="1"/>
    </xf>
    <xf numFmtId="0" fontId="16" fillId="0" borderId="6" xfId="0" applyFont="1" applyFill="1" applyBorder="1" applyAlignment="1">
      <alignment horizontal="center" vertical="center" textRotation="255" shrinkToFit="1"/>
    </xf>
    <xf numFmtId="0" fontId="16" fillId="0" borderId="21" xfId="0" applyFont="1" applyFill="1" applyBorder="1" applyAlignment="1">
      <alignment horizontal="center" vertical="center" textRotation="255" shrinkToFit="1"/>
    </xf>
    <xf numFmtId="38" fontId="15" fillId="0" borderId="5" xfId="1" applyFont="1" applyFill="1" applyBorder="1" applyAlignment="1">
      <alignment horizontal="right" vertical="center"/>
    </xf>
    <xf numFmtId="38" fontId="15" fillId="0" borderId="41" xfId="1" applyFont="1" applyFill="1" applyBorder="1" applyAlignment="1">
      <alignment horizontal="right" vertical="center"/>
    </xf>
    <xf numFmtId="0" fontId="16" fillId="0" borderId="5" xfId="0" applyFont="1" applyFill="1" applyBorder="1" applyAlignment="1">
      <alignment horizontal="distributed" vertical="distributed"/>
    </xf>
    <xf numFmtId="38" fontId="15" fillId="0" borderId="1" xfId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/>
    </xf>
    <xf numFmtId="0" fontId="16" fillId="0" borderId="6" xfId="0" applyFont="1" applyFill="1" applyBorder="1" applyAlignment="1">
      <alignment horizontal="center" vertical="center"/>
    </xf>
    <xf numFmtId="38" fontId="15" fillId="0" borderId="61" xfId="1" applyFont="1" applyFill="1" applyBorder="1" applyAlignment="1">
      <alignment vertical="center"/>
    </xf>
    <xf numFmtId="38" fontId="18" fillId="0" borderId="61" xfId="1" applyFont="1" applyFill="1" applyBorder="1" applyAlignment="1">
      <alignment horizontal="right" vertical="center"/>
    </xf>
    <xf numFmtId="38" fontId="15" fillId="0" borderId="57" xfId="1" applyFont="1" applyFill="1" applyBorder="1" applyAlignment="1">
      <alignment vertical="center"/>
    </xf>
    <xf numFmtId="38" fontId="18" fillId="0" borderId="58" xfId="1" applyFont="1" applyFill="1" applyBorder="1" applyAlignment="1">
      <alignment horizontal="right" vertical="center"/>
    </xf>
    <xf numFmtId="38" fontId="18" fillId="0" borderId="59" xfId="1" applyFont="1" applyFill="1" applyBorder="1" applyAlignment="1">
      <alignment horizontal="right" vertical="center"/>
    </xf>
    <xf numFmtId="38" fontId="18" fillId="0" borderId="60" xfId="1" applyFont="1" applyFill="1" applyBorder="1" applyAlignment="1">
      <alignment horizontal="right" vertical="center"/>
    </xf>
    <xf numFmtId="38" fontId="15" fillId="0" borderId="6" xfId="1" applyFont="1" applyFill="1" applyBorder="1" applyAlignment="1">
      <alignment vertical="center"/>
    </xf>
    <xf numFmtId="38" fontId="18" fillId="0" borderId="4" xfId="1" applyFont="1" applyFill="1" applyBorder="1" applyAlignment="1">
      <alignment horizontal="right" vertical="center"/>
    </xf>
    <xf numFmtId="38" fontId="18" fillId="0" borderId="2" xfId="1" applyFont="1" applyFill="1" applyBorder="1" applyAlignment="1">
      <alignment horizontal="right" vertical="center"/>
    </xf>
    <xf numFmtId="38" fontId="18" fillId="0" borderId="13" xfId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distributed" vertical="center" wrapText="1"/>
    </xf>
    <xf numFmtId="0" fontId="19" fillId="0" borderId="2" xfId="0" applyFont="1" applyFill="1" applyBorder="1" applyAlignment="1">
      <alignment horizontal="distributed" vertical="center"/>
    </xf>
    <xf numFmtId="0" fontId="19" fillId="0" borderId="13" xfId="0" applyFont="1" applyFill="1" applyBorder="1" applyAlignment="1">
      <alignment horizontal="distributed" vertical="center"/>
    </xf>
    <xf numFmtId="0" fontId="16" fillId="0" borderId="21" xfId="0" applyFont="1" applyFill="1" applyBorder="1" applyAlignment="1">
      <alignment horizontal="distributed" vertical="center" wrapText="1"/>
    </xf>
    <xf numFmtId="0" fontId="16" fillId="0" borderId="21" xfId="0" applyFont="1" applyFill="1" applyBorder="1" applyAlignment="1">
      <alignment horizontal="distributed" vertical="center"/>
    </xf>
    <xf numFmtId="38" fontId="16" fillId="0" borderId="58" xfId="1" applyFont="1" applyFill="1" applyBorder="1" applyAlignment="1">
      <alignment horizontal="right" vertical="center"/>
    </xf>
    <xf numFmtId="38" fontId="16" fillId="0" borderId="59" xfId="1" applyFont="1" applyFill="1" applyBorder="1" applyAlignment="1">
      <alignment horizontal="right" vertical="center"/>
    </xf>
    <xf numFmtId="38" fontId="16" fillId="0" borderId="60" xfId="1" applyFont="1" applyFill="1" applyBorder="1" applyAlignment="1">
      <alignment horizontal="right" vertical="center"/>
    </xf>
    <xf numFmtId="38" fontId="16" fillId="0" borderId="57" xfId="1" applyFont="1" applyFill="1" applyBorder="1" applyAlignment="1">
      <alignment horizontal="right" vertical="center"/>
    </xf>
    <xf numFmtId="38" fontId="0" fillId="0" borderId="4" xfId="1" applyFont="1" applyFill="1" applyBorder="1" applyAlignment="1">
      <alignment horizontal="right" vertical="center"/>
    </xf>
    <xf numFmtId="38" fontId="0" fillId="0" borderId="2" xfId="1" applyFont="1" applyFill="1" applyBorder="1" applyAlignment="1">
      <alignment horizontal="right" vertical="center"/>
    </xf>
    <xf numFmtId="38" fontId="0" fillId="0" borderId="13" xfId="1" applyFont="1" applyFill="1" applyBorder="1" applyAlignment="1">
      <alignment horizontal="right" vertical="center"/>
    </xf>
    <xf numFmtId="38" fontId="0" fillId="0" borderId="21" xfId="1" applyFont="1" applyFill="1" applyBorder="1" applyAlignment="1">
      <alignment horizontal="center" vertical="center"/>
    </xf>
    <xf numFmtId="38" fontId="0" fillId="0" borderId="10" xfId="1" applyFont="1" applyFill="1" applyBorder="1" applyAlignment="1">
      <alignment horizontal="center" vertical="center"/>
    </xf>
    <xf numFmtId="38" fontId="0" fillId="0" borderId="11" xfId="1" applyFont="1" applyFill="1" applyBorder="1" applyAlignment="1">
      <alignment horizontal="center" vertical="center"/>
    </xf>
    <xf numFmtId="38" fontId="0" fillId="0" borderId="12" xfId="1" applyFont="1" applyFill="1" applyBorder="1" applyAlignment="1">
      <alignment horizontal="center" vertical="center"/>
    </xf>
    <xf numFmtId="38" fontId="0" fillId="0" borderId="24" xfId="1" applyFont="1" applyFill="1" applyBorder="1" applyAlignment="1">
      <alignment horizontal="right" vertical="center"/>
    </xf>
    <xf numFmtId="38" fontId="0" fillId="0" borderId="25" xfId="1" applyFont="1" applyFill="1" applyBorder="1" applyAlignment="1">
      <alignment horizontal="right" vertical="center"/>
    </xf>
    <xf numFmtId="38" fontId="0" fillId="0" borderId="26" xfId="1" applyFont="1" applyFill="1" applyBorder="1" applyAlignment="1">
      <alignment horizontal="right" vertical="center"/>
    </xf>
    <xf numFmtId="38" fontId="0" fillId="0" borderId="6" xfId="1" applyFont="1" applyFill="1" applyBorder="1" applyAlignment="1">
      <alignment horizontal="right" vertical="center"/>
    </xf>
    <xf numFmtId="38" fontId="0" fillId="0" borderId="34" xfId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distributed" vertical="center"/>
    </xf>
    <xf numFmtId="38" fontId="0" fillId="0" borderId="5" xfId="1" applyFont="1" applyFill="1" applyBorder="1" applyAlignment="1">
      <alignment horizontal="right" vertical="center"/>
    </xf>
    <xf numFmtId="0" fontId="3" fillId="0" borderId="10" xfId="2" applyFont="1" applyFill="1" applyBorder="1" applyAlignment="1">
      <alignment horizontal="distributed" vertical="center" wrapText="1"/>
    </xf>
    <xf numFmtId="0" fontId="3" fillId="0" borderId="11" xfId="2" applyFont="1" applyFill="1" applyBorder="1" applyAlignment="1">
      <alignment horizontal="distributed" vertical="center" wrapText="1"/>
    </xf>
    <xf numFmtId="0" fontId="3" fillId="0" borderId="12" xfId="2" applyFont="1" applyFill="1" applyBorder="1" applyAlignment="1">
      <alignment horizontal="distributed" vertical="center" wrapText="1"/>
    </xf>
    <xf numFmtId="0" fontId="3" fillId="0" borderId="6" xfId="2" applyFont="1" applyFill="1" applyBorder="1" applyAlignment="1">
      <alignment horizontal="distributed" vertical="center"/>
    </xf>
    <xf numFmtId="178" fontId="0" fillId="0" borderId="55" xfId="0" applyNumberFormat="1" applyFill="1" applyBorder="1" applyAlignment="1">
      <alignment horizontal="right" vertical="center"/>
    </xf>
    <xf numFmtId="178" fontId="0" fillId="0" borderId="26" xfId="0" applyNumberFormat="1" applyFill="1" applyBorder="1" applyAlignment="1">
      <alignment horizontal="right" vertical="center"/>
    </xf>
    <xf numFmtId="38" fontId="16" fillId="0" borderId="22" xfId="1" applyFont="1" applyFill="1" applyBorder="1" applyAlignment="1">
      <alignment horizontal="right" vertical="center"/>
    </xf>
    <xf numFmtId="38" fontId="16" fillId="0" borderId="3" xfId="1" applyFont="1" applyFill="1" applyBorder="1" applyAlignment="1">
      <alignment horizontal="right" vertical="center"/>
    </xf>
    <xf numFmtId="178" fontId="16" fillId="0" borderId="29" xfId="0" applyNumberFormat="1" applyFont="1" applyFill="1" applyBorder="1" applyAlignment="1">
      <alignment horizontal="right" vertical="center"/>
    </xf>
    <xf numFmtId="178" fontId="16" fillId="0" borderId="23" xfId="0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distributed" wrapText="1"/>
    </xf>
    <xf numFmtId="38" fontId="0" fillId="0" borderId="1" xfId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horizontal="distributed" vertical="center" wrapText="1"/>
    </xf>
    <xf numFmtId="0" fontId="3" fillId="0" borderId="8" xfId="2" applyFont="1" applyFill="1" applyBorder="1" applyAlignment="1">
      <alignment horizontal="distributed" vertical="center" wrapText="1"/>
    </xf>
    <xf numFmtId="0" fontId="3" fillId="0" borderId="9" xfId="2" applyFont="1" applyFill="1" applyBorder="1" applyAlignment="1">
      <alignment horizontal="distributed" vertical="center" wrapText="1"/>
    </xf>
    <xf numFmtId="38" fontId="0" fillId="0" borderId="30" xfId="1" applyFont="1" applyFill="1" applyBorder="1" applyAlignment="1">
      <alignment horizontal="right" vertical="center"/>
    </xf>
    <xf numFmtId="38" fontId="0" fillId="0" borderId="17" xfId="1" applyFont="1" applyFill="1" applyBorder="1" applyAlignment="1">
      <alignment horizontal="right" vertical="center"/>
    </xf>
    <xf numFmtId="38" fontId="0" fillId="0" borderId="32" xfId="1" applyFont="1" applyFill="1" applyBorder="1" applyAlignment="1">
      <alignment horizontal="right" vertical="center"/>
    </xf>
    <xf numFmtId="38" fontId="0" fillId="0" borderId="7" xfId="1" applyFont="1" applyFill="1" applyBorder="1" applyAlignment="1">
      <alignment horizontal="right" vertical="center"/>
    </xf>
    <xf numFmtId="38" fontId="0" fillId="0" borderId="8" xfId="1" applyFont="1" applyFill="1" applyBorder="1" applyAlignment="1">
      <alignment horizontal="right" vertical="center"/>
    </xf>
    <xf numFmtId="38" fontId="0" fillId="0" borderId="9" xfId="1" applyFont="1" applyFill="1" applyBorder="1" applyAlignment="1">
      <alignment horizontal="right" vertical="center"/>
    </xf>
    <xf numFmtId="0" fontId="3" fillId="0" borderId="34" xfId="2" applyFont="1" applyFill="1" applyBorder="1" applyAlignment="1">
      <alignment horizontal="distributed" vertical="center" wrapText="1"/>
    </xf>
    <xf numFmtId="0" fontId="0" fillId="0" borderId="4" xfId="0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13" xfId="0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7" fontId="16" fillId="0" borderId="24" xfId="1" applyNumberFormat="1" applyFont="1" applyFill="1" applyBorder="1" applyAlignment="1">
      <alignment horizontal="right" vertical="center"/>
    </xf>
    <xf numFmtId="177" fontId="16" fillId="0" borderId="26" xfId="1" applyNumberFormat="1" applyFont="1" applyFill="1" applyBorder="1" applyAlignment="1">
      <alignment horizontal="right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177" fontId="16" fillId="0" borderId="7" xfId="1" applyNumberFormat="1" applyFont="1" applyFill="1" applyBorder="1" applyAlignment="1">
      <alignment horizontal="right" vertical="center"/>
    </xf>
    <xf numFmtId="177" fontId="16" fillId="0" borderId="9" xfId="1" applyNumberFormat="1" applyFont="1" applyFill="1" applyBorder="1" applyAlignment="1">
      <alignment horizontal="right" vertical="center"/>
    </xf>
    <xf numFmtId="177" fontId="16" fillId="0" borderId="1" xfId="1" applyNumberFormat="1" applyFont="1" applyFill="1" applyBorder="1" applyAlignment="1">
      <alignment horizontal="right" vertical="center"/>
    </xf>
    <xf numFmtId="177" fontId="16" fillId="0" borderId="5" xfId="1" applyNumberFormat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distributed" wrapText="1"/>
    </xf>
    <xf numFmtId="0" fontId="3" fillId="0" borderId="21" xfId="2" applyFont="1" applyFill="1" applyBorder="1" applyAlignment="1">
      <alignment horizontal="distributed" vertical="center"/>
    </xf>
    <xf numFmtId="38" fontId="16" fillId="0" borderId="21" xfId="1" applyFont="1" applyFill="1" applyBorder="1" applyAlignment="1">
      <alignment horizontal="right" vertical="center"/>
    </xf>
    <xf numFmtId="177" fontId="16" fillId="0" borderId="10" xfId="1" applyNumberFormat="1" applyFont="1" applyFill="1" applyBorder="1" applyAlignment="1">
      <alignment horizontal="right" vertical="center"/>
    </xf>
    <xf numFmtId="177" fontId="16" fillId="0" borderId="12" xfId="1" applyNumberFormat="1" applyFont="1" applyFill="1" applyBorder="1" applyAlignment="1">
      <alignment horizontal="right" vertical="center"/>
    </xf>
    <xf numFmtId="177" fontId="16" fillId="0" borderId="21" xfId="1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38" fontId="16" fillId="0" borderId="30" xfId="1" applyFont="1" applyFill="1" applyBorder="1" applyAlignment="1">
      <alignment horizontal="right" vertical="center"/>
    </xf>
    <xf numFmtId="38" fontId="16" fillId="0" borderId="17" xfId="1" applyFont="1" applyFill="1" applyBorder="1" applyAlignment="1">
      <alignment horizontal="right" vertical="center"/>
    </xf>
    <xf numFmtId="178" fontId="16" fillId="0" borderId="55" xfId="4" applyNumberFormat="1" applyFont="1" applyFill="1" applyBorder="1" applyAlignment="1">
      <alignment horizontal="right" vertical="center"/>
    </xf>
    <xf numFmtId="178" fontId="16" fillId="0" borderId="26" xfId="4" applyNumberFormat="1" applyFont="1" applyFill="1" applyBorder="1" applyAlignment="1">
      <alignment horizontal="right" vertical="center"/>
    </xf>
    <xf numFmtId="178" fontId="16" fillId="0" borderId="31" xfId="4" applyNumberFormat="1" applyFont="1" applyFill="1" applyBorder="1" applyAlignment="1">
      <alignment horizontal="right" vertical="center"/>
    </xf>
    <xf numFmtId="178" fontId="16" fillId="0" borderId="32" xfId="4" applyNumberFormat="1" applyFont="1" applyFill="1" applyBorder="1" applyAlignment="1">
      <alignment horizontal="right" vertical="center"/>
    </xf>
    <xf numFmtId="0" fontId="0" fillId="0" borderId="24" xfId="0" applyFill="1" applyBorder="1" applyAlignment="1">
      <alignment horizontal="right" vertical="center" wrapText="1"/>
    </xf>
    <xf numFmtId="0" fontId="0" fillId="0" borderId="25" xfId="0" applyFill="1" applyBorder="1" applyAlignment="1">
      <alignment horizontal="right" vertical="center" wrapText="1"/>
    </xf>
    <xf numFmtId="0" fontId="0" fillId="0" borderId="26" xfId="0" applyFill="1" applyBorder="1" applyAlignment="1">
      <alignment horizontal="right" vertical="center" wrapText="1"/>
    </xf>
    <xf numFmtId="177" fontId="0" fillId="0" borderId="5" xfId="1" applyNumberFormat="1" applyFon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7" xfId="0" applyFill="1" applyBorder="1" applyAlignment="1">
      <alignment horizontal="distributed" vertical="center"/>
    </xf>
    <xf numFmtId="0" fontId="0" fillId="0" borderId="8" xfId="0" applyFill="1" applyBorder="1" applyAlignment="1">
      <alignment horizontal="distributed" vertical="center"/>
    </xf>
    <xf numFmtId="0" fontId="0" fillId="0" borderId="9" xfId="0" applyFill="1" applyBorder="1" applyAlignment="1">
      <alignment horizontal="distributed" vertical="center"/>
    </xf>
    <xf numFmtId="0" fontId="0" fillId="0" borderId="7" xfId="0" applyFill="1" applyBorder="1" applyAlignment="1">
      <alignment horizontal="right" vertical="center" wrapText="1"/>
    </xf>
    <xf numFmtId="0" fontId="0" fillId="0" borderId="8" xfId="0" applyFill="1" applyBorder="1" applyAlignment="1">
      <alignment horizontal="right" vertical="center" wrapText="1"/>
    </xf>
    <xf numFmtId="0" fontId="0" fillId="0" borderId="9" xfId="0" applyFill="1" applyBorder="1" applyAlignment="1">
      <alignment horizontal="right" vertical="center" wrapText="1"/>
    </xf>
    <xf numFmtId="178" fontId="16" fillId="0" borderId="51" xfId="0" applyNumberFormat="1" applyFont="1" applyFill="1" applyBorder="1" applyAlignment="1">
      <alignment horizontal="right" vertical="center"/>
    </xf>
    <xf numFmtId="178" fontId="16" fillId="0" borderId="9" xfId="0" applyNumberFormat="1" applyFont="1" applyFill="1" applyBorder="1" applyAlignment="1">
      <alignment horizontal="right" vertical="center"/>
    </xf>
    <xf numFmtId="178" fontId="16" fillId="0" borderId="27" xfId="0" applyNumberFormat="1" applyFont="1" applyFill="1" applyBorder="1" applyAlignment="1">
      <alignment horizontal="right" vertical="center"/>
    </xf>
    <xf numFmtId="178" fontId="16" fillId="0" borderId="13" xfId="0" applyNumberFormat="1" applyFont="1" applyFill="1" applyBorder="1" applyAlignment="1">
      <alignment horizontal="right" vertical="center"/>
    </xf>
    <xf numFmtId="0" fontId="0" fillId="0" borderId="7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178" fontId="16" fillId="0" borderId="33" xfId="0" applyNumberFormat="1" applyFont="1" applyFill="1" applyBorder="1" applyAlignment="1">
      <alignment horizontal="right" vertical="center"/>
    </xf>
    <xf numFmtId="178" fontId="16" fillId="0" borderId="12" xfId="0" applyNumberFormat="1" applyFont="1" applyFill="1" applyBorder="1" applyAlignment="1">
      <alignment horizontal="right" vertical="center"/>
    </xf>
    <xf numFmtId="38" fontId="16" fillId="0" borderId="10" xfId="1" applyFont="1" applyFill="1" applyBorder="1" applyAlignment="1">
      <alignment horizontal="right" vertical="center"/>
    </xf>
    <xf numFmtId="38" fontId="16" fillId="0" borderId="11" xfId="1" applyFont="1" applyFill="1" applyBorder="1" applyAlignment="1">
      <alignment horizontal="right" vertical="center"/>
    </xf>
    <xf numFmtId="0" fontId="3" fillId="0" borderId="20" xfId="2" applyFont="1" applyFill="1" applyBorder="1" applyAlignment="1">
      <alignment horizontal="distributed" vertical="center"/>
    </xf>
    <xf numFmtId="38" fontId="0" fillId="0" borderId="22" xfId="1" applyFont="1" applyFill="1" applyBorder="1" applyAlignment="1">
      <alignment horizontal="right" vertical="center"/>
    </xf>
    <xf numFmtId="38" fontId="0" fillId="0" borderId="3" xfId="1" applyFont="1" applyFill="1" applyBorder="1" applyAlignment="1">
      <alignment horizontal="right" vertical="center"/>
    </xf>
    <xf numFmtId="38" fontId="16" fillId="0" borderId="12" xfId="1" applyFon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38" fontId="0" fillId="0" borderId="10" xfId="1" applyFont="1" applyFill="1" applyBorder="1" applyAlignment="1">
      <alignment horizontal="right" vertical="center"/>
    </xf>
    <xf numFmtId="38" fontId="0" fillId="0" borderId="11" xfId="1" applyFont="1" applyFill="1" applyBorder="1" applyAlignment="1">
      <alignment horizontal="right" vertical="center"/>
    </xf>
    <xf numFmtId="38" fontId="0" fillId="0" borderId="12" xfId="1" applyFont="1" applyFill="1" applyBorder="1" applyAlignment="1">
      <alignment horizontal="right" vertical="center"/>
    </xf>
    <xf numFmtId="0" fontId="3" fillId="0" borderId="5" xfId="2" applyFont="1" applyFill="1" applyBorder="1" applyAlignment="1">
      <alignment horizontal="distributed" vertical="center" wrapText="1"/>
    </xf>
    <xf numFmtId="0" fontId="3" fillId="0" borderId="1" xfId="2" applyFont="1" applyFill="1" applyBorder="1" applyAlignment="1">
      <alignment horizontal="distributed" vertical="center" wrapText="1"/>
    </xf>
  </cellXfs>
  <cellStyles count="5">
    <cellStyle name="パーセント" xfId="4" builtinId="5"/>
    <cellStyle name="桁区切り" xfId="1" builtinId="6"/>
    <cellStyle name="標準" xfId="0" builtinId="0"/>
    <cellStyle name="標準_56　11市税調定収入額の年度別比較ー図１徴収率の推移" xfId="3" xr:uid="{00000000-0005-0000-0000-000003000000}"/>
    <cellStyle name="標準_58償還金還付状況・前納報奨金交付額の年度別比較" xfId="2" xr:uid="{00000000-0005-0000-0000-000004000000}"/>
  </cellStyles>
  <dxfs count="0"/>
  <tableStyles count="0" defaultTableStyle="TableStyleMedium2" defaultPivotStyle="PivotStyleLight16"/>
  <colors>
    <mruColors>
      <color rgb="FFFFF2CD"/>
      <color rgb="FFFFFD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111111938265189E-2"/>
          <c:y val="0.13971156264722837"/>
          <c:w val="0.92288936748023886"/>
          <c:h val="0.767324139654141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徴収率の推移!$B$20</c:f>
              <c:strCache>
                <c:ptCount val="1"/>
                <c:pt idx="0">
                  <c:v>現年課税分</c:v>
                </c:pt>
              </c:strCache>
            </c:strRef>
          </c:tx>
          <c:spPr>
            <a:pattFill prst="pct90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dLbl>
              <c:idx val="0"/>
              <c:layout>
                <c:manualLayout>
                  <c:x val="0"/>
                  <c:y val="1.095572455152507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B4F-4B6A-A39B-9546D6509942}"/>
                </c:ext>
              </c:extLst>
            </c:dLbl>
            <c:dLbl>
              <c:idx val="1"/>
              <c:layout>
                <c:manualLayout>
                  <c:x val="0"/>
                  <c:y val="1.43144072802865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B4F-4B6A-A39B-9546D6509942}"/>
                </c:ext>
              </c:extLst>
            </c:dLbl>
            <c:dLbl>
              <c:idx val="2"/>
              <c:layout>
                <c:manualLayout>
                  <c:x val="0"/>
                  <c:y val="1.4682935722822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B4F-4B6A-A39B-9546D6509942}"/>
                </c:ext>
              </c:extLst>
            </c:dLbl>
            <c:dLbl>
              <c:idx val="3"/>
              <c:layout>
                <c:manualLayout>
                  <c:x val="0"/>
                  <c:y val="1.09557245515250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B4F-4B6A-A39B-9546D6509942}"/>
                </c:ext>
              </c:extLst>
            </c:dLbl>
            <c:dLbl>
              <c:idx val="4"/>
              <c:layout>
                <c:manualLayout>
                  <c:x val="2.7910762917629549E-3"/>
                  <c:y val="1.778644723139243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A7-4314-A292-0925FE07664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徴収率の推移!$C$5:$G$5</c:f>
              <c:strCache>
                <c:ptCount val="5"/>
                <c:pt idx="0">
                  <c:v>令和元年度</c:v>
                </c:pt>
                <c:pt idx="1">
                  <c:v>２年度</c:v>
                </c:pt>
                <c:pt idx="2">
                  <c:v>３年度</c:v>
                </c:pt>
                <c:pt idx="3">
                  <c:v>４年度</c:v>
                </c:pt>
                <c:pt idx="4">
                  <c:v>５年度</c:v>
                </c:pt>
              </c:strCache>
            </c:strRef>
          </c:cat>
          <c:val>
            <c:numRef>
              <c:f>徴収率の推移!$C$20:$G$20</c:f>
              <c:numCache>
                <c:formatCode>#,##0.0;"△ "#,##0.0</c:formatCode>
                <c:ptCount val="5"/>
                <c:pt idx="0">
                  <c:v>98.9</c:v>
                </c:pt>
                <c:pt idx="1">
                  <c:v>98.3</c:v>
                </c:pt>
                <c:pt idx="2">
                  <c:v>99.1</c:v>
                </c:pt>
                <c:pt idx="3">
                  <c:v>98.9</c:v>
                </c:pt>
                <c:pt idx="4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CF-4CCC-A420-CB7182A99C12}"/>
            </c:ext>
          </c:extLst>
        </c:ser>
        <c:ser>
          <c:idx val="1"/>
          <c:order val="1"/>
          <c:tx>
            <c:strRef>
              <c:f>徴収率の推移!$B$21</c:f>
              <c:strCache>
                <c:ptCount val="1"/>
                <c:pt idx="0">
                  <c:v>滞納繰越分</c:v>
                </c:pt>
              </c:strCache>
            </c:strRef>
          </c:tx>
          <c:spPr>
            <a:pattFill prst="wdDnDiag">
              <a:fgClr>
                <a:schemeClr val="accent1"/>
              </a:fgClr>
              <a:bgClr>
                <a:schemeClr val="bg1"/>
              </a:bgClr>
            </a:patt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徴収率の推移!$C$5:$G$5</c:f>
              <c:strCache>
                <c:ptCount val="5"/>
                <c:pt idx="0">
                  <c:v>令和元年度</c:v>
                </c:pt>
                <c:pt idx="1">
                  <c:v>２年度</c:v>
                </c:pt>
                <c:pt idx="2">
                  <c:v>３年度</c:v>
                </c:pt>
                <c:pt idx="3">
                  <c:v>４年度</c:v>
                </c:pt>
                <c:pt idx="4">
                  <c:v>５年度</c:v>
                </c:pt>
              </c:strCache>
            </c:strRef>
          </c:cat>
          <c:val>
            <c:numRef>
              <c:f>徴収率の推移!$C$21:$G$21</c:f>
              <c:numCache>
                <c:formatCode>#,##0.0;"△ "#,##0.0</c:formatCode>
                <c:ptCount val="5"/>
                <c:pt idx="0">
                  <c:v>36.1</c:v>
                </c:pt>
                <c:pt idx="1">
                  <c:v>36.299999999999997</c:v>
                </c:pt>
                <c:pt idx="2">
                  <c:v>44.2</c:v>
                </c:pt>
                <c:pt idx="3">
                  <c:v>30.3</c:v>
                </c:pt>
                <c:pt idx="4">
                  <c:v>25.5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CF-4CCC-A420-CB7182A99C12}"/>
            </c:ext>
          </c:extLst>
        </c:ser>
        <c:ser>
          <c:idx val="2"/>
          <c:order val="2"/>
          <c:tx>
            <c:strRef>
              <c:f>徴収率の推移!$B$22</c:f>
              <c:strCache>
                <c:ptCount val="1"/>
                <c:pt idx="0">
                  <c:v>合計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0997371743615317E-3"/>
                  <c:y val="-7.8007343099206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8CF-4CCC-A420-CB7182A99C12}"/>
                </c:ext>
              </c:extLst>
            </c:dLbl>
            <c:dLbl>
              <c:idx val="1"/>
              <c:layout>
                <c:manualLayout>
                  <c:x val="0"/>
                  <c:y val="-2.03812130321317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8CF-4CCC-A420-CB7182A99C12}"/>
                </c:ext>
              </c:extLst>
            </c:dLbl>
            <c:dLbl>
              <c:idx val="2"/>
              <c:layout>
                <c:manualLayout>
                  <c:x val="0"/>
                  <c:y val="-2.03812130321316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B4F-4B6A-A39B-9546D6509942}"/>
                </c:ext>
              </c:extLst>
            </c:dLbl>
            <c:dLbl>
              <c:idx val="3"/>
              <c:layout>
                <c:manualLayout>
                  <c:x val="0"/>
                  <c:y val="-2.478109039788829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B4F-4B6A-A39B-9546D650994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/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徴収率の推移!$C$5:$G$5</c:f>
              <c:strCache>
                <c:ptCount val="5"/>
                <c:pt idx="0">
                  <c:v>令和元年度</c:v>
                </c:pt>
                <c:pt idx="1">
                  <c:v>２年度</c:v>
                </c:pt>
                <c:pt idx="2">
                  <c:v>３年度</c:v>
                </c:pt>
                <c:pt idx="3">
                  <c:v>４年度</c:v>
                </c:pt>
                <c:pt idx="4">
                  <c:v>５年度</c:v>
                </c:pt>
              </c:strCache>
            </c:strRef>
          </c:cat>
          <c:val>
            <c:numRef>
              <c:f>徴収率の推移!$C$22:$G$22</c:f>
              <c:numCache>
                <c:formatCode>#,##0.0;"△ "#,##0.0</c:formatCode>
                <c:ptCount val="5"/>
                <c:pt idx="0">
                  <c:v>97</c:v>
                </c:pt>
                <c:pt idx="1">
                  <c:v>96.6</c:v>
                </c:pt>
                <c:pt idx="2">
                  <c:v>97.3</c:v>
                </c:pt>
                <c:pt idx="3">
                  <c:v>97.3</c:v>
                </c:pt>
                <c:pt idx="4">
                  <c:v>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8CF-4CCC-A420-CB7182A99C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42142440"/>
        <c:axId val="242142832"/>
      </c:barChart>
      <c:dateAx>
        <c:axId val="242142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142832"/>
        <c:crosses val="autoZero"/>
        <c:auto val="0"/>
        <c:lblOffset val="100"/>
        <c:baseTimeUnit val="days"/>
        <c:majorUnit val="1"/>
        <c:minorUnit val="1"/>
      </c:dateAx>
      <c:valAx>
        <c:axId val="242142832"/>
        <c:scaling>
          <c:orientation val="minMax"/>
          <c:max val="100"/>
        </c:scaling>
        <c:delete val="0"/>
        <c:axPos val="l"/>
        <c:title>
          <c:tx>
            <c:rich>
              <a:bodyPr rot="-12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％</a:t>
                </a:r>
              </a:p>
            </c:rich>
          </c:tx>
          <c:layout>
            <c:manualLayout>
              <c:xMode val="edge"/>
              <c:yMode val="edge"/>
              <c:x val="2.3898548086113518E-2"/>
              <c:y val="3.7917716204869847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;&quot;△ &quot;#,##0.0" sourceLinked="1"/>
        <c:majorTickMark val="in"/>
        <c:minorTickMark val="none"/>
        <c:tickLblPos val="none"/>
        <c:spPr>
          <a:ln w="9525">
            <a:noFill/>
          </a:ln>
        </c:spPr>
        <c:crossAx val="242142440"/>
        <c:crosses val="autoZero"/>
        <c:crossBetween val="between"/>
        <c:majorUnit val="10"/>
        <c:minorUnit val="2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2142567050620512"/>
          <c:y val="1.00982935872271E-2"/>
          <c:w val="0.57272258303597257"/>
          <c:h val="7.12181034677255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246407</xdr:colOff>
      <xdr:row>24</xdr:row>
      <xdr:rowOff>57979</xdr:rowOff>
    </xdr:from>
    <xdr:to>
      <xdr:col>5</xdr:col>
      <xdr:colOff>521803</xdr:colOff>
      <xdr:row>45</xdr:row>
      <xdr:rowOff>107673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4</xdr:col>
      <xdr:colOff>9525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525" y="400050"/>
          <a:ext cx="1295400" cy="6191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16</xdr:row>
      <xdr:rowOff>9525</xdr:rowOff>
    </xdr:from>
    <xdr:to>
      <xdr:col>4</xdr:col>
      <xdr:colOff>9525</xdr:colOff>
      <xdr:row>18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9525" y="400050"/>
          <a:ext cx="1295400" cy="6191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9525</xdr:colOff>
      <xdr:row>4</xdr:row>
      <xdr:rowOff>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9525" y="3086100"/>
          <a:ext cx="1562100" cy="6762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11</xdr:row>
      <xdr:rowOff>9525</xdr:rowOff>
    </xdr:from>
    <xdr:to>
      <xdr:col>4</xdr:col>
      <xdr:colOff>9525</xdr:colOff>
      <xdr:row>13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CxnSpPr/>
      </xdr:nvCxnSpPr>
      <xdr:spPr>
        <a:xfrm>
          <a:off x="9525" y="228600"/>
          <a:ext cx="1257300" cy="561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9525</xdr:colOff>
      <xdr:row>23</xdr:row>
      <xdr:rowOff>9525</xdr:rowOff>
    </xdr:from>
    <xdr:to>
      <xdr:col>4</xdr:col>
      <xdr:colOff>9525</xdr:colOff>
      <xdr:row>25</xdr:row>
      <xdr:rowOff>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9525" y="228600"/>
          <a:ext cx="1257300" cy="561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4</xdr:col>
      <xdr:colOff>9525</xdr:colOff>
      <xdr:row>4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CxnSpPr/>
      </xdr:nvCxnSpPr>
      <xdr:spPr>
        <a:xfrm>
          <a:off x="9525" y="228600"/>
          <a:ext cx="1257300" cy="561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79"/>
  <sheetViews>
    <sheetView tabSelected="1" view="pageBreakPreview" zoomScaleNormal="100" zoomScaleSheetLayoutView="100" workbookViewId="0"/>
  </sheetViews>
  <sheetFormatPr defaultColWidth="8" defaultRowHeight="13.5" x14ac:dyDescent="0.15"/>
  <cols>
    <col min="1" max="1" width="14.25" style="25" customWidth="1"/>
    <col min="2" max="2" width="12.125" style="25" customWidth="1"/>
    <col min="3" max="6" width="12" style="25" customWidth="1"/>
    <col min="7" max="7" width="12.5" style="17" customWidth="1"/>
    <col min="8" max="33" width="8" style="17"/>
    <col min="34" max="250" width="8" style="25"/>
    <col min="251" max="251" width="14.25" style="25" customWidth="1"/>
    <col min="252" max="252" width="11.75" style="25" customWidth="1"/>
    <col min="253" max="257" width="0" style="25" hidden="1" customWidth="1"/>
    <col min="258" max="260" width="10.625" style="25" customWidth="1"/>
    <col min="261" max="262" width="10.25" style="25" bestFit="1" customWidth="1"/>
    <col min="263" max="506" width="8" style="25"/>
    <col min="507" max="507" width="14.25" style="25" customWidth="1"/>
    <col min="508" max="508" width="11.75" style="25" customWidth="1"/>
    <col min="509" max="513" width="0" style="25" hidden="1" customWidth="1"/>
    <col min="514" max="516" width="10.625" style="25" customWidth="1"/>
    <col min="517" max="518" width="10.25" style="25" bestFit="1" customWidth="1"/>
    <col min="519" max="762" width="8" style="25"/>
    <col min="763" max="763" width="14.25" style="25" customWidth="1"/>
    <col min="764" max="764" width="11.75" style="25" customWidth="1"/>
    <col min="765" max="769" width="0" style="25" hidden="1" customWidth="1"/>
    <col min="770" max="772" width="10.625" style="25" customWidth="1"/>
    <col min="773" max="774" width="10.25" style="25" bestFit="1" customWidth="1"/>
    <col min="775" max="1018" width="8" style="25"/>
    <col min="1019" max="1019" width="14.25" style="25" customWidth="1"/>
    <col min="1020" max="1020" width="11.75" style="25" customWidth="1"/>
    <col min="1021" max="1025" width="0" style="25" hidden="1" customWidth="1"/>
    <col min="1026" max="1028" width="10.625" style="25" customWidth="1"/>
    <col min="1029" max="1030" width="10.25" style="25" bestFit="1" customWidth="1"/>
    <col min="1031" max="1274" width="8" style="25"/>
    <col min="1275" max="1275" width="14.25" style="25" customWidth="1"/>
    <col min="1276" max="1276" width="11.75" style="25" customWidth="1"/>
    <col min="1277" max="1281" width="0" style="25" hidden="1" customWidth="1"/>
    <col min="1282" max="1284" width="10.625" style="25" customWidth="1"/>
    <col min="1285" max="1286" width="10.25" style="25" bestFit="1" customWidth="1"/>
    <col min="1287" max="1530" width="8" style="25"/>
    <col min="1531" max="1531" width="14.25" style="25" customWidth="1"/>
    <col min="1532" max="1532" width="11.75" style="25" customWidth="1"/>
    <col min="1533" max="1537" width="0" style="25" hidden="1" customWidth="1"/>
    <col min="1538" max="1540" width="10.625" style="25" customWidth="1"/>
    <col min="1541" max="1542" width="10.25" style="25" bestFit="1" customWidth="1"/>
    <col min="1543" max="1786" width="8" style="25"/>
    <col min="1787" max="1787" width="14.25" style="25" customWidth="1"/>
    <col min="1788" max="1788" width="11.75" style="25" customWidth="1"/>
    <col min="1789" max="1793" width="0" style="25" hidden="1" customWidth="1"/>
    <col min="1794" max="1796" width="10.625" style="25" customWidth="1"/>
    <col min="1797" max="1798" width="10.25" style="25" bestFit="1" customWidth="1"/>
    <col min="1799" max="2042" width="8" style="25"/>
    <col min="2043" max="2043" width="14.25" style="25" customWidth="1"/>
    <col min="2044" max="2044" width="11.75" style="25" customWidth="1"/>
    <col min="2045" max="2049" width="0" style="25" hidden="1" customWidth="1"/>
    <col min="2050" max="2052" width="10.625" style="25" customWidth="1"/>
    <col min="2053" max="2054" width="10.25" style="25" bestFit="1" customWidth="1"/>
    <col min="2055" max="2298" width="8" style="25"/>
    <col min="2299" max="2299" width="14.25" style="25" customWidth="1"/>
    <col min="2300" max="2300" width="11.75" style="25" customWidth="1"/>
    <col min="2301" max="2305" width="0" style="25" hidden="1" customWidth="1"/>
    <col min="2306" max="2308" width="10.625" style="25" customWidth="1"/>
    <col min="2309" max="2310" width="10.25" style="25" bestFit="1" customWidth="1"/>
    <col min="2311" max="2554" width="8" style="25"/>
    <col min="2555" max="2555" width="14.25" style="25" customWidth="1"/>
    <col min="2556" max="2556" width="11.75" style="25" customWidth="1"/>
    <col min="2557" max="2561" width="0" style="25" hidden="1" customWidth="1"/>
    <col min="2562" max="2564" width="10.625" style="25" customWidth="1"/>
    <col min="2565" max="2566" width="10.25" style="25" bestFit="1" customWidth="1"/>
    <col min="2567" max="2810" width="8" style="25"/>
    <col min="2811" max="2811" width="14.25" style="25" customWidth="1"/>
    <col min="2812" max="2812" width="11.75" style="25" customWidth="1"/>
    <col min="2813" max="2817" width="0" style="25" hidden="1" customWidth="1"/>
    <col min="2818" max="2820" width="10.625" style="25" customWidth="1"/>
    <col min="2821" max="2822" width="10.25" style="25" bestFit="1" customWidth="1"/>
    <col min="2823" max="3066" width="8" style="25"/>
    <col min="3067" max="3067" width="14.25" style="25" customWidth="1"/>
    <col min="3068" max="3068" width="11.75" style="25" customWidth="1"/>
    <col min="3069" max="3073" width="0" style="25" hidden="1" customWidth="1"/>
    <col min="3074" max="3076" width="10.625" style="25" customWidth="1"/>
    <col min="3077" max="3078" width="10.25" style="25" bestFit="1" customWidth="1"/>
    <col min="3079" max="3322" width="8" style="25"/>
    <col min="3323" max="3323" width="14.25" style="25" customWidth="1"/>
    <col min="3324" max="3324" width="11.75" style="25" customWidth="1"/>
    <col min="3325" max="3329" width="0" style="25" hidden="1" customWidth="1"/>
    <col min="3330" max="3332" width="10.625" style="25" customWidth="1"/>
    <col min="3333" max="3334" width="10.25" style="25" bestFit="1" customWidth="1"/>
    <col min="3335" max="3578" width="8" style="25"/>
    <col min="3579" max="3579" width="14.25" style="25" customWidth="1"/>
    <col min="3580" max="3580" width="11.75" style="25" customWidth="1"/>
    <col min="3581" max="3585" width="0" style="25" hidden="1" customWidth="1"/>
    <col min="3586" max="3588" width="10.625" style="25" customWidth="1"/>
    <col min="3589" max="3590" width="10.25" style="25" bestFit="1" customWidth="1"/>
    <col min="3591" max="3834" width="8" style="25"/>
    <col min="3835" max="3835" width="14.25" style="25" customWidth="1"/>
    <col min="3836" max="3836" width="11.75" style="25" customWidth="1"/>
    <col min="3837" max="3841" width="0" style="25" hidden="1" customWidth="1"/>
    <col min="3842" max="3844" width="10.625" style="25" customWidth="1"/>
    <col min="3845" max="3846" width="10.25" style="25" bestFit="1" customWidth="1"/>
    <col min="3847" max="4090" width="8" style="25"/>
    <col min="4091" max="4091" width="14.25" style="25" customWidth="1"/>
    <col min="4092" max="4092" width="11.75" style="25" customWidth="1"/>
    <col min="4093" max="4097" width="0" style="25" hidden="1" customWidth="1"/>
    <col min="4098" max="4100" width="10.625" style="25" customWidth="1"/>
    <col min="4101" max="4102" width="10.25" style="25" bestFit="1" customWidth="1"/>
    <col min="4103" max="4346" width="8" style="25"/>
    <col min="4347" max="4347" width="14.25" style="25" customWidth="1"/>
    <col min="4348" max="4348" width="11.75" style="25" customWidth="1"/>
    <col min="4349" max="4353" width="0" style="25" hidden="1" customWidth="1"/>
    <col min="4354" max="4356" width="10.625" style="25" customWidth="1"/>
    <col min="4357" max="4358" width="10.25" style="25" bestFit="1" customWidth="1"/>
    <col min="4359" max="4602" width="8" style="25"/>
    <col min="4603" max="4603" width="14.25" style="25" customWidth="1"/>
    <col min="4604" max="4604" width="11.75" style="25" customWidth="1"/>
    <col min="4605" max="4609" width="0" style="25" hidden="1" customWidth="1"/>
    <col min="4610" max="4612" width="10.625" style="25" customWidth="1"/>
    <col min="4613" max="4614" width="10.25" style="25" bestFit="1" customWidth="1"/>
    <col min="4615" max="4858" width="8" style="25"/>
    <col min="4859" max="4859" width="14.25" style="25" customWidth="1"/>
    <col min="4860" max="4860" width="11.75" style="25" customWidth="1"/>
    <col min="4861" max="4865" width="0" style="25" hidden="1" customWidth="1"/>
    <col min="4866" max="4868" width="10.625" style="25" customWidth="1"/>
    <col min="4869" max="4870" width="10.25" style="25" bestFit="1" customWidth="1"/>
    <col min="4871" max="5114" width="8" style="25"/>
    <col min="5115" max="5115" width="14.25" style="25" customWidth="1"/>
    <col min="5116" max="5116" width="11.75" style="25" customWidth="1"/>
    <col min="5117" max="5121" width="0" style="25" hidden="1" customWidth="1"/>
    <col min="5122" max="5124" width="10.625" style="25" customWidth="1"/>
    <col min="5125" max="5126" width="10.25" style="25" bestFit="1" customWidth="1"/>
    <col min="5127" max="5370" width="8" style="25"/>
    <col min="5371" max="5371" width="14.25" style="25" customWidth="1"/>
    <col min="5372" max="5372" width="11.75" style="25" customWidth="1"/>
    <col min="5373" max="5377" width="0" style="25" hidden="1" customWidth="1"/>
    <col min="5378" max="5380" width="10.625" style="25" customWidth="1"/>
    <col min="5381" max="5382" width="10.25" style="25" bestFit="1" customWidth="1"/>
    <col min="5383" max="5626" width="8" style="25"/>
    <col min="5627" max="5627" width="14.25" style="25" customWidth="1"/>
    <col min="5628" max="5628" width="11.75" style="25" customWidth="1"/>
    <col min="5629" max="5633" width="0" style="25" hidden="1" customWidth="1"/>
    <col min="5634" max="5636" width="10.625" style="25" customWidth="1"/>
    <col min="5637" max="5638" width="10.25" style="25" bestFit="1" customWidth="1"/>
    <col min="5639" max="5882" width="8" style="25"/>
    <col min="5883" max="5883" width="14.25" style="25" customWidth="1"/>
    <col min="5884" max="5884" width="11.75" style="25" customWidth="1"/>
    <col min="5885" max="5889" width="0" style="25" hidden="1" customWidth="1"/>
    <col min="5890" max="5892" width="10.625" style="25" customWidth="1"/>
    <col min="5893" max="5894" width="10.25" style="25" bestFit="1" customWidth="1"/>
    <col min="5895" max="6138" width="8" style="25"/>
    <col min="6139" max="6139" width="14.25" style="25" customWidth="1"/>
    <col min="6140" max="6140" width="11.75" style="25" customWidth="1"/>
    <col min="6141" max="6145" width="0" style="25" hidden="1" customWidth="1"/>
    <col min="6146" max="6148" width="10.625" style="25" customWidth="1"/>
    <col min="6149" max="6150" width="10.25" style="25" bestFit="1" customWidth="1"/>
    <col min="6151" max="6394" width="8" style="25"/>
    <col min="6395" max="6395" width="14.25" style="25" customWidth="1"/>
    <col min="6396" max="6396" width="11.75" style="25" customWidth="1"/>
    <col min="6397" max="6401" width="0" style="25" hidden="1" customWidth="1"/>
    <col min="6402" max="6404" width="10.625" style="25" customWidth="1"/>
    <col min="6405" max="6406" width="10.25" style="25" bestFit="1" customWidth="1"/>
    <col min="6407" max="6650" width="8" style="25"/>
    <col min="6651" max="6651" width="14.25" style="25" customWidth="1"/>
    <col min="6652" max="6652" width="11.75" style="25" customWidth="1"/>
    <col min="6653" max="6657" width="0" style="25" hidden="1" customWidth="1"/>
    <col min="6658" max="6660" width="10.625" style="25" customWidth="1"/>
    <col min="6661" max="6662" width="10.25" style="25" bestFit="1" customWidth="1"/>
    <col min="6663" max="6906" width="8" style="25"/>
    <col min="6907" max="6907" width="14.25" style="25" customWidth="1"/>
    <col min="6908" max="6908" width="11.75" style="25" customWidth="1"/>
    <col min="6909" max="6913" width="0" style="25" hidden="1" customWidth="1"/>
    <col min="6914" max="6916" width="10.625" style="25" customWidth="1"/>
    <col min="6917" max="6918" width="10.25" style="25" bestFit="1" customWidth="1"/>
    <col min="6919" max="7162" width="8" style="25"/>
    <col min="7163" max="7163" width="14.25" style="25" customWidth="1"/>
    <col min="7164" max="7164" width="11.75" style="25" customWidth="1"/>
    <col min="7165" max="7169" width="0" style="25" hidden="1" customWidth="1"/>
    <col min="7170" max="7172" width="10.625" style="25" customWidth="1"/>
    <col min="7173" max="7174" width="10.25" style="25" bestFit="1" customWidth="1"/>
    <col min="7175" max="7418" width="8" style="25"/>
    <col min="7419" max="7419" width="14.25" style="25" customWidth="1"/>
    <col min="7420" max="7420" width="11.75" style="25" customWidth="1"/>
    <col min="7421" max="7425" width="0" style="25" hidden="1" customWidth="1"/>
    <col min="7426" max="7428" width="10.625" style="25" customWidth="1"/>
    <col min="7429" max="7430" width="10.25" style="25" bestFit="1" customWidth="1"/>
    <col min="7431" max="7674" width="8" style="25"/>
    <col min="7675" max="7675" width="14.25" style="25" customWidth="1"/>
    <col min="7676" max="7676" width="11.75" style="25" customWidth="1"/>
    <col min="7677" max="7681" width="0" style="25" hidden="1" customWidth="1"/>
    <col min="7682" max="7684" width="10.625" style="25" customWidth="1"/>
    <col min="7685" max="7686" width="10.25" style="25" bestFit="1" customWidth="1"/>
    <col min="7687" max="7930" width="8" style="25"/>
    <col min="7931" max="7931" width="14.25" style="25" customWidth="1"/>
    <col min="7932" max="7932" width="11.75" style="25" customWidth="1"/>
    <col min="7933" max="7937" width="0" style="25" hidden="1" customWidth="1"/>
    <col min="7938" max="7940" width="10.625" style="25" customWidth="1"/>
    <col min="7941" max="7942" width="10.25" style="25" bestFit="1" customWidth="1"/>
    <col min="7943" max="8186" width="8" style="25"/>
    <col min="8187" max="8187" width="14.25" style="25" customWidth="1"/>
    <col min="8188" max="8188" width="11.75" style="25" customWidth="1"/>
    <col min="8189" max="8193" width="0" style="25" hidden="1" customWidth="1"/>
    <col min="8194" max="8196" width="10.625" style="25" customWidth="1"/>
    <col min="8197" max="8198" width="10.25" style="25" bestFit="1" customWidth="1"/>
    <col min="8199" max="8442" width="8" style="25"/>
    <col min="8443" max="8443" width="14.25" style="25" customWidth="1"/>
    <col min="8444" max="8444" width="11.75" style="25" customWidth="1"/>
    <col min="8445" max="8449" width="0" style="25" hidden="1" customWidth="1"/>
    <col min="8450" max="8452" width="10.625" style="25" customWidth="1"/>
    <col min="8453" max="8454" width="10.25" style="25" bestFit="1" customWidth="1"/>
    <col min="8455" max="8698" width="8" style="25"/>
    <col min="8699" max="8699" width="14.25" style="25" customWidth="1"/>
    <col min="8700" max="8700" width="11.75" style="25" customWidth="1"/>
    <col min="8701" max="8705" width="0" style="25" hidden="1" customWidth="1"/>
    <col min="8706" max="8708" width="10.625" style="25" customWidth="1"/>
    <col min="8709" max="8710" width="10.25" style="25" bestFit="1" customWidth="1"/>
    <col min="8711" max="8954" width="8" style="25"/>
    <col min="8955" max="8955" width="14.25" style="25" customWidth="1"/>
    <col min="8956" max="8956" width="11.75" style="25" customWidth="1"/>
    <col min="8957" max="8961" width="0" style="25" hidden="1" customWidth="1"/>
    <col min="8962" max="8964" width="10.625" style="25" customWidth="1"/>
    <col min="8965" max="8966" width="10.25" style="25" bestFit="1" customWidth="1"/>
    <col min="8967" max="9210" width="8" style="25"/>
    <col min="9211" max="9211" width="14.25" style="25" customWidth="1"/>
    <col min="9212" max="9212" width="11.75" style="25" customWidth="1"/>
    <col min="9213" max="9217" width="0" style="25" hidden="1" customWidth="1"/>
    <col min="9218" max="9220" width="10.625" style="25" customWidth="1"/>
    <col min="9221" max="9222" width="10.25" style="25" bestFit="1" customWidth="1"/>
    <col min="9223" max="9466" width="8" style="25"/>
    <col min="9467" max="9467" width="14.25" style="25" customWidth="1"/>
    <col min="9468" max="9468" width="11.75" style="25" customWidth="1"/>
    <col min="9469" max="9473" width="0" style="25" hidden="1" customWidth="1"/>
    <col min="9474" max="9476" width="10.625" style="25" customWidth="1"/>
    <col min="9477" max="9478" width="10.25" style="25" bestFit="1" customWidth="1"/>
    <col min="9479" max="9722" width="8" style="25"/>
    <col min="9723" max="9723" width="14.25" style="25" customWidth="1"/>
    <col min="9724" max="9724" width="11.75" style="25" customWidth="1"/>
    <col min="9725" max="9729" width="0" style="25" hidden="1" customWidth="1"/>
    <col min="9730" max="9732" width="10.625" style="25" customWidth="1"/>
    <col min="9733" max="9734" width="10.25" style="25" bestFit="1" customWidth="1"/>
    <col min="9735" max="9978" width="8" style="25"/>
    <col min="9979" max="9979" width="14.25" style="25" customWidth="1"/>
    <col min="9980" max="9980" width="11.75" style="25" customWidth="1"/>
    <col min="9981" max="9985" width="0" style="25" hidden="1" customWidth="1"/>
    <col min="9986" max="9988" width="10.625" style="25" customWidth="1"/>
    <col min="9989" max="9990" width="10.25" style="25" bestFit="1" customWidth="1"/>
    <col min="9991" max="10234" width="8" style="25"/>
    <col min="10235" max="10235" width="14.25" style="25" customWidth="1"/>
    <col min="10236" max="10236" width="11.75" style="25" customWidth="1"/>
    <col min="10237" max="10241" width="0" style="25" hidden="1" customWidth="1"/>
    <col min="10242" max="10244" width="10.625" style="25" customWidth="1"/>
    <col min="10245" max="10246" width="10.25" style="25" bestFit="1" customWidth="1"/>
    <col min="10247" max="10490" width="8" style="25"/>
    <col min="10491" max="10491" width="14.25" style="25" customWidth="1"/>
    <col min="10492" max="10492" width="11.75" style="25" customWidth="1"/>
    <col min="10493" max="10497" width="0" style="25" hidden="1" customWidth="1"/>
    <col min="10498" max="10500" width="10.625" style="25" customWidth="1"/>
    <col min="10501" max="10502" width="10.25" style="25" bestFit="1" customWidth="1"/>
    <col min="10503" max="10746" width="8" style="25"/>
    <col min="10747" max="10747" width="14.25" style="25" customWidth="1"/>
    <col min="10748" max="10748" width="11.75" style="25" customWidth="1"/>
    <col min="10749" max="10753" width="0" style="25" hidden="1" customWidth="1"/>
    <col min="10754" max="10756" width="10.625" style="25" customWidth="1"/>
    <col min="10757" max="10758" width="10.25" style="25" bestFit="1" customWidth="1"/>
    <col min="10759" max="11002" width="8" style="25"/>
    <col min="11003" max="11003" width="14.25" style="25" customWidth="1"/>
    <col min="11004" max="11004" width="11.75" style="25" customWidth="1"/>
    <col min="11005" max="11009" width="0" style="25" hidden="1" customWidth="1"/>
    <col min="11010" max="11012" width="10.625" style="25" customWidth="1"/>
    <col min="11013" max="11014" width="10.25" style="25" bestFit="1" customWidth="1"/>
    <col min="11015" max="11258" width="8" style="25"/>
    <col min="11259" max="11259" width="14.25" style="25" customWidth="1"/>
    <col min="11260" max="11260" width="11.75" style="25" customWidth="1"/>
    <col min="11261" max="11265" width="0" style="25" hidden="1" customWidth="1"/>
    <col min="11266" max="11268" width="10.625" style="25" customWidth="1"/>
    <col min="11269" max="11270" width="10.25" style="25" bestFit="1" customWidth="1"/>
    <col min="11271" max="11514" width="8" style="25"/>
    <col min="11515" max="11515" width="14.25" style="25" customWidth="1"/>
    <col min="11516" max="11516" width="11.75" style="25" customWidth="1"/>
    <col min="11517" max="11521" width="0" style="25" hidden="1" customWidth="1"/>
    <col min="11522" max="11524" width="10.625" style="25" customWidth="1"/>
    <col min="11525" max="11526" width="10.25" style="25" bestFit="1" customWidth="1"/>
    <col min="11527" max="11770" width="8" style="25"/>
    <col min="11771" max="11771" width="14.25" style="25" customWidth="1"/>
    <col min="11772" max="11772" width="11.75" style="25" customWidth="1"/>
    <col min="11773" max="11777" width="0" style="25" hidden="1" customWidth="1"/>
    <col min="11778" max="11780" width="10.625" style="25" customWidth="1"/>
    <col min="11781" max="11782" width="10.25" style="25" bestFit="1" customWidth="1"/>
    <col min="11783" max="12026" width="8" style="25"/>
    <col min="12027" max="12027" width="14.25" style="25" customWidth="1"/>
    <col min="12028" max="12028" width="11.75" style="25" customWidth="1"/>
    <col min="12029" max="12033" width="0" style="25" hidden="1" customWidth="1"/>
    <col min="12034" max="12036" width="10.625" style="25" customWidth="1"/>
    <col min="12037" max="12038" width="10.25" style="25" bestFit="1" customWidth="1"/>
    <col min="12039" max="12282" width="8" style="25"/>
    <col min="12283" max="12283" width="14.25" style="25" customWidth="1"/>
    <col min="12284" max="12284" width="11.75" style="25" customWidth="1"/>
    <col min="12285" max="12289" width="0" style="25" hidden="1" customWidth="1"/>
    <col min="12290" max="12292" width="10.625" style="25" customWidth="1"/>
    <col min="12293" max="12294" width="10.25" style="25" bestFit="1" customWidth="1"/>
    <col min="12295" max="12538" width="8" style="25"/>
    <col min="12539" max="12539" width="14.25" style="25" customWidth="1"/>
    <col min="12540" max="12540" width="11.75" style="25" customWidth="1"/>
    <col min="12541" max="12545" width="0" style="25" hidden="1" customWidth="1"/>
    <col min="12546" max="12548" width="10.625" style="25" customWidth="1"/>
    <col min="12549" max="12550" width="10.25" style="25" bestFit="1" customWidth="1"/>
    <col min="12551" max="12794" width="8" style="25"/>
    <col min="12795" max="12795" width="14.25" style="25" customWidth="1"/>
    <col min="12796" max="12796" width="11.75" style="25" customWidth="1"/>
    <col min="12797" max="12801" width="0" style="25" hidden="1" customWidth="1"/>
    <col min="12802" max="12804" width="10.625" style="25" customWidth="1"/>
    <col min="12805" max="12806" width="10.25" style="25" bestFit="1" customWidth="1"/>
    <col min="12807" max="13050" width="8" style="25"/>
    <col min="13051" max="13051" width="14.25" style="25" customWidth="1"/>
    <col min="13052" max="13052" width="11.75" style="25" customWidth="1"/>
    <col min="13053" max="13057" width="0" style="25" hidden="1" customWidth="1"/>
    <col min="13058" max="13060" width="10.625" style="25" customWidth="1"/>
    <col min="13061" max="13062" width="10.25" style="25" bestFit="1" customWidth="1"/>
    <col min="13063" max="13306" width="8" style="25"/>
    <col min="13307" max="13307" width="14.25" style="25" customWidth="1"/>
    <col min="13308" max="13308" width="11.75" style="25" customWidth="1"/>
    <col min="13309" max="13313" width="0" style="25" hidden="1" customWidth="1"/>
    <col min="13314" max="13316" width="10.625" style="25" customWidth="1"/>
    <col min="13317" max="13318" width="10.25" style="25" bestFit="1" customWidth="1"/>
    <col min="13319" max="13562" width="8" style="25"/>
    <col min="13563" max="13563" width="14.25" style="25" customWidth="1"/>
    <col min="13564" max="13564" width="11.75" style="25" customWidth="1"/>
    <col min="13565" max="13569" width="0" style="25" hidden="1" customWidth="1"/>
    <col min="13570" max="13572" width="10.625" style="25" customWidth="1"/>
    <col min="13573" max="13574" width="10.25" style="25" bestFit="1" customWidth="1"/>
    <col min="13575" max="13818" width="8" style="25"/>
    <col min="13819" max="13819" width="14.25" style="25" customWidth="1"/>
    <col min="13820" max="13820" width="11.75" style="25" customWidth="1"/>
    <col min="13821" max="13825" width="0" style="25" hidden="1" customWidth="1"/>
    <col min="13826" max="13828" width="10.625" style="25" customWidth="1"/>
    <col min="13829" max="13830" width="10.25" style="25" bestFit="1" customWidth="1"/>
    <col min="13831" max="14074" width="8" style="25"/>
    <col min="14075" max="14075" width="14.25" style="25" customWidth="1"/>
    <col min="14076" max="14076" width="11.75" style="25" customWidth="1"/>
    <col min="14077" max="14081" width="0" style="25" hidden="1" customWidth="1"/>
    <col min="14082" max="14084" width="10.625" style="25" customWidth="1"/>
    <col min="14085" max="14086" width="10.25" style="25" bestFit="1" customWidth="1"/>
    <col min="14087" max="14330" width="8" style="25"/>
    <col min="14331" max="14331" width="14.25" style="25" customWidth="1"/>
    <col min="14332" max="14332" width="11.75" style="25" customWidth="1"/>
    <col min="14333" max="14337" width="0" style="25" hidden="1" customWidth="1"/>
    <col min="14338" max="14340" width="10.625" style="25" customWidth="1"/>
    <col min="14341" max="14342" width="10.25" style="25" bestFit="1" customWidth="1"/>
    <col min="14343" max="14586" width="8" style="25"/>
    <col min="14587" max="14587" width="14.25" style="25" customWidth="1"/>
    <col min="14588" max="14588" width="11.75" style="25" customWidth="1"/>
    <col min="14589" max="14593" width="0" style="25" hidden="1" customWidth="1"/>
    <col min="14594" max="14596" width="10.625" style="25" customWidth="1"/>
    <col min="14597" max="14598" width="10.25" style="25" bestFit="1" customWidth="1"/>
    <col min="14599" max="14842" width="8" style="25"/>
    <col min="14843" max="14843" width="14.25" style="25" customWidth="1"/>
    <col min="14844" max="14844" width="11.75" style="25" customWidth="1"/>
    <col min="14845" max="14849" width="0" style="25" hidden="1" customWidth="1"/>
    <col min="14850" max="14852" width="10.625" style="25" customWidth="1"/>
    <col min="14853" max="14854" width="10.25" style="25" bestFit="1" customWidth="1"/>
    <col min="14855" max="15098" width="8" style="25"/>
    <col min="15099" max="15099" width="14.25" style="25" customWidth="1"/>
    <col min="15100" max="15100" width="11.75" style="25" customWidth="1"/>
    <col min="15101" max="15105" width="0" style="25" hidden="1" customWidth="1"/>
    <col min="15106" max="15108" width="10.625" style="25" customWidth="1"/>
    <col min="15109" max="15110" width="10.25" style="25" bestFit="1" customWidth="1"/>
    <col min="15111" max="15354" width="8" style="25"/>
    <col min="15355" max="15355" width="14.25" style="25" customWidth="1"/>
    <col min="15356" max="15356" width="11.75" style="25" customWidth="1"/>
    <col min="15357" max="15361" width="0" style="25" hidden="1" customWidth="1"/>
    <col min="15362" max="15364" width="10.625" style="25" customWidth="1"/>
    <col min="15365" max="15366" width="10.25" style="25" bestFit="1" customWidth="1"/>
    <col min="15367" max="15610" width="8" style="25"/>
    <col min="15611" max="15611" width="14.25" style="25" customWidth="1"/>
    <col min="15612" max="15612" width="11.75" style="25" customWidth="1"/>
    <col min="15613" max="15617" width="0" style="25" hidden="1" customWidth="1"/>
    <col min="15618" max="15620" width="10.625" style="25" customWidth="1"/>
    <col min="15621" max="15622" width="10.25" style="25" bestFit="1" customWidth="1"/>
    <col min="15623" max="15866" width="8" style="25"/>
    <col min="15867" max="15867" width="14.25" style="25" customWidth="1"/>
    <col min="15868" max="15868" width="11.75" style="25" customWidth="1"/>
    <col min="15869" max="15873" width="0" style="25" hidden="1" customWidth="1"/>
    <col min="15874" max="15876" width="10.625" style="25" customWidth="1"/>
    <col min="15877" max="15878" width="10.25" style="25" bestFit="1" customWidth="1"/>
    <col min="15879" max="16122" width="8" style="25"/>
    <col min="16123" max="16123" width="14.25" style="25" customWidth="1"/>
    <col min="16124" max="16124" width="11.75" style="25" customWidth="1"/>
    <col min="16125" max="16129" width="0" style="25" hidden="1" customWidth="1"/>
    <col min="16130" max="16132" width="10.625" style="25" customWidth="1"/>
    <col min="16133" max="16134" width="10.25" style="25" bestFit="1" customWidth="1"/>
    <col min="16135" max="16384" width="8" style="25"/>
  </cols>
  <sheetData>
    <row r="1" spans="1:7" ht="21" x14ac:dyDescent="0.2">
      <c r="A1" s="9" t="s">
        <v>41</v>
      </c>
      <c r="B1" s="23"/>
      <c r="C1" s="23"/>
      <c r="D1" s="23"/>
      <c r="E1" s="23"/>
      <c r="F1" s="24"/>
    </row>
    <row r="2" spans="1:7" ht="21" customHeight="1" x14ac:dyDescent="0.2">
      <c r="A2" s="26"/>
      <c r="B2" s="27"/>
      <c r="C2" s="27"/>
      <c r="D2" s="27"/>
      <c r="E2" s="27"/>
      <c r="F2" s="24"/>
    </row>
    <row r="3" spans="1:7" s="29" customFormat="1" ht="17.25" x14ac:dyDescent="0.2">
      <c r="A3" s="1" t="s">
        <v>42</v>
      </c>
      <c r="B3" s="28"/>
      <c r="C3" s="28"/>
      <c r="D3" s="28"/>
      <c r="E3" s="28"/>
      <c r="F3" s="28"/>
    </row>
    <row r="4" spans="1:7" s="31" customFormat="1" ht="12" x14ac:dyDescent="0.15">
      <c r="A4" s="30"/>
      <c r="G4" s="31" t="s">
        <v>43</v>
      </c>
    </row>
    <row r="5" spans="1:7" s="34" customFormat="1" ht="24.95" customHeight="1" x14ac:dyDescent="0.15">
      <c r="A5" s="32" t="s">
        <v>44</v>
      </c>
      <c r="B5" s="33" t="s">
        <v>45</v>
      </c>
      <c r="C5" s="3" t="s">
        <v>65</v>
      </c>
      <c r="D5" s="3" t="s">
        <v>68</v>
      </c>
      <c r="E5" s="3" t="s">
        <v>70</v>
      </c>
      <c r="F5" s="3" t="s">
        <v>71</v>
      </c>
      <c r="G5" s="3" t="s">
        <v>73</v>
      </c>
    </row>
    <row r="6" spans="1:7" ht="24.95" customHeight="1" x14ac:dyDescent="0.15">
      <c r="A6" s="45" t="s">
        <v>46</v>
      </c>
      <c r="B6" s="35" t="s">
        <v>47</v>
      </c>
      <c r="C6" s="4">
        <v>98.4</v>
      </c>
      <c r="D6" s="4">
        <v>98.3</v>
      </c>
      <c r="E6" s="12">
        <v>98.8</v>
      </c>
      <c r="F6" s="12">
        <v>98.2</v>
      </c>
      <c r="G6" s="12">
        <v>98.5</v>
      </c>
    </row>
    <row r="7" spans="1:7" ht="24.95" customHeight="1" x14ac:dyDescent="0.15">
      <c r="A7" s="48"/>
      <c r="B7" s="36" t="s">
        <v>48</v>
      </c>
      <c r="C7" s="5">
        <v>63.2</v>
      </c>
      <c r="D7" s="5">
        <v>60.7</v>
      </c>
      <c r="E7" s="13">
        <v>60.3</v>
      </c>
      <c r="F7" s="13">
        <v>56.7</v>
      </c>
      <c r="G7" s="13">
        <v>40.700000000000003</v>
      </c>
    </row>
    <row r="8" spans="1:7" ht="24.95" customHeight="1" x14ac:dyDescent="0.15">
      <c r="A8" s="49" t="s">
        <v>49</v>
      </c>
      <c r="B8" s="37" t="s">
        <v>50</v>
      </c>
      <c r="C8" s="6">
        <v>99.8</v>
      </c>
      <c r="D8" s="6">
        <v>94.7</v>
      </c>
      <c r="E8" s="13">
        <v>99.6</v>
      </c>
      <c r="F8" s="13">
        <v>100</v>
      </c>
      <c r="G8" s="13">
        <v>99.7</v>
      </c>
    </row>
    <row r="9" spans="1:7" ht="24.95" customHeight="1" x14ac:dyDescent="0.15">
      <c r="A9" s="48"/>
      <c r="B9" s="36" t="s">
        <v>48</v>
      </c>
      <c r="C9" s="5">
        <v>43.1</v>
      </c>
      <c r="D9" s="5">
        <v>91.4</v>
      </c>
      <c r="E9" s="14">
        <v>91</v>
      </c>
      <c r="F9" s="14">
        <v>16.600000000000001</v>
      </c>
      <c r="G9" s="14">
        <v>15.5</v>
      </c>
    </row>
    <row r="10" spans="1:7" ht="24.95" customHeight="1" x14ac:dyDescent="0.15">
      <c r="A10" s="49" t="s">
        <v>51</v>
      </c>
      <c r="B10" s="36" t="s">
        <v>50</v>
      </c>
      <c r="C10" s="5">
        <v>99</v>
      </c>
      <c r="D10" s="5">
        <v>98.4</v>
      </c>
      <c r="E10" s="13">
        <v>99.3</v>
      </c>
      <c r="F10" s="13">
        <v>99.3</v>
      </c>
      <c r="G10" s="13">
        <v>99.3</v>
      </c>
    </row>
    <row r="11" spans="1:7" ht="24.95" customHeight="1" x14ac:dyDescent="0.15">
      <c r="A11" s="48"/>
      <c r="B11" s="36" t="s">
        <v>48</v>
      </c>
      <c r="C11" s="5">
        <v>22.8</v>
      </c>
      <c r="D11" s="5">
        <v>24.6</v>
      </c>
      <c r="E11" s="15">
        <v>34.299999999999997</v>
      </c>
      <c r="F11" s="15">
        <v>20</v>
      </c>
      <c r="G11" s="15">
        <v>17.600000000000001</v>
      </c>
    </row>
    <row r="12" spans="1:7" ht="24.95" customHeight="1" x14ac:dyDescent="0.15">
      <c r="A12" s="49" t="s">
        <v>52</v>
      </c>
      <c r="B12" s="36" t="s">
        <v>50</v>
      </c>
      <c r="C12" s="5">
        <v>96.9</v>
      </c>
      <c r="D12" s="5">
        <v>97.9</v>
      </c>
      <c r="E12" s="14">
        <v>98</v>
      </c>
      <c r="F12" s="14">
        <v>98.1</v>
      </c>
      <c r="G12" s="14">
        <v>97.5</v>
      </c>
    </row>
    <row r="13" spans="1:7" ht="24.95" customHeight="1" x14ac:dyDescent="0.15">
      <c r="A13" s="48"/>
      <c r="B13" s="36" t="s">
        <v>48</v>
      </c>
      <c r="C13" s="5">
        <v>32.299999999999997</v>
      </c>
      <c r="D13" s="5">
        <v>28.5</v>
      </c>
      <c r="E13" s="14">
        <v>21.9</v>
      </c>
      <c r="F13" s="14">
        <v>22.9</v>
      </c>
      <c r="G13" s="14">
        <v>30.4</v>
      </c>
    </row>
    <row r="14" spans="1:7" ht="24.95" customHeight="1" x14ac:dyDescent="0.15">
      <c r="A14" s="49" t="s">
        <v>53</v>
      </c>
      <c r="B14" s="36" t="s">
        <v>50</v>
      </c>
      <c r="C14" s="5">
        <v>100</v>
      </c>
      <c r="D14" s="5">
        <v>99.9</v>
      </c>
      <c r="E14" s="13">
        <v>100</v>
      </c>
      <c r="F14" s="13">
        <v>100</v>
      </c>
      <c r="G14" s="13">
        <v>100</v>
      </c>
    </row>
    <row r="15" spans="1:7" ht="24.95" customHeight="1" x14ac:dyDescent="0.15">
      <c r="A15" s="48"/>
      <c r="B15" s="36" t="s">
        <v>48</v>
      </c>
      <c r="C15" s="11" t="s">
        <v>59</v>
      </c>
      <c r="D15" s="11" t="s">
        <v>59</v>
      </c>
      <c r="E15" s="13">
        <v>100</v>
      </c>
      <c r="F15" s="38" t="s">
        <v>59</v>
      </c>
      <c r="G15" s="38" t="s">
        <v>72</v>
      </c>
    </row>
    <row r="16" spans="1:7" ht="24.95" customHeight="1" x14ac:dyDescent="0.15">
      <c r="A16" s="49" t="s">
        <v>54</v>
      </c>
      <c r="B16" s="36" t="s">
        <v>50</v>
      </c>
      <c r="C16" s="5">
        <v>100</v>
      </c>
      <c r="D16" s="5">
        <v>84</v>
      </c>
      <c r="E16" s="13">
        <v>100</v>
      </c>
      <c r="F16" s="13">
        <v>100</v>
      </c>
      <c r="G16" s="13">
        <v>100</v>
      </c>
    </row>
    <row r="17" spans="1:7" ht="24.95" customHeight="1" x14ac:dyDescent="0.15">
      <c r="A17" s="48"/>
      <c r="B17" s="36" t="s">
        <v>48</v>
      </c>
      <c r="C17" s="11" t="s">
        <v>59</v>
      </c>
      <c r="D17" s="11" t="s">
        <v>59</v>
      </c>
      <c r="E17" s="13">
        <v>100</v>
      </c>
      <c r="F17" s="38" t="s">
        <v>59</v>
      </c>
      <c r="G17" s="38" t="s">
        <v>72</v>
      </c>
    </row>
    <row r="18" spans="1:7" ht="24.95" customHeight="1" x14ac:dyDescent="0.15">
      <c r="A18" s="49" t="s">
        <v>55</v>
      </c>
      <c r="B18" s="36" t="s">
        <v>50</v>
      </c>
      <c r="C18" s="5">
        <v>98.9</v>
      </c>
      <c r="D18" s="5">
        <v>98.6</v>
      </c>
      <c r="E18" s="14">
        <v>99</v>
      </c>
      <c r="F18" s="14">
        <v>98.9</v>
      </c>
      <c r="G18" s="14">
        <v>99.2</v>
      </c>
    </row>
    <row r="19" spans="1:7" ht="24.95" customHeight="1" x14ac:dyDescent="0.15">
      <c r="A19" s="47"/>
      <c r="B19" s="39" t="s">
        <v>48</v>
      </c>
      <c r="C19" s="7">
        <v>22.8</v>
      </c>
      <c r="D19" s="7">
        <v>24.6</v>
      </c>
      <c r="E19" s="14">
        <v>29.8</v>
      </c>
      <c r="F19" s="14">
        <v>18.600000000000001</v>
      </c>
      <c r="G19" s="14">
        <v>14.7</v>
      </c>
    </row>
    <row r="20" spans="1:7" ht="24.95" customHeight="1" x14ac:dyDescent="0.15">
      <c r="A20" s="45" t="s">
        <v>56</v>
      </c>
      <c r="B20" s="40" t="s">
        <v>50</v>
      </c>
      <c r="C20" s="4">
        <v>98.9</v>
      </c>
      <c r="D20" s="4">
        <v>98.3</v>
      </c>
      <c r="E20" s="44">
        <v>99.1</v>
      </c>
      <c r="F20" s="44">
        <v>98.9</v>
      </c>
      <c r="G20" s="44">
        <v>99</v>
      </c>
    </row>
    <row r="21" spans="1:7" ht="24.75" customHeight="1" x14ac:dyDescent="0.15">
      <c r="A21" s="46"/>
      <c r="B21" s="36" t="s">
        <v>48</v>
      </c>
      <c r="C21" s="5">
        <v>36.1</v>
      </c>
      <c r="D21" s="5">
        <v>36.299999999999997</v>
      </c>
      <c r="E21" s="13">
        <v>44.2</v>
      </c>
      <c r="F21" s="13">
        <v>30.3</v>
      </c>
      <c r="G21" s="13">
        <v>25.5</v>
      </c>
    </row>
    <row r="22" spans="1:7" ht="24.75" customHeight="1" x14ac:dyDescent="0.15">
      <c r="A22" s="47"/>
      <c r="B22" s="41" t="s">
        <v>57</v>
      </c>
      <c r="C22" s="8">
        <v>97</v>
      </c>
      <c r="D22" s="8">
        <v>96.6</v>
      </c>
      <c r="E22" s="16">
        <v>97.3</v>
      </c>
      <c r="F22" s="16">
        <v>97.3</v>
      </c>
      <c r="G22" s="16">
        <v>97.1</v>
      </c>
    </row>
    <row r="23" spans="1:7" ht="17.25" customHeight="1" x14ac:dyDescent="0.15">
      <c r="A23" s="24"/>
      <c r="B23" s="24"/>
      <c r="C23" s="24"/>
      <c r="D23" s="24"/>
      <c r="E23" s="24"/>
      <c r="G23" s="42"/>
    </row>
    <row r="24" spans="1:7" x14ac:dyDescent="0.15">
      <c r="A24" s="43" t="s">
        <v>58</v>
      </c>
      <c r="B24" s="24"/>
      <c r="C24" s="24"/>
      <c r="D24" s="24"/>
      <c r="E24" s="24"/>
    </row>
    <row r="25" spans="1:7" x14ac:dyDescent="0.15">
      <c r="A25" s="24"/>
      <c r="B25" s="24"/>
      <c r="C25" s="24"/>
      <c r="D25" s="24"/>
      <c r="E25" s="24"/>
    </row>
    <row r="26" spans="1:7" x14ac:dyDescent="0.15">
      <c r="A26" s="24"/>
      <c r="B26" s="24"/>
      <c r="C26" s="24"/>
      <c r="D26" s="24"/>
      <c r="E26" s="24"/>
    </row>
    <row r="27" spans="1:7" x14ac:dyDescent="0.15">
      <c r="A27" s="24"/>
      <c r="B27" s="24"/>
      <c r="C27" s="24"/>
      <c r="D27" s="24"/>
      <c r="E27" s="24"/>
    </row>
    <row r="28" spans="1:7" x14ac:dyDescent="0.15">
      <c r="A28" s="24"/>
      <c r="B28" s="24"/>
      <c r="C28" s="24"/>
      <c r="D28" s="24"/>
      <c r="E28" s="24"/>
      <c r="F28" s="24"/>
    </row>
    <row r="29" spans="1:7" x14ac:dyDescent="0.15">
      <c r="A29" s="24"/>
      <c r="B29" s="24"/>
      <c r="C29" s="24"/>
      <c r="D29" s="24"/>
      <c r="E29" s="24"/>
      <c r="F29" s="24"/>
    </row>
    <row r="30" spans="1:7" x14ac:dyDescent="0.15">
      <c r="A30" s="24"/>
      <c r="B30" s="24"/>
      <c r="C30" s="24"/>
      <c r="D30" s="24"/>
      <c r="E30" s="24"/>
      <c r="F30" s="24"/>
    </row>
    <row r="31" spans="1:7" x14ac:dyDescent="0.15">
      <c r="A31" s="24"/>
      <c r="B31" s="24"/>
      <c r="C31" s="24"/>
      <c r="D31" s="24"/>
      <c r="E31" s="24"/>
      <c r="F31" s="24"/>
    </row>
    <row r="32" spans="1:7" x14ac:dyDescent="0.15">
      <c r="A32" s="24"/>
      <c r="B32" s="24"/>
      <c r="C32" s="24"/>
      <c r="D32" s="24"/>
      <c r="E32" s="24"/>
      <c r="F32" s="24"/>
    </row>
    <row r="33" spans="1:6" x14ac:dyDescent="0.15">
      <c r="A33" s="24"/>
      <c r="B33" s="24"/>
      <c r="C33" s="24"/>
      <c r="D33" s="24"/>
      <c r="E33" s="24"/>
      <c r="F33" s="24"/>
    </row>
    <row r="34" spans="1:6" x14ac:dyDescent="0.15">
      <c r="A34" s="24"/>
      <c r="B34" s="24"/>
      <c r="C34" s="24"/>
      <c r="D34" s="24"/>
      <c r="E34" s="24"/>
      <c r="F34" s="24"/>
    </row>
    <row r="35" spans="1:6" x14ac:dyDescent="0.15">
      <c r="A35" s="24"/>
      <c r="B35" s="24"/>
      <c r="C35" s="24"/>
      <c r="D35" s="24"/>
      <c r="E35" s="24"/>
      <c r="F35" s="24"/>
    </row>
    <row r="36" spans="1:6" x14ac:dyDescent="0.15">
      <c r="A36" s="24"/>
      <c r="B36" s="24"/>
      <c r="C36" s="24"/>
      <c r="D36" s="24"/>
      <c r="E36" s="24"/>
      <c r="F36" s="24"/>
    </row>
    <row r="37" spans="1:6" x14ac:dyDescent="0.15">
      <c r="A37" s="24"/>
      <c r="B37" s="24"/>
      <c r="C37" s="24"/>
      <c r="D37" s="24"/>
      <c r="E37" s="24"/>
      <c r="F37" s="24"/>
    </row>
    <row r="38" spans="1:6" x14ac:dyDescent="0.15">
      <c r="A38" s="24"/>
      <c r="B38" s="24"/>
      <c r="C38" s="24"/>
      <c r="D38" s="24"/>
      <c r="E38" s="24"/>
      <c r="F38" s="24"/>
    </row>
    <row r="39" spans="1:6" x14ac:dyDescent="0.15">
      <c r="A39" s="24"/>
      <c r="B39" s="24"/>
      <c r="C39" s="24"/>
      <c r="D39" s="24"/>
      <c r="E39" s="24"/>
      <c r="F39" s="24"/>
    </row>
    <row r="40" spans="1:6" x14ac:dyDescent="0.15">
      <c r="A40" s="24"/>
      <c r="B40" s="24"/>
      <c r="C40" s="24"/>
      <c r="D40" s="24"/>
      <c r="E40" s="24"/>
      <c r="F40" s="24"/>
    </row>
    <row r="41" spans="1:6" x14ac:dyDescent="0.15">
      <c r="A41" s="24"/>
      <c r="B41" s="24"/>
      <c r="C41" s="24"/>
      <c r="D41" s="24"/>
      <c r="E41" s="24"/>
      <c r="F41" s="24"/>
    </row>
    <row r="42" spans="1:6" x14ac:dyDescent="0.15">
      <c r="A42" s="24"/>
      <c r="B42" s="24"/>
      <c r="C42" s="24"/>
      <c r="D42" s="24"/>
      <c r="E42" s="24"/>
      <c r="F42" s="24"/>
    </row>
    <row r="43" spans="1:6" x14ac:dyDescent="0.15">
      <c r="A43" s="24"/>
      <c r="B43" s="24"/>
      <c r="C43" s="24"/>
      <c r="D43" s="24"/>
      <c r="E43" s="24"/>
      <c r="F43" s="24"/>
    </row>
    <row r="44" spans="1:6" x14ac:dyDescent="0.15">
      <c r="A44" s="24"/>
      <c r="B44" s="24"/>
      <c r="C44" s="24"/>
      <c r="D44" s="24"/>
      <c r="E44" s="24"/>
      <c r="F44" s="24"/>
    </row>
    <row r="45" spans="1:6" x14ac:dyDescent="0.15">
      <c r="A45" s="24"/>
      <c r="B45" s="24"/>
      <c r="C45" s="24"/>
      <c r="D45" s="24"/>
      <c r="E45" s="24"/>
      <c r="F45" s="24"/>
    </row>
    <row r="46" spans="1:6" x14ac:dyDescent="0.15">
      <c r="A46" s="24"/>
      <c r="B46" s="24"/>
      <c r="C46" s="24"/>
      <c r="D46" s="24"/>
      <c r="E46" s="24"/>
      <c r="F46" s="24"/>
    </row>
    <row r="47" spans="1:6" x14ac:dyDescent="0.15">
      <c r="A47" s="24"/>
      <c r="B47" s="24"/>
      <c r="C47" s="24"/>
      <c r="D47" s="24"/>
      <c r="E47" s="24"/>
      <c r="F47" s="24"/>
    </row>
    <row r="48" spans="1:6" x14ac:dyDescent="0.15">
      <c r="A48" s="24"/>
      <c r="B48" s="24"/>
      <c r="C48" s="24"/>
      <c r="D48" s="24"/>
      <c r="E48" s="24"/>
      <c r="F48" s="24"/>
    </row>
    <row r="49" spans="1:6" x14ac:dyDescent="0.15">
      <c r="A49" s="24"/>
      <c r="B49" s="24"/>
      <c r="C49" s="24"/>
      <c r="D49" s="24"/>
      <c r="E49" s="24"/>
      <c r="F49" s="24"/>
    </row>
    <row r="50" spans="1:6" x14ac:dyDescent="0.15">
      <c r="A50" s="24"/>
      <c r="B50" s="24"/>
      <c r="C50" s="24"/>
      <c r="D50" s="24"/>
      <c r="E50" s="24"/>
      <c r="F50" s="24"/>
    </row>
    <row r="51" spans="1:6" x14ac:dyDescent="0.15">
      <c r="A51" s="24"/>
      <c r="B51" s="24"/>
      <c r="C51" s="24"/>
      <c r="D51" s="24"/>
      <c r="E51" s="24"/>
      <c r="F51" s="24"/>
    </row>
    <row r="52" spans="1:6" x14ac:dyDescent="0.15">
      <c r="A52" s="24"/>
      <c r="B52" s="24"/>
      <c r="C52" s="24"/>
      <c r="D52" s="24"/>
      <c r="E52" s="24"/>
      <c r="F52" s="24"/>
    </row>
    <row r="53" spans="1:6" x14ac:dyDescent="0.15">
      <c r="A53" s="24"/>
      <c r="B53" s="24"/>
      <c r="C53" s="24"/>
      <c r="D53" s="24"/>
      <c r="E53" s="24"/>
      <c r="F53" s="24"/>
    </row>
    <row r="54" spans="1:6" x14ac:dyDescent="0.15">
      <c r="A54" s="24"/>
      <c r="B54" s="24"/>
      <c r="C54" s="24"/>
      <c r="D54" s="24"/>
      <c r="E54" s="24"/>
      <c r="F54" s="24"/>
    </row>
    <row r="55" spans="1:6" x14ac:dyDescent="0.15">
      <c r="A55" s="24"/>
      <c r="B55" s="24"/>
      <c r="C55" s="24"/>
      <c r="D55" s="24"/>
      <c r="E55" s="24"/>
      <c r="F55" s="24"/>
    </row>
    <row r="56" spans="1:6" x14ac:dyDescent="0.15">
      <c r="A56" s="24"/>
      <c r="B56" s="24"/>
      <c r="C56" s="24"/>
      <c r="D56" s="24"/>
      <c r="E56" s="24"/>
      <c r="F56" s="24"/>
    </row>
    <row r="57" spans="1:6" x14ac:dyDescent="0.15">
      <c r="A57" s="24"/>
      <c r="B57" s="24"/>
      <c r="C57" s="24"/>
      <c r="D57" s="24"/>
      <c r="E57" s="24"/>
      <c r="F57" s="24"/>
    </row>
    <row r="58" spans="1:6" x14ac:dyDescent="0.15">
      <c r="A58" s="24"/>
      <c r="B58" s="24"/>
      <c r="C58" s="24"/>
      <c r="D58" s="24"/>
      <c r="E58" s="24"/>
      <c r="F58" s="24"/>
    </row>
    <row r="59" spans="1:6" x14ac:dyDescent="0.15">
      <c r="A59" s="24"/>
      <c r="B59" s="24"/>
      <c r="C59" s="24"/>
      <c r="D59" s="24"/>
      <c r="E59" s="24"/>
      <c r="F59" s="24"/>
    </row>
    <row r="60" spans="1:6" x14ac:dyDescent="0.15">
      <c r="A60" s="24"/>
      <c r="B60" s="24"/>
      <c r="C60" s="24"/>
      <c r="D60" s="24"/>
      <c r="E60" s="24"/>
      <c r="F60" s="24"/>
    </row>
    <row r="61" spans="1:6" x14ac:dyDescent="0.15">
      <c r="A61" s="24"/>
      <c r="B61" s="24"/>
      <c r="C61" s="24"/>
      <c r="D61" s="24"/>
      <c r="E61" s="24"/>
      <c r="F61" s="24"/>
    </row>
    <row r="62" spans="1:6" x14ac:dyDescent="0.15">
      <c r="A62" s="24"/>
      <c r="B62" s="24"/>
      <c r="C62" s="24"/>
      <c r="D62" s="24"/>
      <c r="E62" s="24"/>
      <c r="F62" s="24"/>
    </row>
    <row r="63" spans="1:6" x14ac:dyDescent="0.15">
      <c r="A63" s="24"/>
      <c r="B63" s="24"/>
      <c r="C63" s="24"/>
      <c r="D63" s="24"/>
      <c r="E63" s="24"/>
      <c r="F63" s="24"/>
    </row>
    <row r="64" spans="1:6" x14ac:dyDescent="0.15">
      <c r="A64" s="24"/>
      <c r="B64" s="24"/>
      <c r="C64" s="24"/>
      <c r="D64" s="24"/>
      <c r="E64" s="24"/>
      <c r="F64" s="24"/>
    </row>
    <row r="65" spans="1:6" x14ac:dyDescent="0.15">
      <c r="A65" s="24"/>
      <c r="B65" s="24"/>
      <c r="C65" s="24"/>
      <c r="D65" s="24"/>
      <c r="E65" s="24"/>
      <c r="F65" s="24"/>
    </row>
    <row r="66" spans="1:6" x14ac:dyDescent="0.15">
      <c r="A66" s="24"/>
      <c r="B66" s="24"/>
      <c r="C66" s="24"/>
      <c r="D66" s="24"/>
      <c r="E66" s="24"/>
      <c r="F66" s="24"/>
    </row>
    <row r="67" spans="1:6" x14ac:dyDescent="0.15">
      <c r="A67" s="24"/>
      <c r="B67" s="24"/>
      <c r="C67" s="24"/>
      <c r="D67" s="24"/>
      <c r="E67" s="24"/>
    </row>
    <row r="68" spans="1:6" x14ac:dyDescent="0.15">
      <c r="A68" s="24"/>
      <c r="B68" s="24"/>
      <c r="C68" s="24"/>
      <c r="D68" s="24"/>
      <c r="E68" s="24"/>
    </row>
    <row r="69" spans="1:6" x14ac:dyDescent="0.15">
      <c r="A69" s="24"/>
      <c r="B69" s="24"/>
      <c r="C69" s="24"/>
      <c r="D69" s="24"/>
      <c r="E69" s="24"/>
    </row>
    <row r="70" spans="1:6" x14ac:dyDescent="0.15">
      <c r="A70" s="24"/>
      <c r="B70" s="24"/>
      <c r="C70" s="24"/>
      <c r="D70" s="24"/>
      <c r="E70" s="24"/>
    </row>
    <row r="71" spans="1:6" x14ac:dyDescent="0.15">
      <c r="A71" s="24"/>
      <c r="B71" s="24"/>
      <c r="C71" s="24"/>
      <c r="D71" s="24"/>
      <c r="E71" s="24"/>
    </row>
    <row r="72" spans="1:6" x14ac:dyDescent="0.15">
      <c r="A72" s="24"/>
      <c r="B72" s="24"/>
      <c r="C72" s="24"/>
      <c r="D72" s="24"/>
      <c r="E72" s="24"/>
    </row>
    <row r="73" spans="1:6" x14ac:dyDescent="0.15">
      <c r="A73" s="24"/>
      <c r="B73" s="24"/>
      <c r="C73" s="24"/>
      <c r="D73" s="24"/>
      <c r="E73" s="24"/>
    </row>
    <row r="74" spans="1:6" x14ac:dyDescent="0.15">
      <c r="A74" s="24"/>
      <c r="B74" s="24"/>
      <c r="C74" s="24"/>
      <c r="D74" s="24"/>
      <c r="E74" s="24"/>
    </row>
    <row r="75" spans="1:6" x14ac:dyDescent="0.15">
      <c r="A75" s="24"/>
      <c r="B75" s="24"/>
      <c r="C75" s="24"/>
      <c r="D75" s="24"/>
      <c r="E75" s="24"/>
    </row>
    <row r="76" spans="1:6" x14ac:dyDescent="0.15">
      <c r="A76" s="24"/>
      <c r="B76" s="24"/>
      <c r="C76" s="24"/>
      <c r="D76" s="24"/>
      <c r="E76" s="24"/>
    </row>
    <row r="77" spans="1:6" x14ac:dyDescent="0.15">
      <c r="A77" s="24"/>
      <c r="B77" s="24"/>
      <c r="C77" s="24"/>
      <c r="D77" s="24"/>
      <c r="E77" s="24"/>
    </row>
    <row r="78" spans="1:6" x14ac:dyDescent="0.15">
      <c r="B78" s="24"/>
      <c r="C78" s="24"/>
      <c r="D78" s="24"/>
      <c r="E78" s="24"/>
    </row>
    <row r="79" spans="1:6" x14ac:dyDescent="0.15">
      <c r="B79" s="24"/>
      <c r="C79" s="24"/>
      <c r="D79" s="24"/>
      <c r="E79" s="24"/>
    </row>
  </sheetData>
  <mergeCells count="8">
    <mergeCell ref="A20:A22"/>
    <mergeCell ref="A6:A7"/>
    <mergeCell ref="A8:A9"/>
    <mergeCell ref="A10:A11"/>
    <mergeCell ref="A12:A13"/>
    <mergeCell ref="A18:A19"/>
    <mergeCell ref="A14:A15"/>
    <mergeCell ref="A16:A17"/>
  </mergeCells>
  <phoneticPr fontId="2"/>
  <pageMargins left="0.70866141732283472" right="0.70866141732283472" top="0.74803149606299213" bottom="0.74803149606299213" header="0.31496062992125984" footer="0.31496062992125984"/>
  <pageSetup paperSize="9" scale="89" orientation="portrait" r:id="rId1"/>
  <headerFooter scaleWithDoc="0">
    <oddFooter>&amp;C&amp;"ＭＳ 明朝,標準"－26－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5"/>
  <sheetViews>
    <sheetView view="pageBreakPreview" zoomScale="85" zoomScaleNormal="90" zoomScaleSheetLayoutView="85" workbookViewId="0"/>
  </sheetViews>
  <sheetFormatPr defaultColWidth="8.875" defaultRowHeight="13.5" x14ac:dyDescent="0.15"/>
  <cols>
    <col min="1" max="4" width="5.875" style="17" customWidth="1"/>
    <col min="5" max="25" width="3.875" style="17" customWidth="1"/>
    <col min="26" max="64" width="4.25" style="17" customWidth="1"/>
    <col min="65" max="16384" width="8.875" style="17"/>
  </cols>
  <sheetData>
    <row r="1" spans="1:25" ht="17.25" x14ac:dyDescent="0.2">
      <c r="A1" s="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  <row r="2" spans="1:25" ht="9" customHeight="1" x14ac:dyDescent="0.2">
      <c r="A2" s="1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ht="18" customHeight="1" x14ac:dyDescent="0.15">
      <c r="A3" s="10" t="s">
        <v>66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5" t="s">
        <v>7</v>
      </c>
      <c r="W3" s="115"/>
      <c r="X3" s="115"/>
      <c r="Y3" s="115"/>
    </row>
    <row r="4" spans="1:25" ht="24.95" customHeight="1" x14ac:dyDescent="0.15">
      <c r="A4" s="72" t="s">
        <v>9</v>
      </c>
      <c r="B4" s="73"/>
      <c r="C4" s="73"/>
      <c r="D4" s="74"/>
      <c r="E4" s="75" t="s">
        <v>74</v>
      </c>
      <c r="F4" s="76"/>
      <c r="G4" s="76"/>
      <c r="H4" s="76"/>
      <c r="I4" s="76"/>
      <c r="J4" s="76"/>
      <c r="K4" s="77"/>
      <c r="L4" s="60" t="s">
        <v>71</v>
      </c>
      <c r="M4" s="60"/>
      <c r="N4" s="60"/>
      <c r="O4" s="60"/>
      <c r="P4" s="60"/>
      <c r="Q4" s="60"/>
      <c r="R4" s="60"/>
      <c r="S4" s="60" t="s">
        <v>73</v>
      </c>
      <c r="T4" s="60"/>
      <c r="U4" s="60"/>
      <c r="V4" s="60"/>
      <c r="W4" s="60"/>
      <c r="X4" s="60"/>
      <c r="Y4" s="60"/>
    </row>
    <row r="5" spans="1:25" ht="24.95" customHeight="1" thickBot="1" x14ac:dyDescent="0.2">
      <c r="A5" s="64" t="s">
        <v>10</v>
      </c>
      <c r="B5" s="65"/>
      <c r="C5" s="65"/>
      <c r="D5" s="66"/>
      <c r="E5" s="61" t="s">
        <v>5</v>
      </c>
      <c r="F5" s="62"/>
      <c r="G5" s="63"/>
      <c r="H5" s="61" t="s">
        <v>6</v>
      </c>
      <c r="I5" s="62"/>
      <c r="J5" s="62"/>
      <c r="K5" s="63"/>
      <c r="L5" s="61" t="s">
        <v>5</v>
      </c>
      <c r="M5" s="62"/>
      <c r="N5" s="63"/>
      <c r="O5" s="61" t="s">
        <v>6</v>
      </c>
      <c r="P5" s="62"/>
      <c r="Q5" s="62"/>
      <c r="R5" s="63"/>
      <c r="S5" s="116" t="s">
        <v>5</v>
      </c>
      <c r="T5" s="116"/>
      <c r="U5" s="116"/>
      <c r="V5" s="116" t="s">
        <v>6</v>
      </c>
      <c r="W5" s="116"/>
      <c r="X5" s="116"/>
      <c r="Y5" s="116"/>
    </row>
    <row r="6" spans="1:25" ht="24.95" customHeight="1" thickTop="1" x14ac:dyDescent="0.15">
      <c r="A6" s="67" t="s">
        <v>1</v>
      </c>
      <c r="B6" s="67"/>
      <c r="C6" s="67"/>
      <c r="D6" s="67"/>
      <c r="E6" s="69">
        <v>121612</v>
      </c>
      <c r="F6" s="70"/>
      <c r="G6" s="71"/>
      <c r="H6" s="69">
        <v>7666187942</v>
      </c>
      <c r="I6" s="70"/>
      <c r="J6" s="70"/>
      <c r="K6" s="71"/>
      <c r="L6" s="68">
        <v>145219</v>
      </c>
      <c r="M6" s="68"/>
      <c r="N6" s="68"/>
      <c r="O6" s="69">
        <v>7910493019</v>
      </c>
      <c r="P6" s="70"/>
      <c r="Q6" s="70"/>
      <c r="R6" s="71"/>
      <c r="S6" s="68">
        <v>69319</v>
      </c>
      <c r="T6" s="68"/>
      <c r="U6" s="68"/>
      <c r="V6" s="69">
        <v>2392828831</v>
      </c>
      <c r="W6" s="70"/>
      <c r="X6" s="70"/>
      <c r="Y6" s="71"/>
    </row>
    <row r="7" spans="1:25" ht="24.95" customHeight="1" x14ac:dyDescent="0.15">
      <c r="A7" s="82" t="s">
        <v>2</v>
      </c>
      <c r="B7" s="82"/>
      <c r="C7" s="82"/>
      <c r="D7" s="82"/>
      <c r="E7" s="79">
        <v>39025</v>
      </c>
      <c r="F7" s="80"/>
      <c r="G7" s="81"/>
      <c r="H7" s="79">
        <v>3459793299</v>
      </c>
      <c r="I7" s="80"/>
      <c r="J7" s="80"/>
      <c r="K7" s="81"/>
      <c r="L7" s="78">
        <v>39214</v>
      </c>
      <c r="M7" s="78"/>
      <c r="N7" s="78"/>
      <c r="O7" s="79">
        <v>3553900420</v>
      </c>
      <c r="P7" s="80"/>
      <c r="Q7" s="80"/>
      <c r="R7" s="81"/>
      <c r="S7" s="78">
        <v>39488</v>
      </c>
      <c r="T7" s="78"/>
      <c r="U7" s="78"/>
      <c r="V7" s="79">
        <v>3495196465</v>
      </c>
      <c r="W7" s="80"/>
      <c r="X7" s="80"/>
      <c r="Y7" s="81"/>
    </row>
    <row r="8" spans="1:25" ht="24.95" customHeight="1" x14ac:dyDescent="0.15">
      <c r="A8" s="82" t="s">
        <v>62</v>
      </c>
      <c r="B8" s="82"/>
      <c r="C8" s="82"/>
      <c r="D8" s="82"/>
      <c r="E8" s="79">
        <v>9340</v>
      </c>
      <c r="F8" s="80"/>
      <c r="G8" s="81"/>
      <c r="H8" s="79">
        <v>261252210</v>
      </c>
      <c r="I8" s="80"/>
      <c r="J8" s="80"/>
      <c r="K8" s="81"/>
      <c r="L8" s="78">
        <v>10130</v>
      </c>
      <c r="M8" s="78"/>
      <c r="N8" s="78"/>
      <c r="O8" s="79">
        <v>293702500</v>
      </c>
      <c r="P8" s="80"/>
      <c r="Q8" s="80"/>
      <c r="R8" s="81"/>
      <c r="S8" s="78">
        <v>1188</v>
      </c>
      <c r="T8" s="78"/>
      <c r="U8" s="78"/>
      <c r="V8" s="79">
        <v>85228340</v>
      </c>
      <c r="W8" s="80"/>
      <c r="X8" s="80"/>
      <c r="Y8" s="81"/>
    </row>
    <row r="9" spans="1:25" ht="24.95" customHeight="1" x14ac:dyDescent="0.15">
      <c r="A9" s="82" t="s">
        <v>63</v>
      </c>
      <c r="B9" s="82"/>
      <c r="C9" s="82"/>
      <c r="D9" s="82"/>
      <c r="E9" s="79">
        <v>2666</v>
      </c>
      <c r="F9" s="80"/>
      <c r="G9" s="81"/>
      <c r="H9" s="79">
        <v>88896580</v>
      </c>
      <c r="I9" s="80"/>
      <c r="J9" s="80"/>
      <c r="K9" s="81"/>
      <c r="L9" s="78">
        <v>2784</v>
      </c>
      <c r="M9" s="78"/>
      <c r="N9" s="78"/>
      <c r="O9" s="79">
        <v>91275782</v>
      </c>
      <c r="P9" s="80"/>
      <c r="Q9" s="80"/>
      <c r="R9" s="81"/>
      <c r="S9" s="78">
        <v>5484</v>
      </c>
      <c r="T9" s="78"/>
      <c r="U9" s="78"/>
      <c r="V9" s="79">
        <v>196566825</v>
      </c>
      <c r="W9" s="80"/>
      <c r="X9" s="80"/>
      <c r="Y9" s="81"/>
    </row>
    <row r="10" spans="1:25" ht="24.95" customHeight="1" x14ac:dyDescent="0.15">
      <c r="A10" s="82" t="s">
        <v>3</v>
      </c>
      <c r="B10" s="82"/>
      <c r="C10" s="82"/>
      <c r="D10" s="82"/>
      <c r="E10" s="79">
        <v>200092</v>
      </c>
      <c r="F10" s="80"/>
      <c r="G10" s="81"/>
      <c r="H10" s="79">
        <v>3296319415</v>
      </c>
      <c r="I10" s="80"/>
      <c r="J10" s="80"/>
      <c r="K10" s="81"/>
      <c r="L10" s="78">
        <v>198971</v>
      </c>
      <c r="M10" s="78"/>
      <c r="N10" s="78"/>
      <c r="O10" s="79">
        <v>3530785252</v>
      </c>
      <c r="P10" s="80"/>
      <c r="Q10" s="80"/>
      <c r="R10" s="81"/>
      <c r="S10" s="78">
        <v>189582</v>
      </c>
      <c r="T10" s="78"/>
      <c r="U10" s="78"/>
      <c r="V10" s="79">
        <v>3186937427</v>
      </c>
      <c r="W10" s="80"/>
      <c r="X10" s="80"/>
      <c r="Y10" s="81"/>
    </row>
    <row r="11" spans="1:25" ht="24.95" customHeight="1" x14ac:dyDescent="0.15">
      <c r="A11" s="83" t="s">
        <v>4</v>
      </c>
      <c r="B11" s="83"/>
      <c r="C11" s="83"/>
      <c r="D11" s="83"/>
      <c r="E11" s="84">
        <v>102112</v>
      </c>
      <c r="F11" s="85"/>
      <c r="G11" s="86"/>
      <c r="H11" s="84">
        <v>3032444859</v>
      </c>
      <c r="I11" s="85"/>
      <c r="J11" s="85"/>
      <c r="K11" s="86"/>
      <c r="L11" s="87">
        <v>103683</v>
      </c>
      <c r="M11" s="87"/>
      <c r="N11" s="87"/>
      <c r="O11" s="84">
        <v>3392185932</v>
      </c>
      <c r="P11" s="85"/>
      <c r="Q11" s="85"/>
      <c r="R11" s="86"/>
      <c r="S11" s="78">
        <v>92801</v>
      </c>
      <c r="T11" s="78"/>
      <c r="U11" s="78"/>
      <c r="V11" s="79">
        <v>3107864259</v>
      </c>
      <c r="W11" s="80"/>
      <c r="X11" s="80"/>
      <c r="Y11" s="81"/>
    </row>
    <row r="12" spans="1:25" ht="24.95" customHeight="1" thickBot="1" x14ac:dyDescent="0.2">
      <c r="A12" s="130" t="s">
        <v>76</v>
      </c>
      <c r="B12" s="131"/>
      <c r="C12" s="131"/>
      <c r="D12" s="131"/>
      <c r="E12" s="132"/>
      <c r="F12" s="133"/>
      <c r="G12" s="134"/>
      <c r="H12" s="132"/>
      <c r="I12" s="133"/>
      <c r="J12" s="133"/>
      <c r="K12" s="134"/>
      <c r="L12" s="135"/>
      <c r="M12" s="135"/>
      <c r="N12" s="135"/>
      <c r="O12" s="132"/>
      <c r="P12" s="133"/>
      <c r="Q12" s="133"/>
      <c r="R12" s="134"/>
      <c r="S12" s="78">
        <v>62004</v>
      </c>
      <c r="T12" s="78"/>
      <c r="U12" s="78"/>
      <c r="V12" s="79">
        <v>5402954870</v>
      </c>
      <c r="W12" s="80"/>
      <c r="X12" s="80"/>
      <c r="Y12" s="81"/>
    </row>
    <row r="13" spans="1:25" ht="24.95" customHeight="1" thickTop="1" x14ac:dyDescent="0.15">
      <c r="A13" s="67" t="s">
        <v>8</v>
      </c>
      <c r="B13" s="67"/>
      <c r="C13" s="67"/>
      <c r="D13" s="67"/>
      <c r="E13" s="69">
        <f>SUM(E6:G11)</f>
        <v>474847</v>
      </c>
      <c r="F13" s="70"/>
      <c r="G13" s="71"/>
      <c r="H13" s="88">
        <f>SUM(H6:K11)</f>
        <v>17804894305</v>
      </c>
      <c r="I13" s="89"/>
      <c r="J13" s="89"/>
      <c r="K13" s="90"/>
      <c r="L13" s="69">
        <f>SUM(L6:N11)</f>
        <v>500001</v>
      </c>
      <c r="M13" s="70"/>
      <c r="N13" s="71"/>
      <c r="O13" s="69">
        <f>SUM(O6:R11)</f>
        <v>18772342905</v>
      </c>
      <c r="P13" s="70"/>
      <c r="Q13" s="70"/>
      <c r="R13" s="71"/>
      <c r="S13" s="68">
        <f>SUM(S6:U12)</f>
        <v>459866</v>
      </c>
      <c r="T13" s="68"/>
      <c r="U13" s="68"/>
      <c r="V13" s="68">
        <f>SUM(V6:Y12)</f>
        <v>17867577017</v>
      </c>
      <c r="W13" s="68"/>
      <c r="X13" s="68"/>
      <c r="Y13" s="68"/>
    </row>
    <row r="14" spans="1:25" ht="24.95" customHeight="1" x14ac:dyDescent="0.15">
      <c r="A14" s="10" t="s">
        <v>69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9" customHeight="1" x14ac:dyDescent="0.2">
      <c r="A15" s="1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24.95" customHeight="1" x14ac:dyDescent="0.15">
      <c r="A16" s="10" t="s">
        <v>67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15" t="s">
        <v>7</v>
      </c>
      <c r="W16" s="115"/>
      <c r="X16" s="115"/>
      <c r="Y16" s="115"/>
    </row>
    <row r="17" spans="1:25" ht="24.95" customHeight="1" x14ac:dyDescent="0.15">
      <c r="A17" s="72" t="s">
        <v>9</v>
      </c>
      <c r="B17" s="73"/>
      <c r="C17" s="73"/>
      <c r="D17" s="74"/>
      <c r="E17" s="60" t="s">
        <v>74</v>
      </c>
      <c r="F17" s="60"/>
      <c r="G17" s="60"/>
      <c r="H17" s="60"/>
      <c r="I17" s="60"/>
      <c r="J17" s="60"/>
      <c r="K17" s="60"/>
      <c r="L17" s="60" t="s">
        <v>71</v>
      </c>
      <c r="M17" s="60"/>
      <c r="N17" s="60"/>
      <c r="O17" s="60"/>
      <c r="P17" s="60"/>
      <c r="Q17" s="60"/>
      <c r="R17" s="60"/>
      <c r="S17" s="60" t="s">
        <v>73</v>
      </c>
      <c r="T17" s="60"/>
      <c r="U17" s="60"/>
      <c r="V17" s="60"/>
      <c r="W17" s="60"/>
      <c r="X17" s="60"/>
      <c r="Y17" s="60"/>
    </row>
    <row r="18" spans="1:25" ht="24.95" customHeight="1" thickBot="1" x14ac:dyDescent="0.2">
      <c r="A18" s="96" t="s">
        <v>13</v>
      </c>
      <c r="B18" s="97"/>
      <c r="C18" s="97"/>
      <c r="D18" s="98"/>
      <c r="E18" s="61" t="s">
        <v>5</v>
      </c>
      <c r="F18" s="62"/>
      <c r="G18" s="63"/>
      <c r="H18" s="61" t="s">
        <v>6</v>
      </c>
      <c r="I18" s="62"/>
      <c r="J18" s="62"/>
      <c r="K18" s="63"/>
      <c r="L18" s="61" t="s">
        <v>5</v>
      </c>
      <c r="M18" s="62"/>
      <c r="N18" s="63"/>
      <c r="O18" s="61" t="s">
        <v>6</v>
      </c>
      <c r="P18" s="62"/>
      <c r="Q18" s="62"/>
      <c r="R18" s="63"/>
      <c r="S18" s="116" t="s">
        <v>5</v>
      </c>
      <c r="T18" s="116"/>
      <c r="U18" s="116"/>
      <c r="V18" s="116" t="s">
        <v>6</v>
      </c>
      <c r="W18" s="116"/>
      <c r="X18" s="116"/>
      <c r="Y18" s="116"/>
    </row>
    <row r="19" spans="1:25" ht="24.95" customHeight="1" thickTop="1" x14ac:dyDescent="0.15">
      <c r="A19" s="91" t="s">
        <v>12</v>
      </c>
      <c r="B19" s="67" t="s">
        <v>1</v>
      </c>
      <c r="C19" s="67"/>
      <c r="D19" s="67"/>
      <c r="E19" s="95">
        <v>29464</v>
      </c>
      <c r="F19" s="95"/>
      <c r="G19" s="95"/>
      <c r="H19" s="95">
        <v>1306148617</v>
      </c>
      <c r="I19" s="95"/>
      <c r="J19" s="95"/>
      <c r="K19" s="95"/>
      <c r="L19" s="95">
        <v>26986</v>
      </c>
      <c r="M19" s="95"/>
      <c r="N19" s="95"/>
      <c r="O19" s="95">
        <v>1718723952</v>
      </c>
      <c r="P19" s="95"/>
      <c r="Q19" s="95"/>
      <c r="R19" s="95"/>
      <c r="S19" s="95">
        <v>24632</v>
      </c>
      <c r="T19" s="95"/>
      <c r="U19" s="95"/>
      <c r="V19" s="95">
        <v>1185605176</v>
      </c>
      <c r="W19" s="95"/>
      <c r="X19" s="95"/>
      <c r="Y19" s="95"/>
    </row>
    <row r="20" spans="1:25" ht="24.95" customHeight="1" x14ac:dyDescent="0.15">
      <c r="A20" s="92"/>
      <c r="B20" s="99" t="s">
        <v>2</v>
      </c>
      <c r="C20" s="99"/>
      <c r="D20" s="99"/>
      <c r="E20" s="106">
        <v>5336</v>
      </c>
      <c r="F20" s="106"/>
      <c r="G20" s="106"/>
      <c r="H20" s="103">
        <v>579883599</v>
      </c>
      <c r="I20" s="104"/>
      <c r="J20" s="104"/>
      <c r="K20" s="105"/>
      <c r="L20" s="106">
        <v>5383</v>
      </c>
      <c r="M20" s="106"/>
      <c r="N20" s="106"/>
      <c r="O20" s="103">
        <v>547836020</v>
      </c>
      <c r="P20" s="104"/>
      <c r="Q20" s="104"/>
      <c r="R20" s="105"/>
      <c r="S20" s="106">
        <v>5479</v>
      </c>
      <c r="T20" s="106"/>
      <c r="U20" s="106"/>
      <c r="V20" s="103">
        <v>495993425</v>
      </c>
      <c r="W20" s="104"/>
      <c r="X20" s="104"/>
      <c r="Y20" s="105"/>
    </row>
    <row r="21" spans="1:25" ht="24.95" customHeight="1" x14ac:dyDescent="0.15">
      <c r="A21" s="92"/>
      <c r="B21" s="53" t="s">
        <v>62</v>
      </c>
      <c r="C21" s="54"/>
      <c r="D21" s="55"/>
      <c r="E21" s="56">
        <v>1889</v>
      </c>
      <c r="F21" s="56"/>
      <c r="G21" s="56"/>
      <c r="H21" s="103">
        <v>76324860</v>
      </c>
      <c r="I21" s="104"/>
      <c r="J21" s="104"/>
      <c r="K21" s="105"/>
      <c r="L21" s="56">
        <v>2015</v>
      </c>
      <c r="M21" s="56"/>
      <c r="N21" s="56"/>
      <c r="O21" s="103">
        <v>85711200</v>
      </c>
      <c r="P21" s="104"/>
      <c r="Q21" s="104"/>
      <c r="R21" s="105"/>
      <c r="S21" s="56">
        <v>1188</v>
      </c>
      <c r="T21" s="56"/>
      <c r="U21" s="56"/>
      <c r="V21" s="103">
        <v>85228340</v>
      </c>
      <c r="W21" s="104"/>
      <c r="X21" s="104"/>
      <c r="Y21" s="105"/>
    </row>
    <row r="22" spans="1:25" ht="24.95" customHeight="1" x14ac:dyDescent="0.15">
      <c r="A22" s="92"/>
      <c r="B22" s="50" t="s">
        <v>63</v>
      </c>
      <c r="C22" s="51"/>
      <c r="D22" s="52"/>
      <c r="E22" s="56">
        <v>603</v>
      </c>
      <c r="F22" s="56"/>
      <c r="G22" s="56"/>
      <c r="H22" s="103">
        <v>22229500</v>
      </c>
      <c r="I22" s="104"/>
      <c r="J22" s="104"/>
      <c r="K22" s="105"/>
      <c r="L22" s="56">
        <v>706</v>
      </c>
      <c r="M22" s="56"/>
      <c r="N22" s="56"/>
      <c r="O22" s="103">
        <v>25511663</v>
      </c>
      <c r="P22" s="104"/>
      <c r="Q22" s="104"/>
      <c r="R22" s="105"/>
      <c r="S22" s="56">
        <v>3862</v>
      </c>
      <c r="T22" s="56"/>
      <c r="U22" s="56"/>
      <c r="V22" s="103">
        <v>157858775</v>
      </c>
      <c r="W22" s="104"/>
      <c r="X22" s="104"/>
      <c r="Y22" s="105"/>
    </row>
    <row r="23" spans="1:25" ht="24.95" customHeight="1" x14ac:dyDescent="0.15">
      <c r="A23" s="92"/>
      <c r="B23" s="53" t="s">
        <v>3</v>
      </c>
      <c r="C23" s="54"/>
      <c r="D23" s="55"/>
      <c r="E23" s="56">
        <v>51508</v>
      </c>
      <c r="F23" s="56"/>
      <c r="G23" s="56"/>
      <c r="H23" s="103">
        <v>1002339589</v>
      </c>
      <c r="I23" s="104"/>
      <c r="J23" s="104"/>
      <c r="K23" s="105"/>
      <c r="L23" s="56">
        <v>50007</v>
      </c>
      <c r="M23" s="56"/>
      <c r="N23" s="56"/>
      <c r="O23" s="103">
        <v>1092089450</v>
      </c>
      <c r="P23" s="104"/>
      <c r="Q23" s="104"/>
      <c r="R23" s="105"/>
      <c r="S23" s="56">
        <v>49989</v>
      </c>
      <c r="T23" s="56"/>
      <c r="U23" s="56"/>
      <c r="V23" s="103">
        <v>973772762</v>
      </c>
      <c r="W23" s="104"/>
      <c r="X23" s="104"/>
      <c r="Y23" s="105"/>
    </row>
    <row r="24" spans="1:25" ht="24.95" customHeight="1" x14ac:dyDescent="0.15">
      <c r="A24" s="92"/>
      <c r="B24" s="100" t="s">
        <v>4</v>
      </c>
      <c r="C24" s="101"/>
      <c r="D24" s="102"/>
      <c r="E24" s="56">
        <v>20923</v>
      </c>
      <c r="F24" s="56"/>
      <c r="G24" s="56"/>
      <c r="H24" s="103">
        <v>872510549</v>
      </c>
      <c r="I24" s="104"/>
      <c r="J24" s="104"/>
      <c r="K24" s="105"/>
      <c r="L24" s="56">
        <v>20861</v>
      </c>
      <c r="M24" s="56"/>
      <c r="N24" s="56"/>
      <c r="O24" s="103">
        <v>1060970402</v>
      </c>
      <c r="P24" s="104"/>
      <c r="Q24" s="104"/>
      <c r="R24" s="105"/>
      <c r="S24" s="56">
        <v>19102</v>
      </c>
      <c r="T24" s="56"/>
      <c r="U24" s="56"/>
      <c r="V24" s="103">
        <v>946449692</v>
      </c>
      <c r="W24" s="104"/>
      <c r="X24" s="104"/>
      <c r="Y24" s="105"/>
    </row>
    <row r="25" spans="1:25" ht="24.95" customHeight="1" thickBot="1" x14ac:dyDescent="0.2">
      <c r="A25" s="93"/>
      <c r="B25" s="127" t="s">
        <v>75</v>
      </c>
      <c r="C25" s="128"/>
      <c r="D25" s="129"/>
      <c r="E25" s="119"/>
      <c r="F25" s="119"/>
      <c r="G25" s="119"/>
      <c r="H25" s="120"/>
      <c r="I25" s="121"/>
      <c r="J25" s="121"/>
      <c r="K25" s="122"/>
      <c r="L25" s="119"/>
      <c r="M25" s="119"/>
      <c r="N25" s="119"/>
      <c r="O25" s="120"/>
      <c r="P25" s="121"/>
      <c r="Q25" s="121"/>
      <c r="R25" s="122"/>
      <c r="S25" s="119"/>
      <c r="T25" s="119"/>
      <c r="U25" s="119"/>
      <c r="V25" s="120"/>
      <c r="W25" s="121"/>
      <c r="X25" s="121"/>
      <c r="Y25" s="122"/>
    </row>
    <row r="26" spans="1:25" ht="24.95" customHeight="1" thickTop="1" thickBot="1" x14ac:dyDescent="0.2">
      <c r="A26" s="94"/>
      <c r="B26" s="58" t="s">
        <v>11</v>
      </c>
      <c r="C26" s="58"/>
      <c r="D26" s="58"/>
      <c r="E26" s="59">
        <f>SUM(E19:G24)</f>
        <v>109723</v>
      </c>
      <c r="F26" s="59"/>
      <c r="G26" s="59"/>
      <c r="H26" s="59">
        <f>SUM(H19:K24)</f>
        <v>3859436714</v>
      </c>
      <c r="I26" s="59"/>
      <c r="J26" s="59"/>
      <c r="K26" s="59"/>
      <c r="L26" s="59">
        <f>SUM(L19:N24)</f>
        <v>105958</v>
      </c>
      <c r="M26" s="59"/>
      <c r="N26" s="59"/>
      <c r="O26" s="59">
        <f>SUM(O19:R24)</f>
        <v>4530842687</v>
      </c>
      <c r="P26" s="59"/>
      <c r="Q26" s="59"/>
      <c r="R26" s="59"/>
      <c r="S26" s="59">
        <f>SUM(S19:U24)</f>
        <v>104252</v>
      </c>
      <c r="T26" s="59"/>
      <c r="U26" s="59"/>
      <c r="V26" s="59">
        <f>SUM(V19:Y24)</f>
        <v>3844908170</v>
      </c>
      <c r="W26" s="59"/>
      <c r="X26" s="59"/>
      <c r="Y26" s="59"/>
    </row>
    <row r="27" spans="1:25" ht="24.95" customHeight="1" thickTop="1" x14ac:dyDescent="0.15">
      <c r="A27" s="107" t="s">
        <v>60</v>
      </c>
      <c r="B27" s="67" t="s">
        <v>1</v>
      </c>
      <c r="C27" s="67"/>
      <c r="D27" s="67"/>
      <c r="E27" s="111">
        <v>79126</v>
      </c>
      <c r="F27" s="111"/>
      <c r="G27" s="111"/>
      <c r="H27" s="111">
        <v>6283353317</v>
      </c>
      <c r="I27" s="111"/>
      <c r="J27" s="111"/>
      <c r="K27" s="111"/>
      <c r="L27" s="111">
        <v>103771</v>
      </c>
      <c r="M27" s="111"/>
      <c r="N27" s="111"/>
      <c r="O27" s="111">
        <v>6103137911</v>
      </c>
      <c r="P27" s="111"/>
      <c r="Q27" s="111"/>
      <c r="R27" s="111"/>
      <c r="S27" s="111">
        <v>39841</v>
      </c>
      <c r="T27" s="111"/>
      <c r="U27" s="111"/>
      <c r="V27" s="111">
        <v>1177152011</v>
      </c>
      <c r="W27" s="111"/>
      <c r="X27" s="111"/>
      <c r="Y27" s="111"/>
    </row>
    <row r="28" spans="1:25" ht="24.95" customHeight="1" x14ac:dyDescent="0.15">
      <c r="A28" s="108"/>
      <c r="B28" s="99" t="s">
        <v>2</v>
      </c>
      <c r="C28" s="99"/>
      <c r="D28" s="99"/>
      <c r="E28" s="57">
        <v>31648</v>
      </c>
      <c r="F28" s="57"/>
      <c r="G28" s="57"/>
      <c r="H28" s="57">
        <v>2869058300</v>
      </c>
      <c r="I28" s="57"/>
      <c r="J28" s="57"/>
      <c r="K28" s="57"/>
      <c r="L28" s="57">
        <v>31816</v>
      </c>
      <c r="M28" s="57"/>
      <c r="N28" s="57"/>
      <c r="O28" s="57">
        <v>2995209800</v>
      </c>
      <c r="P28" s="57"/>
      <c r="Q28" s="57"/>
      <c r="R28" s="57"/>
      <c r="S28" s="57">
        <v>31886</v>
      </c>
      <c r="T28" s="57"/>
      <c r="U28" s="57"/>
      <c r="V28" s="57">
        <v>2986254700</v>
      </c>
      <c r="W28" s="57"/>
      <c r="X28" s="57"/>
      <c r="Y28" s="57"/>
    </row>
    <row r="29" spans="1:25" ht="24.95" customHeight="1" x14ac:dyDescent="0.15">
      <c r="A29" s="108"/>
      <c r="B29" s="53" t="s">
        <v>62</v>
      </c>
      <c r="C29" s="54"/>
      <c r="D29" s="55"/>
      <c r="E29" s="56">
        <v>6112</v>
      </c>
      <c r="F29" s="56"/>
      <c r="G29" s="56"/>
      <c r="H29" s="57">
        <v>176825850</v>
      </c>
      <c r="I29" s="57"/>
      <c r="J29" s="57"/>
      <c r="K29" s="57"/>
      <c r="L29" s="56">
        <v>6734</v>
      </c>
      <c r="M29" s="56"/>
      <c r="N29" s="56"/>
      <c r="O29" s="57">
        <v>199354900</v>
      </c>
      <c r="P29" s="57"/>
      <c r="Q29" s="57"/>
      <c r="R29" s="57"/>
      <c r="S29" s="117"/>
      <c r="T29" s="117"/>
      <c r="U29" s="117"/>
      <c r="V29" s="118"/>
      <c r="W29" s="118"/>
      <c r="X29" s="118"/>
      <c r="Y29" s="118"/>
    </row>
    <row r="30" spans="1:25" ht="24.95" customHeight="1" x14ac:dyDescent="0.15">
      <c r="A30" s="108"/>
      <c r="B30" s="50" t="s">
        <v>63</v>
      </c>
      <c r="C30" s="51"/>
      <c r="D30" s="52"/>
      <c r="E30" s="56">
        <v>1395</v>
      </c>
      <c r="F30" s="56"/>
      <c r="G30" s="56"/>
      <c r="H30" s="57">
        <v>63300620</v>
      </c>
      <c r="I30" s="57"/>
      <c r="J30" s="57"/>
      <c r="K30" s="57"/>
      <c r="L30" s="56">
        <v>1455</v>
      </c>
      <c r="M30" s="56"/>
      <c r="N30" s="56"/>
      <c r="O30" s="57">
        <v>62808211</v>
      </c>
      <c r="P30" s="57"/>
      <c r="Q30" s="57"/>
      <c r="R30" s="57"/>
      <c r="S30" s="56">
        <v>1237</v>
      </c>
      <c r="T30" s="56"/>
      <c r="U30" s="56"/>
      <c r="V30" s="57">
        <v>32595440</v>
      </c>
      <c r="W30" s="57"/>
      <c r="X30" s="57"/>
      <c r="Y30" s="57"/>
    </row>
    <row r="31" spans="1:25" ht="24.95" customHeight="1" x14ac:dyDescent="0.15">
      <c r="A31" s="108"/>
      <c r="B31" s="53" t="s">
        <v>3</v>
      </c>
      <c r="C31" s="54"/>
      <c r="D31" s="55"/>
      <c r="E31" s="57">
        <v>115592</v>
      </c>
      <c r="F31" s="57"/>
      <c r="G31" s="57"/>
      <c r="H31" s="57">
        <v>2112457318</v>
      </c>
      <c r="I31" s="57"/>
      <c r="J31" s="57"/>
      <c r="K31" s="57"/>
      <c r="L31" s="57">
        <v>117283</v>
      </c>
      <c r="M31" s="57"/>
      <c r="N31" s="57"/>
      <c r="O31" s="57">
        <v>2255303339</v>
      </c>
      <c r="P31" s="57"/>
      <c r="Q31" s="57"/>
      <c r="R31" s="57"/>
      <c r="S31" s="57">
        <v>108743</v>
      </c>
      <c r="T31" s="57"/>
      <c r="U31" s="57"/>
      <c r="V31" s="57">
        <v>2037641106</v>
      </c>
      <c r="W31" s="57"/>
      <c r="X31" s="57"/>
      <c r="Y31" s="57"/>
    </row>
    <row r="32" spans="1:25" ht="24.95" customHeight="1" x14ac:dyDescent="0.15">
      <c r="A32" s="108"/>
      <c r="B32" s="100" t="s">
        <v>4</v>
      </c>
      <c r="C32" s="101"/>
      <c r="D32" s="102"/>
      <c r="E32" s="112">
        <v>72596</v>
      </c>
      <c r="F32" s="112"/>
      <c r="G32" s="112"/>
      <c r="H32" s="57">
        <v>2111328710</v>
      </c>
      <c r="I32" s="57"/>
      <c r="J32" s="57"/>
      <c r="K32" s="57"/>
      <c r="L32" s="112">
        <v>73742</v>
      </c>
      <c r="M32" s="112"/>
      <c r="N32" s="112"/>
      <c r="O32" s="57">
        <v>2278308530</v>
      </c>
      <c r="P32" s="57"/>
      <c r="Q32" s="57"/>
      <c r="R32" s="57"/>
      <c r="S32" s="112">
        <v>66004</v>
      </c>
      <c r="T32" s="112"/>
      <c r="U32" s="112"/>
      <c r="V32" s="57">
        <v>2115271967</v>
      </c>
      <c r="W32" s="57"/>
      <c r="X32" s="57"/>
      <c r="Y32" s="57"/>
    </row>
    <row r="33" spans="1:25" ht="24.95" customHeight="1" thickBot="1" x14ac:dyDescent="0.2">
      <c r="A33" s="109"/>
      <c r="B33" s="127" t="s">
        <v>75</v>
      </c>
      <c r="C33" s="128"/>
      <c r="D33" s="129"/>
      <c r="E33" s="119"/>
      <c r="F33" s="119"/>
      <c r="G33" s="119"/>
      <c r="H33" s="120"/>
      <c r="I33" s="121"/>
      <c r="J33" s="121"/>
      <c r="K33" s="122"/>
      <c r="L33" s="119"/>
      <c r="M33" s="119"/>
      <c r="N33" s="119"/>
      <c r="O33" s="120"/>
      <c r="P33" s="121"/>
      <c r="Q33" s="121"/>
      <c r="R33" s="122"/>
      <c r="S33" s="123">
        <v>48656</v>
      </c>
      <c r="T33" s="123"/>
      <c r="U33" s="123"/>
      <c r="V33" s="124">
        <v>5323008270</v>
      </c>
      <c r="W33" s="125"/>
      <c r="X33" s="125"/>
      <c r="Y33" s="126"/>
    </row>
    <row r="34" spans="1:25" ht="24.95" customHeight="1" thickTop="1" thickBot="1" x14ac:dyDescent="0.2">
      <c r="A34" s="110"/>
      <c r="B34" s="58" t="s">
        <v>11</v>
      </c>
      <c r="C34" s="58"/>
      <c r="D34" s="58"/>
      <c r="E34" s="59">
        <f>SUM(E27:G32)</f>
        <v>306469</v>
      </c>
      <c r="F34" s="59"/>
      <c r="G34" s="59"/>
      <c r="H34" s="59">
        <f>SUM(H27:K32)</f>
        <v>13616324115</v>
      </c>
      <c r="I34" s="59"/>
      <c r="J34" s="59"/>
      <c r="K34" s="59"/>
      <c r="L34" s="59">
        <f>SUM(L27:N32)</f>
        <v>334801</v>
      </c>
      <c r="M34" s="59"/>
      <c r="N34" s="59"/>
      <c r="O34" s="59">
        <f>SUM(O27:R32)</f>
        <v>13894122691</v>
      </c>
      <c r="P34" s="59"/>
      <c r="Q34" s="59"/>
      <c r="R34" s="59"/>
      <c r="S34" s="59">
        <f>SUM(S27:U33)</f>
        <v>296367</v>
      </c>
      <c r="T34" s="59"/>
      <c r="U34" s="59"/>
      <c r="V34" s="59">
        <f>SUM(V27:Y33)</f>
        <v>13671923494</v>
      </c>
      <c r="W34" s="59"/>
      <c r="X34" s="59"/>
      <c r="Y34" s="59"/>
    </row>
    <row r="35" spans="1:25" ht="24.95" customHeight="1" thickTop="1" x14ac:dyDescent="0.15">
      <c r="A35" s="91" t="s">
        <v>14</v>
      </c>
      <c r="B35" s="67" t="s">
        <v>1</v>
      </c>
      <c r="C35" s="67"/>
      <c r="D35" s="67"/>
      <c r="E35" s="111">
        <v>13022</v>
      </c>
      <c r="F35" s="111"/>
      <c r="G35" s="111"/>
      <c r="H35" s="111">
        <v>76686008</v>
      </c>
      <c r="I35" s="111"/>
      <c r="J35" s="111"/>
      <c r="K35" s="111"/>
      <c r="L35" s="111">
        <v>14462</v>
      </c>
      <c r="M35" s="111"/>
      <c r="N35" s="111"/>
      <c r="O35" s="111">
        <v>88631156</v>
      </c>
      <c r="P35" s="111"/>
      <c r="Q35" s="111"/>
      <c r="R35" s="111"/>
      <c r="S35" s="111">
        <v>4846</v>
      </c>
      <c r="T35" s="111"/>
      <c r="U35" s="111"/>
      <c r="V35" s="111">
        <v>30071644</v>
      </c>
      <c r="W35" s="111"/>
      <c r="X35" s="111"/>
      <c r="Y35" s="111"/>
    </row>
    <row r="36" spans="1:25" ht="24.95" customHeight="1" x14ac:dyDescent="0.15">
      <c r="A36" s="92"/>
      <c r="B36" s="99" t="s">
        <v>2</v>
      </c>
      <c r="C36" s="99"/>
      <c r="D36" s="99"/>
      <c r="E36" s="57">
        <v>2041</v>
      </c>
      <c r="F36" s="57"/>
      <c r="G36" s="57"/>
      <c r="H36" s="57">
        <v>10851400</v>
      </c>
      <c r="I36" s="57"/>
      <c r="J36" s="57"/>
      <c r="K36" s="57"/>
      <c r="L36" s="57">
        <v>2015</v>
      </c>
      <c r="M36" s="57"/>
      <c r="N36" s="57"/>
      <c r="O36" s="57">
        <v>10854600</v>
      </c>
      <c r="P36" s="57"/>
      <c r="Q36" s="57"/>
      <c r="R36" s="57"/>
      <c r="S36" s="57">
        <v>2123</v>
      </c>
      <c r="T36" s="57"/>
      <c r="U36" s="57"/>
      <c r="V36" s="57">
        <v>12948340</v>
      </c>
      <c r="W36" s="57"/>
      <c r="X36" s="57"/>
      <c r="Y36" s="57"/>
    </row>
    <row r="37" spans="1:25" ht="24.95" customHeight="1" x14ac:dyDescent="0.15">
      <c r="A37" s="92"/>
      <c r="B37" s="53" t="s">
        <v>62</v>
      </c>
      <c r="C37" s="54"/>
      <c r="D37" s="55"/>
      <c r="E37" s="56">
        <v>1339</v>
      </c>
      <c r="F37" s="56"/>
      <c r="G37" s="56"/>
      <c r="H37" s="57">
        <v>8101500</v>
      </c>
      <c r="I37" s="57"/>
      <c r="J37" s="57"/>
      <c r="K37" s="57"/>
      <c r="L37" s="56">
        <v>1381</v>
      </c>
      <c r="M37" s="56"/>
      <c r="N37" s="56"/>
      <c r="O37" s="57">
        <v>8636400</v>
      </c>
      <c r="P37" s="57"/>
      <c r="Q37" s="57"/>
      <c r="R37" s="57"/>
      <c r="S37" s="117"/>
      <c r="T37" s="117"/>
      <c r="U37" s="117"/>
      <c r="V37" s="118"/>
      <c r="W37" s="118"/>
      <c r="X37" s="118"/>
      <c r="Y37" s="118"/>
    </row>
    <row r="38" spans="1:25" ht="24.95" customHeight="1" x14ac:dyDescent="0.15">
      <c r="A38" s="92"/>
      <c r="B38" s="50" t="s">
        <v>63</v>
      </c>
      <c r="C38" s="51"/>
      <c r="D38" s="52"/>
      <c r="E38" s="56">
        <v>668</v>
      </c>
      <c r="F38" s="56"/>
      <c r="G38" s="56"/>
      <c r="H38" s="57">
        <v>3366460</v>
      </c>
      <c r="I38" s="57"/>
      <c r="J38" s="57"/>
      <c r="K38" s="57"/>
      <c r="L38" s="56">
        <v>623</v>
      </c>
      <c r="M38" s="56"/>
      <c r="N38" s="56"/>
      <c r="O38" s="57">
        <v>2955908</v>
      </c>
      <c r="P38" s="57"/>
      <c r="Q38" s="57"/>
      <c r="R38" s="57"/>
      <c r="S38" s="56">
        <v>385</v>
      </c>
      <c r="T38" s="56"/>
      <c r="U38" s="56"/>
      <c r="V38" s="57">
        <v>6112610</v>
      </c>
      <c r="W38" s="57"/>
      <c r="X38" s="57"/>
      <c r="Y38" s="57"/>
    </row>
    <row r="39" spans="1:25" ht="24.95" customHeight="1" x14ac:dyDescent="0.15">
      <c r="A39" s="92"/>
      <c r="B39" s="53" t="s">
        <v>3</v>
      </c>
      <c r="C39" s="54"/>
      <c r="D39" s="55"/>
      <c r="E39" s="57">
        <v>32992</v>
      </c>
      <c r="F39" s="57"/>
      <c r="G39" s="57"/>
      <c r="H39" s="57">
        <v>181522508</v>
      </c>
      <c r="I39" s="57"/>
      <c r="J39" s="57"/>
      <c r="K39" s="57"/>
      <c r="L39" s="57">
        <v>31681</v>
      </c>
      <c r="M39" s="57"/>
      <c r="N39" s="57"/>
      <c r="O39" s="57">
        <v>183392463</v>
      </c>
      <c r="P39" s="57"/>
      <c r="Q39" s="57"/>
      <c r="R39" s="57"/>
      <c r="S39" s="57">
        <v>30850</v>
      </c>
      <c r="T39" s="57"/>
      <c r="U39" s="57"/>
      <c r="V39" s="57">
        <v>175523559</v>
      </c>
      <c r="W39" s="57"/>
      <c r="X39" s="57"/>
      <c r="Y39" s="57"/>
    </row>
    <row r="40" spans="1:25" ht="24.95" customHeight="1" x14ac:dyDescent="0.15">
      <c r="A40" s="92"/>
      <c r="B40" s="53" t="s">
        <v>4</v>
      </c>
      <c r="C40" s="54"/>
      <c r="D40" s="55"/>
      <c r="E40" s="114">
        <v>8593</v>
      </c>
      <c r="F40" s="114"/>
      <c r="G40" s="114"/>
      <c r="H40" s="57">
        <v>48605600</v>
      </c>
      <c r="I40" s="57"/>
      <c r="J40" s="57"/>
      <c r="K40" s="57"/>
      <c r="L40" s="114">
        <v>9080</v>
      </c>
      <c r="M40" s="114"/>
      <c r="N40" s="114"/>
      <c r="O40" s="57">
        <v>52907000</v>
      </c>
      <c r="P40" s="57"/>
      <c r="Q40" s="57"/>
      <c r="R40" s="57"/>
      <c r="S40" s="114">
        <v>7695</v>
      </c>
      <c r="T40" s="114"/>
      <c r="U40" s="114"/>
      <c r="V40" s="57">
        <v>46142600</v>
      </c>
      <c r="W40" s="57"/>
      <c r="X40" s="57"/>
      <c r="Y40" s="57"/>
    </row>
    <row r="41" spans="1:25" ht="24.95" customHeight="1" thickBot="1" x14ac:dyDescent="0.2">
      <c r="A41" s="93"/>
      <c r="B41" s="127" t="s">
        <v>75</v>
      </c>
      <c r="C41" s="128"/>
      <c r="D41" s="129"/>
      <c r="E41" s="119"/>
      <c r="F41" s="119"/>
      <c r="G41" s="119"/>
      <c r="H41" s="120"/>
      <c r="I41" s="121"/>
      <c r="J41" s="121"/>
      <c r="K41" s="122"/>
      <c r="L41" s="119"/>
      <c r="M41" s="119"/>
      <c r="N41" s="119"/>
      <c r="O41" s="120"/>
      <c r="P41" s="121"/>
      <c r="Q41" s="121"/>
      <c r="R41" s="122"/>
      <c r="S41" s="123">
        <v>13348</v>
      </c>
      <c r="T41" s="123"/>
      <c r="U41" s="123"/>
      <c r="V41" s="124">
        <v>79946600</v>
      </c>
      <c r="W41" s="125"/>
      <c r="X41" s="125"/>
      <c r="Y41" s="126"/>
    </row>
    <row r="42" spans="1:25" ht="24.95" customHeight="1" thickTop="1" thickBot="1" x14ac:dyDescent="0.2">
      <c r="A42" s="94"/>
      <c r="B42" s="58" t="s">
        <v>11</v>
      </c>
      <c r="C42" s="58"/>
      <c r="D42" s="58"/>
      <c r="E42" s="59">
        <f>SUM(E35:G40)</f>
        <v>58655</v>
      </c>
      <c r="F42" s="59"/>
      <c r="G42" s="59"/>
      <c r="H42" s="59">
        <f>SUM(H35:K40)</f>
        <v>329133476</v>
      </c>
      <c r="I42" s="59"/>
      <c r="J42" s="59"/>
      <c r="K42" s="59"/>
      <c r="L42" s="59">
        <f>SUM(L35:N40)</f>
        <v>59242</v>
      </c>
      <c r="M42" s="59"/>
      <c r="N42" s="59"/>
      <c r="O42" s="59">
        <f>SUM(O35:R40)</f>
        <v>347377527</v>
      </c>
      <c r="P42" s="59"/>
      <c r="Q42" s="59"/>
      <c r="R42" s="59"/>
      <c r="S42" s="59">
        <f>SUM(S35:U41)</f>
        <v>59247</v>
      </c>
      <c r="T42" s="59"/>
      <c r="U42" s="59"/>
      <c r="V42" s="59">
        <f>SUM(V35:Y41)</f>
        <v>350745353</v>
      </c>
      <c r="W42" s="59"/>
      <c r="X42" s="59"/>
      <c r="Y42" s="59"/>
    </row>
    <row r="43" spans="1:25" ht="24.95" customHeight="1" thickTop="1" x14ac:dyDescent="0.15">
      <c r="A43" s="113" t="s">
        <v>8</v>
      </c>
      <c r="B43" s="113"/>
      <c r="C43" s="113"/>
      <c r="D43" s="113"/>
      <c r="E43" s="111">
        <f>E42+E34+E26</f>
        <v>474847</v>
      </c>
      <c r="F43" s="111"/>
      <c r="G43" s="111"/>
      <c r="H43" s="111">
        <f>H42+H34+H26</f>
        <v>17804894305</v>
      </c>
      <c r="I43" s="111"/>
      <c r="J43" s="111"/>
      <c r="K43" s="111"/>
      <c r="L43" s="111">
        <f>L42+L34+L26</f>
        <v>500001</v>
      </c>
      <c r="M43" s="111"/>
      <c r="N43" s="111"/>
      <c r="O43" s="111">
        <f>O42+O34+O26</f>
        <v>18772342905</v>
      </c>
      <c r="P43" s="111"/>
      <c r="Q43" s="111"/>
      <c r="R43" s="111"/>
      <c r="S43" s="111">
        <f>S42+S34+S26</f>
        <v>459866</v>
      </c>
      <c r="T43" s="111"/>
      <c r="U43" s="111"/>
      <c r="V43" s="111">
        <f>V42+V34+V26</f>
        <v>17867577017</v>
      </c>
      <c r="W43" s="111"/>
      <c r="X43" s="111"/>
      <c r="Y43" s="111"/>
    </row>
    <row r="45" spans="1:25" ht="12.75" customHeight="1" x14ac:dyDescent="0.15"/>
  </sheetData>
  <mergeCells count="258">
    <mergeCell ref="B41:D41"/>
    <mergeCell ref="E41:G41"/>
    <mergeCell ref="H41:K41"/>
    <mergeCell ref="L41:N41"/>
    <mergeCell ref="O41:R41"/>
    <mergeCell ref="S41:U41"/>
    <mergeCell ref="V41:Y41"/>
    <mergeCell ref="A12:D12"/>
    <mergeCell ref="E12:G12"/>
    <mergeCell ref="H12:K12"/>
    <mergeCell ref="L12:N12"/>
    <mergeCell ref="O12:R12"/>
    <mergeCell ref="S12:U12"/>
    <mergeCell ref="V12:Y12"/>
    <mergeCell ref="B25:D25"/>
    <mergeCell ref="E25:G25"/>
    <mergeCell ref="H25:K25"/>
    <mergeCell ref="L25:N25"/>
    <mergeCell ref="O25:R25"/>
    <mergeCell ref="S25:U25"/>
    <mergeCell ref="V25:Y25"/>
    <mergeCell ref="B33:D33"/>
    <mergeCell ref="E33:G33"/>
    <mergeCell ref="H33:K33"/>
    <mergeCell ref="L33:N33"/>
    <mergeCell ref="O33:R33"/>
    <mergeCell ref="S33:U33"/>
    <mergeCell ref="V33:Y33"/>
    <mergeCell ref="S43:U43"/>
    <mergeCell ref="V43:Y43"/>
    <mergeCell ref="S35:U35"/>
    <mergeCell ref="V35:Y35"/>
    <mergeCell ref="S36:U36"/>
    <mergeCell ref="V36:Y36"/>
    <mergeCell ref="S39:U39"/>
    <mergeCell ref="V39:Y39"/>
    <mergeCell ref="S40:U40"/>
    <mergeCell ref="V40:Y40"/>
    <mergeCell ref="S42:U42"/>
    <mergeCell ref="V42:Y42"/>
    <mergeCell ref="S37:U37"/>
    <mergeCell ref="V37:Y37"/>
    <mergeCell ref="S38:U38"/>
    <mergeCell ref="V38:Y38"/>
    <mergeCell ref="S27:U27"/>
    <mergeCell ref="V27:Y27"/>
    <mergeCell ref="S28:U28"/>
    <mergeCell ref="V28:Y28"/>
    <mergeCell ref="S31:U31"/>
    <mergeCell ref="V31:Y31"/>
    <mergeCell ref="S32:U32"/>
    <mergeCell ref="V32:Y32"/>
    <mergeCell ref="S34:U34"/>
    <mergeCell ref="V34:Y34"/>
    <mergeCell ref="S29:U29"/>
    <mergeCell ref="V29:Y29"/>
    <mergeCell ref="S30:U30"/>
    <mergeCell ref="V30:Y30"/>
    <mergeCell ref="S13:U13"/>
    <mergeCell ref="V13:Y13"/>
    <mergeCell ref="V16:Y16"/>
    <mergeCell ref="S17:Y17"/>
    <mergeCell ref="S18:U18"/>
    <mergeCell ref="V18:Y18"/>
    <mergeCell ref="S19:U19"/>
    <mergeCell ref="V19:Y19"/>
    <mergeCell ref="S26:U26"/>
    <mergeCell ref="V26:Y26"/>
    <mergeCell ref="S21:U21"/>
    <mergeCell ref="V21:Y21"/>
    <mergeCell ref="S22:U22"/>
    <mergeCell ref="V22:Y22"/>
    <mergeCell ref="S20:U20"/>
    <mergeCell ref="V20:Y20"/>
    <mergeCell ref="S23:U23"/>
    <mergeCell ref="V23:Y23"/>
    <mergeCell ref="S24:U24"/>
    <mergeCell ref="V24:Y24"/>
    <mergeCell ref="V3:Y3"/>
    <mergeCell ref="S4:Y4"/>
    <mergeCell ref="S5:U5"/>
    <mergeCell ref="V5:Y5"/>
    <mergeCell ref="S6:U6"/>
    <mergeCell ref="V6:Y6"/>
    <mergeCell ref="S7:U7"/>
    <mergeCell ref="V7:Y7"/>
    <mergeCell ref="S10:U10"/>
    <mergeCell ref="V10:Y10"/>
    <mergeCell ref="S9:U9"/>
    <mergeCell ref="V9:Y9"/>
    <mergeCell ref="B39:D39"/>
    <mergeCell ref="E39:G39"/>
    <mergeCell ref="H39:K39"/>
    <mergeCell ref="L39:N39"/>
    <mergeCell ref="O39:R39"/>
    <mergeCell ref="E36:G36"/>
    <mergeCell ref="B38:D38"/>
    <mergeCell ref="E38:G38"/>
    <mergeCell ref="H38:K38"/>
    <mergeCell ref="L38:N38"/>
    <mergeCell ref="O38:R38"/>
    <mergeCell ref="E29:G29"/>
    <mergeCell ref="H29:K29"/>
    <mergeCell ref="A43:D43"/>
    <mergeCell ref="E43:G43"/>
    <mergeCell ref="H43:K43"/>
    <mergeCell ref="L43:N43"/>
    <mergeCell ref="O43:R43"/>
    <mergeCell ref="A35:A42"/>
    <mergeCell ref="B35:D35"/>
    <mergeCell ref="E35:G35"/>
    <mergeCell ref="H35:K35"/>
    <mergeCell ref="L35:N35"/>
    <mergeCell ref="O35:R35"/>
    <mergeCell ref="B36:D36"/>
    <mergeCell ref="B42:D42"/>
    <mergeCell ref="E42:G42"/>
    <mergeCell ref="H42:K42"/>
    <mergeCell ref="L42:N42"/>
    <mergeCell ref="O42:R42"/>
    <mergeCell ref="B40:D40"/>
    <mergeCell ref="E40:G40"/>
    <mergeCell ref="H40:K40"/>
    <mergeCell ref="L40:N40"/>
    <mergeCell ref="O40:R40"/>
    <mergeCell ref="L26:N26"/>
    <mergeCell ref="O26:R26"/>
    <mergeCell ref="A27:A34"/>
    <mergeCell ref="B27:D27"/>
    <mergeCell ref="E27:G27"/>
    <mergeCell ref="H27:K27"/>
    <mergeCell ref="L27:N27"/>
    <mergeCell ref="O27:R27"/>
    <mergeCell ref="B31:D31"/>
    <mergeCell ref="E31:G31"/>
    <mergeCell ref="H31:K31"/>
    <mergeCell ref="L31:N31"/>
    <mergeCell ref="O31:R31"/>
    <mergeCell ref="B28:D28"/>
    <mergeCell ref="E28:G28"/>
    <mergeCell ref="H28:K28"/>
    <mergeCell ref="L28:N28"/>
    <mergeCell ref="O28:R28"/>
    <mergeCell ref="B32:D32"/>
    <mergeCell ref="E32:G32"/>
    <mergeCell ref="H32:K32"/>
    <mergeCell ref="L32:N32"/>
    <mergeCell ref="O32:R32"/>
    <mergeCell ref="B29:D29"/>
    <mergeCell ref="E18:G18"/>
    <mergeCell ref="H18:K18"/>
    <mergeCell ref="E20:G20"/>
    <mergeCell ref="H20:K20"/>
    <mergeCell ref="L20:N20"/>
    <mergeCell ref="O20:R20"/>
    <mergeCell ref="L18:N18"/>
    <mergeCell ref="O18:R18"/>
    <mergeCell ref="E24:G24"/>
    <mergeCell ref="H24:K24"/>
    <mergeCell ref="L24:N24"/>
    <mergeCell ref="O24:R24"/>
    <mergeCell ref="E21:G21"/>
    <mergeCell ref="H21:K21"/>
    <mergeCell ref="L21:N21"/>
    <mergeCell ref="O21:R21"/>
    <mergeCell ref="E22:G22"/>
    <mergeCell ref="H22:K22"/>
    <mergeCell ref="L22:N22"/>
    <mergeCell ref="A13:D13"/>
    <mergeCell ref="E13:G13"/>
    <mergeCell ref="H13:K13"/>
    <mergeCell ref="L13:N13"/>
    <mergeCell ref="O13:R13"/>
    <mergeCell ref="A19:A26"/>
    <mergeCell ref="E17:K17"/>
    <mergeCell ref="L17:R17"/>
    <mergeCell ref="E19:G19"/>
    <mergeCell ref="H19:K19"/>
    <mergeCell ref="L19:N19"/>
    <mergeCell ref="O19:R19"/>
    <mergeCell ref="A17:D17"/>
    <mergeCell ref="A18:D18"/>
    <mergeCell ref="B19:D19"/>
    <mergeCell ref="B20:D20"/>
    <mergeCell ref="B23:D23"/>
    <mergeCell ref="B24:D24"/>
    <mergeCell ref="E23:G23"/>
    <mergeCell ref="H23:K23"/>
    <mergeCell ref="L23:N23"/>
    <mergeCell ref="O23:R23"/>
    <mergeCell ref="O22:R22"/>
    <mergeCell ref="B21:D21"/>
    <mergeCell ref="L7:N7"/>
    <mergeCell ref="O7:R7"/>
    <mergeCell ref="A11:D11"/>
    <mergeCell ref="E11:G11"/>
    <mergeCell ref="H11:K11"/>
    <mergeCell ref="L11:N11"/>
    <mergeCell ref="O11:R11"/>
    <mergeCell ref="E7:G7"/>
    <mergeCell ref="H7:K7"/>
    <mergeCell ref="E10:G10"/>
    <mergeCell ref="H10:K10"/>
    <mergeCell ref="A7:D7"/>
    <mergeCell ref="A10:D10"/>
    <mergeCell ref="S11:U11"/>
    <mergeCell ref="V11:Y11"/>
    <mergeCell ref="A8:D8"/>
    <mergeCell ref="E8:G8"/>
    <mergeCell ref="H8:K8"/>
    <mergeCell ref="L8:N8"/>
    <mergeCell ref="O8:R8"/>
    <mergeCell ref="S8:U8"/>
    <mergeCell ref="V8:Y8"/>
    <mergeCell ref="L10:N10"/>
    <mergeCell ref="O10:R10"/>
    <mergeCell ref="A9:D9"/>
    <mergeCell ref="E9:G9"/>
    <mergeCell ref="H9:K9"/>
    <mergeCell ref="L9:N9"/>
    <mergeCell ref="O9:R9"/>
    <mergeCell ref="L4:R4"/>
    <mergeCell ref="L5:N5"/>
    <mergeCell ref="O5:R5"/>
    <mergeCell ref="A5:D5"/>
    <mergeCell ref="A6:D6"/>
    <mergeCell ref="L6:N6"/>
    <mergeCell ref="O6:R6"/>
    <mergeCell ref="E6:G6"/>
    <mergeCell ref="H6:K6"/>
    <mergeCell ref="A4:D4"/>
    <mergeCell ref="E5:G5"/>
    <mergeCell ref="H5:K5"/>
    <mergeCell ref="E4:K4"/>
    <mergeCell ref="B22:D22"/>
    <mergeCell ref="B37:D37"/>
    <mergeCell ref="E37:G37"/>
    <mergeCell ref="H37:K37"/>
    <mergeCell ref="L37:N37"/>
    <mergeCell ref="O37:R37"/>
    <mergeCell ref="B26:D26"/>
    <mergeCell ref="L29:N29"/>
    <mergeCell ref="O29:R29"/>
    <mergeCell ref="B30:D30"/>
    <mergeCell ref="E30:G30"/>
    <mergeCell ref="H30:K30"/>
    <mergeCell ref="L30:N30"/>
    <mergeCell ref="O30:R30"/>
    <mergeCell ref="H36:K36"/>
    <mergeCell ref="L36:N36"/>
    <mergeCell ref="O36:R36"/>
    <mergeCell ref="B34:D34"/>
    <mergeCell ref="E34:G34"/>
    <mergeCell ref="H34:K34"/>
    <mergeCell ref="L34:N34"/>
    <mergeCell ref="O34:R34"/>
    <mergeCell ref="E26:G26"/>
    <mergeCell ref="H26:K26"/>
  </mergeCells>
  <phoneticPr fontId="2"/>
  <dataValidations count="1">
    <dataValidation imeMode="off" allowBlank="1" showInputMessage="1" showErrorMessage="1" sqref="E37:G38 E21:G25 L32:N33 S32:U33 L40:N41 E29:G30 S37:U38 S21:U25 S40:U41 E32:G33 L21:N25 L29:N30 S29:U30 L37:N38 E40:G41" xr:uid="{00000000-0002-0000-0100-000000000000}"/>
  </dataValidations>
  <pageMargins left="0.9055118110236221" right="0.70866141732283472" top="0.74803149606299213" bottom="0.74803149606299213" header="0.31496062992125984" footer="0.31496062992125984"/>
  <pageSetup paperSize="9" scale="76" orientation="portrait" r:id="rId1"/>
  <headerFooter scaleWithDoc="0">
    <oddFooter>&amp;C&amp;"ＭＳ 明朝,標準"－27－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31"/>
  <sheetViews>
    <sheetView view="pageBreakPreview" zoomScale="85" zoomScaleNormal="100" zoomScaleSheetLayoutView="85" workbookViewId="0"/>
  </sheetViews>
  <sheetFormatPr defaultColWidth="8.875" defaultRowHeight="13.5" x14ac:dyDescent="0.15"/>
  <cols>
    <col min="1" max="4" width="4.125" style="17" customWidth="1"/>
    <col min="5" max="10" width="2.875" style="17" customWidth="1"/>
    <col min="11" max="12" width="3.5" style="17" customWidth="1"/>
    <col min="13" max="18" width="2.875" style="17" customWidth="1"/>
    <col min="19" max="20" width="3.5" style="17" customWidth="1"/>
    <col min="21" max="26" width="2.875" style="17" customWidth="1"/>
    <col min="27" max="27" width="2.75" style="17" customWidth="1"/>
    <col min="28" max="28" width="3.75" style="17" customWidth="1"/>
    <col min="29" max="32" width="4.25" style="17" customWidth="1"/>
    <col min="33" max="34" width="4.25" style="17" hidden="1" customWidth="1"/>
    <col min="35" max="77" width="4.25" style="17" customWidth="1"/>
    <col min="78" max="16384" width="8.875" style="17"/>
  </cols>
  <sheetData>
    <row r="1" spans="1:28" ht="17.25" x14ac:dyDescent="0.2">
      <c r="A1" s="1" t="s">
        <v>20</v>
      </c>
      <c r="Y1" s="185" t="s">
        <v>17</v>
      </c>
      <c r="Z1" s="185"/>
      <c r="AA1" s="185"/>
      <c r="AB1" s="185"/>
    </row>
    <row r="2" spans="1:28" ht="6.75" customHeight="1" x14ac:dyDescent="0.2">
      <c r="A2" s="1"/>
      <c r="Y2" s="18"/>
      <c r="Z2" s="18"/>
      <c r="AA2" s="18"/>
      <c r="AB2" s="18"/>
    </row>
    <row r="3" spans="1:28" ht="22.5" customHeight="1" x14ac:dyDescent="0.15">
      <c r="A3" s="172" t="s">
        <v>15</v>
      </c>
      <c r="B3" s="173"/>
      <c r="C3" s="173"/>
      <c r="D3" s="174"/>
      <c r="E3" s="175" t="s">
        <v>80</v>
      </c>
      <c r="F3" s="175"/>
      <c r="G3" s="175"/>
      <c r="H3" s="175"/>
      <c r="I3" s="175"/>
      <c r="J3" s="175"/>
      <c r="K3" s="175"/>
      <c r="L3" s="175"/>
      <c r="M3" s="175" t="s">
        <v>71</v>
      </c>
      <c r="N3" s="175"/>
      <c r="O3" s="175"/>
      <c r="P3" s="175"/>
      <c r="Q3" s="175"/>
      <c r="R3" s="175"/>
      <c r="S3" s="175"/>
      <c r="T3" s="175"/>
      <c r="U3" s="175" t="s">
        <v>73</v>
      </c>
      <c r="V3" s="175"/>
      <c r="W3" s="175"/>
      <c r="X3" s="175"/>
      <c r="Y3" s="175"/>
      <c r="Z3" s="175"/>
      <c r="AA3" s="175"/>
      <c r="AB3" s="175"/>
    </row>
    <row r="4" spans="1:28" ht="22.5" customHeight="1" thickBot="1" x14ac:dyDescent="0.2">
      <c r="A4" s="176" t="s">
        <v>10</v>
      </c>
      <c r="B4" s="177"/>
      <c r="C4" s="177"/>
      <c r="D4" s="178"/>
      <c r="E4" s="184" t="s">
        <v>16</v>
      </c>
      <c r="F4" s="184"/>
      <c r="G4" s="184"/>
      <c r="H4" s="184" t="s">
        <v>21</v>
      </c>
      <c r="I4" s="184"/>
      <c r="J4" s="184"/>
      <c r="K4" s="184" t="s">
        <v>61</v>
      </c>
      <c r="L4" s="184"/>
      <c r="M4" s="184" t="s">
        <v>16</v>
      </c>
      <c r="N4" s="184"/>
      <c r="O4" s="184"/>
      <c r="P4" s="184" t="s">
        <v>21</v>
      </c>
      <c r="Q4" s="184"/>
      <c r="R4" s="184"/>
      <c r="S4" s="184" t="s">
        <v>61</v>
      </c>
      <c r="T4" s="184"/>
      <c r="U4" s="184" t="s">
        <v>16</v>
      </c>
      <c r="V4" s="184"/>
      <c r="W4" s="184"/>
      <c r="X4" s="184" t="s">
        <v>21</v>
      </c>
      <c r="Y4" s="184"/>
      <c r="Z4" s="184"/>
      <c r="AA4" s="184" t="s">
        <v>61</v>
      </c>
      <c r="AB4" s="184"/>
    </row>
    <row r="5" spans="1:28" ht="27.75" customHeight="1" thickTop="1" x14ac:dyDescent="0.15">
      <c r="A5" s="190" t="s">
        <v>23</v>
      </c>
      <c r="B5" s="190"/>
      <c r="C5" s="190"/>
      <c r="D5" s="190"/>
      <c r="E5" s="68">
        <v>31069</v>
      </c>
      <c r="F5" s="68"/>
      <c r="G5" s="68"/>
      <c r="H5" s="68">
        <v>5336</v>
      </c>
      <c r="I5" s="68"/>
      <c r="J5" s="68"/>
      <c r="K5" s="182">
        <f>H5/E5*100</f>
        <v>17.174675721780552</v>
      </c>
      <c r="L5" s="183"/>
      <c r="M5" s="68">
        <v>31284</v>
      </c>
      <c r="N5" s="68"/>
      <c r="O5" s="68"/>
      <c r="P5" s="68">
        <v>5393</v>
      </c>
      <c r="Q5" s="68"/>
      <c r="R5" s="68"/>
      <c r="S5" s="189">
        <f>P5/M5*100</f>
        <v>17.238844137578315</v>
      </c>
      <c r="T5" s="189"/>
      <c r="U5" s="68">
        <v>31612</v>
      </c>
      <c r="V5" s="68"/>
      <c r="W5" s="68"/>
      <c r="X5" s="68">
        <v>5479</v>
      </c>
      <c r="Y5" s="68"/>
      <c r="Z5" s="68"/>
      <c r="AA5" s="189">
        <f>X5/U5*100</f>
        <v>17.332025812982412</v>
      </c>
      <c r="AB5" s="189"/>
    </row>
    <row r="6" spans="1:28" ht="27.75" customHeight="1" x14ac:dyDescent="0.15">
      <c r="A6" s="160" t="s">
        <v>64</v>
      </c>
      <c r="B6" s="160"/>
      <c r="C6" s="160"/>
      <c r="D6" s="160"/>
      <c r="E6" s="78">
        <v>79681</v>
      </c>
      <c r="F6" s="78"/>
      <c r="G6" s="78"/>
      <c r="H6" s="78">
        <v>31652</v>
      </c>
      <c r="I6" s="78"/>
      <c r="J6" s="78"/>
      <c r="K6" s="186">
        <f t="shared" ref="K6:K7" si="0">H6/E6*100</f>
        <v>39.723397045719807</v>
      </c>
      <c r="L6" s="187"/>
      <c r="M6" s="78">
        <v>80152</v>
      </c>
      <c r="N6" s="78"/>
      <c r="O6" s="78"/>
      <c r="P6" s="78">
        <v>31812</v>
      </c>
      <c r="Q6" s="78"/>
      <c r="R6" s="78"/>
      <c r="S6" s="188">
        <f t="shared" ref="S6:S7" si="1">P6/M6*100</f>
        <v>39.689589779419101</v>
      </c>
      <c r="T6" s="188"/>
      <c r="U6" s="78">
        <v>80118</v>
      </c>
      <c r="V6" s="78"/>
      <c r="W6" s="78"/>
      <c r="X6" s="78">
        <v>31866</v>
      </c>
      <c r="Y6" s="78"/>
      <c r="Z6" s="78"/>
      <c r="AA6" s="188">
        <f t="shared" ref="AA6:AA8" si="2">X6/U6*100</f>
        <v>39.773833595446717</v>
      </c>
      <c r="AB6" s="188"/>
    </row>
    <row r="7" spans="1:28" ht="27.75" customHeight="1" thickBot="1" x14ac:dyDescent="0.2">
      <c r="A7" s="191" t="s">
        <v>18</v>
      </c>
      <c r="B7" s="191"/>
      <c r="C7" s="191"/>
      <c r="D7" s="191"/>
      <c r="E7" s="192">
        <v>43272</v>
      </c>
      <c r="F7" s="192"/>
      <c r="G7" s="192"/>
      <c r="H7" s="192">
        <v>2041</v>
      </c>
      <c r="I7" s="192"/>
      <c r="J7" s="192"/>
      <c r="K7" s="193">
        <f t="shared" si="0"/>
        <v>4.7166759105195046</v>
      </c>
      <c r="L7" s="194"/>
      <c r="M7" s="192">
        <v>43233</v>
      </c>
      <c r="N7" s="192"/>
      <c r="O7" s="192"/>
      <c r="P7" s="192">
        <v>2072</v>
      </c>
      <c r="Q7" s="192"/>
      <c r="R7" s="192"/>
      <c r="S7" s="195">
        <f t="shared" si="1"/>
        <v>4.7926352554761404</v>
      </c>
      <c r="T7" s="195"/>
      <c r="U7" s="192">
        <v>42949</v>
      </c>
      <c r="V7" s="192"/>
      <c r="W7" s="192"/>
      <c r="X7" s="192">
        <v>2123</v>
      </c>
      <c r="Y7" s="192"/>
      <c r="Z7" s="192"/>
      <c r="AA7" s="195">
        <f t="shared" si="2"/>
        <v>4.9430720156464645</v>
      </c>
      <c r="AB7" s="195"/>
    </row>
    <row r="8" spans="1:28" ht="27.75" customHeight="1" thickTop="1" x14ac:dyDescent="0.15">
      <c r="A8" s="148" t="s">
        <v>8</v>
      </c>
      <c r="B8" s="148"/>
      <c r="C8" s="148"/>
      <c r="D8" s="148"/>
      <c r="E8" s="149">
        <f>SUM(E5:G7)</f>
        <v>154022</v>
      </c>
      <c r="F8" s="149"/>
      <c r="G8" s="149"/>
      <c r="H8" s="149">
        <f>SUM(H5:J7)</f>
        <v>39029</v>
      </c>
      <c r="I8" s="149"/>
      <c r="J8" s="149"/>
      <c r="K8" s="209">
        <f t="shared" ref="K8" si="3">H8/E8*100</f>
        <v>25.339886509719388</v>
      </c>
      <c r="L8" s="209"/>
      <c r="M8" s="149">
        <f>SUM(M5:O7)</f>
        <v>154669</v>
      </c>
      <c r="N8" s="149"/>
      <c r="O8" s="149"/>
      <c r="P8" s="149">
        <f>SUM(P5:R7)</f>
        <v>39277</v>
      </c>
      <c r="Q8" s="149"/>
      <c r="R8" s="149"/>
      <c r="S8" s="182">
        <f t="shared" ref="S8" si="4">P8/M8*100</f>
        <v>25.394228966373351</v>
      </c>
      <c r="T8" s="183"/>
      <c r="U8" s="68">
        <f>SUM(U5:W7)</f>
        <v>154679</v>
      </c>
      <c r="V8" s="68"/>
      <c r="W8" s="68"/>
      <c r="X8" s="68">
        <f>SUM(X5:X7)</f>
        <v>39468</v>
      </c>
      <c r="Y8" s="68"/>
      <c r="Z8" s="68"/>
      <c r="AA8" s="189">
        <f t="shared" si="2"/>
        <v>25.51606876175822</v>
      </c>
      <c r="AB8" s="189"/>
    </row>
    <row r="9" spans="1:28" ht="22.5" customHeight="1" x14ac:dyDescent="0.15">
      <c r="A9" s="2"/>
      <c r="B9" s="2"/>
      <c r="C9" s="2"/>
      <c r="D9" s="2"/>
      <c r="H9" s="19"/>
      <c r="I9" s="19"/>
      <c r="J9" s="19"/>
      <c r="K9" s="20"/>
      <c r="L9" s="20"/>
      <c r="M9" s="20"/>
      <c r="N9" s="20"/>
      <c r="O9" s="20"/>
      <c r="P9" s="19"/>
      <c r="Q9" s="19"/>
      <c r="R9" s="19"/>
      <c r="S9" s="20"/>
      <c r="T9" s="20"/>
      <c r="U9" s="20"/>
      <c r="V9" s="20"/>
      <c r="W9" s="20"/>
      <c r="X9" s="19"/>
      <c r="Y9" s="19"/>
      <c r="Z9" s="19"/>
    </row>
    <row r="10" spans="1:28" ht="17.25" x14ac:dyDescent="0.2">
      <c r="A10" s="1" t="s">
        <v>22</v>
      </c>
      <c r="Y10" s="185" t="s">
        <v>24</v>
      </c>
      <c r="Z10" s="185"/>
      <c r="AA10" s="185"/>
      <c r="AB10" s="185"/>
    </row>
    <row r="11" spans="1:28" ht="7.5" customHeight="1" x14ac:dyDescent="0.2">
      <c r="A11" s="1"/>
      <c r="Y11" s="18"/>
      <c r="Z11" s="18"/>
      <c r="AA11" s="18"/>
      <c r="AB11" s="18"/>
    </row>
    <row r="12" spans="1:28" ht="22.5" customHeight="1" x14ac:dyDescent="0.15">
      <c r="A12" s="172" t="s">
        <v>15</v>
      </c>
      <c r="B12" s="173"/>
      <c r="C12" s="173"/>
      <c r="D12" s="174"/>
      <c r="E12" s="196" t="s">
        <v>77</v>
      </c>
      <c r="F12" s="197"/>
      <c r="G12" s="197"/>
      <c r="H12" s="197"/>
      <c r="I12" s="197"/>
      <c r="J12" s="197"/>
      <c r="K12" s="197"/>
      <c r="L12" s="198"/>
      <c r="M12" s="196" t="s">
        <v>78</v>
      </c>
      <c r="N12" s="197"/>
      <c r="O12" s="197"/>
      <c r="P12" s="197"/>
      <c r="Q12" s="197"/>
      <c r="R12" s="197"/>
      <c r="S12" s="197"/>
      <c r="T12" s="198"/>
      <c r="U12" s="175" t="s">
        <v>79</v>
      </c>
      <c r="V12" s="175"/>
      <c r="W12" s="175"/>
      <c r="X12" s="175"/>
      <c r="Y12" s="175"/>
      <c r="Z12" s="175"/>
      <c r="AA12" s="175"/>
      <c r="AB12" s="175"/>
    </row>
    <row r="13" spans="1:28" ht="22.5" customHeight="1" thickBot="1" x14ac:dyDescent="0.2">
      <c r="A13" s="176" t="s">
        <v>10</v>
      </c>
      <c r="B13" s="177"/>
      <c r="C13" s="177"/>
      <c r="D13" s="178"/>
      <c r="E13" s="210" t="s">
        <v>5</v>
      </c>
      <c r="F13" s="211"/>
      <c r="G13" s="211"/>
      <c r="H13" s="211"/>
      <c r="I13" s="211"/>
      <c r="J13" s="211"/>
      <c r="K13" s="199" t="s">
        <v>27</v>
      </c>
      <c r="L13" s="184"/>
      <c r="M13" s="210" t="s">
        <v>5</v>
      </c>
      <c r="N13" s="211"/>
      <c r="O13" s="211"/>
      <c r="P13" s="211"/>
      <c r="Q13" s="211"/>
      <c r="R13" s="211"/>
      <c r="S13" s="199" t="s">
        <v>27</v>
      </c>
      <c r="T13" s="184"/>
      <c r="U13" s="210" t="s">
        <v>5</v>
      </c>
      <c r="V13" s="211"/>
      <c r="W13" s="211"/>
      <c r="X13" s="211"/>
      <c r="Y13" s="211"/>
      <c r="Z13" s="211"/>
      <c r="AA13" s="199" t="s">
        <v>27</v>
      </c>
      <c r="AB13" s="184"/>
    </row>
    <row r="14" spans="1:28" ht="28.5" customHeight="1" thickTop="1" x14ac:dyDescent="0.15">
      <c r="A14" s="206" t="s">
        <v>28</v>
      </c>
      <c r="B14" s="207"/>
      <c r="C14" s="207"/>
      <c r="D14" s="208"/>
      <c r="E14" s="200">
        <v>17870</v>
      </c>
      <c r="F14" s="201"/>
      <c r="G14" s="201"/>
      <c r="H14" s="201"/>
      <c r="I14" s="201"/>
      <c r="J14" s="201"/>
      <c r="K14" s="202">
        <f>ROUND(E14/E$20,3)</f>
        <v>0.311</v>
      </c>
      <c r="L14" s="203"/>
      <c r="M14" s="200">
        <v>18314</v>
      </c>
      <c r="N14" s="201"/>
      <c r="O14" s="201"/>
      <c r="P14" s="201"/>
      <c r="Q14" s="201"/>
      <c r="R14" s="201"/>
      <c r="S14" s="204">
        <f>ROUND(M14/M$20,3)</f>
        <v>0.311</v>
      </c>
      <c r="T14" s="205"/>
      <c r="U14" s="200">
        <v>18044</v>
      </c>
      <c r="V14" s="201"/>
      <c r="W14" s="201"/>
      <c r="X14" s="201"/>
      <c r="Y14" s="201"/>
      <c r="Z14" s="201"/>
      <c r="AA14" s="204">
        <f>ROUND(U14/U$20,3)</f>
        <v>0.316</v>
      </c>
      <c r="AB14" s="205"/>
    </row>
    <row r="15" spans="1:28" ht="28.5" customHeight="1" x14ac:dyDescent="0.15">
      <c r="A15" s="215" t="s">
        <v>29</v>
      </c>
      <c r="B15" s="216"/>
      <c r="C15" s="216"/>
      <c r="D15" s="217"/>
      <c r="E15" s="84">
        <v>7904</v>
      </c>
      <c r="F15" s="85"/>
      <c r="G15" s="85"/>
      <c r="H15" s="85"/>
      <c r="I15" s="85"/>
      <c r="J15" s="85"/>
      <c r="K15" s="218">
        <f>ROUNDDOWN(E15/E$20,3)</f>
        <v>0.13700000000000001</v>
      </c>
      <c r="L15" s="219"/>
      <c r="M15" s="84">
        <v>8358</v>
      </c>
      <c r="N15" s="85"/>
      <c r="O15" s="85"/>
      <c r="P15" s="85"/>
      <c r="Q15" s="85"/>
      <c r="R15" s="85"/>
      <c r="S15" s="218">
        <f>ROUND(M15/M$20,3)</f>
        <v>0.14199999999999999</v>
      </c>
      <c r="T15" s="219"/>
      <c r="U15" s="84">
        <v>9187</v>
      </c>
      <c r="V15" s="85"/>
      <c r="W15" s="85"/>
      <c r="X15" s="85"/>
      <c r="Y15" s="85"/>
      <c r="Z15" s="85"/>
      <c r="AA15" s="218">
        <f>ROUND(U15/U$20,3)</f>
        <v>0.161</v>
      </c>
      <c r="AB15" s="219"/>
    </row>
    <row r="16" spans="1:28" ht="28.5" customHeight="1" x14ac:dyDescent="0.15">
      <c r="A16" s="222" t="s">
        <v>25</v>
      </c>
      <c r="B16" s="223"/>
      <c r="C16" s="223"/>
      <c r="D16" s="224"/>
      <c r="E16" s="84">
        <v>237</v>
      </c>
      <c r="F16" s="85"/>
      <c r="G16" s="85"/>
      <c r="H16" s="85"/>
      <c r="I16" s="85"/>
      <c r="J16" s="85"/>
      <c r="K16" s="218">
        <f>ROUND(E16/E$20,3)</f>
        <v>4.0000000000000001E-3</v>
      </c>
      <c r="L16" s="219"/>
      <c r="M16" s="84">
        <v>207</v>
      </c>
      <c r="N16" s="85"/>
      <c r="O16" s="85"/>
      <c r="P16" s="85"/>
      <c r="Q16" s="85"/>
      <c r="R16" s="85"/>
      <c r="S16" s="218">
        <f>ROUND(M16/M$20,3)</f>
        <v>4.0000000000000001E-3</v>
      </c>
      <c r="T16" s="219"/>
      <c r="U16" s="84">
        <v>394</v>
      </c>
      <c r="V16" s="85"/>
      <c r="W16" s="85"/>
      <c r="X16" s="85"/>
      <c r="Y16" s="85"/>
      <c r="Z16" s="85"/>
      <c r="AA16" s="218">
        <f>ROUND(U16/U$20,3)</f>
        <v>7.0000000000000001E-3</v>
      </c>
      <c r="AB16" s="219"/>
    </row>
    <row r="17" spans="1:36" ht="28.5" customHeight="1" x14ac:dyDescent="0.15">
      <c r="A17" s="212" t="s">
        <v>26</v>
      </c>
      <c r="B17" s="213"/>
      <c r="C17" s="213"/>
      <c r="D17" s="214"/>
      <c r="E17" s="84">
        <f>E14+E15+E16</f>
        <v>26011</v>
      </c>
      <c r="F17" s="85"/>
      <c r="G17" s="85"/>
      <c r="H17" s="85"/>
      <c r="I17" s="85"/>
      <c r="J17" s="85"/>
      <c r="K17" s="218">
        <f>SUM(K14:L16)</f>
        <v>0.45200000000000001</v>
      </c>
      <c r="L17" s="219"/>
      <c r="M17" s="84">
        <f>M14+M15+M16</f>
        <v>26879</v>
      </c>
      <c r="N17" s="85"/>
      <c r="O17" s="85"/>
      <c r="P17" s="85"/>
      <c r="Q17" s="85"/>
      <c r="R17" s="85"/>
      <c r="S17" s="220">
        <f>SUM(S14:T16)</f>
        <v>0.45699999999999996</v>
      </c>
      <c r="T17" s="221"/>
      <c r="U17" s="84">
        <v>27625</v>
      </c>
      <c r="V17" s="85"/>
      <c r="W17" s="85"/>
      <c r="X17" s="85"/>
      <c r="Y17" s="85"/>
      <c r="Z17" s="85"/>
      <c r="AA17" s="220">
        <f>SUM(AA14:AB16)</f>
        <v>0.48399999999999999</v>
      </c>
      <c r="AB17" s="221"/>
      <c r="AD17" s="21"/>
      <c r="AE17" s="21"/>
      <c r="AF17" s="21"/>
      <c r="AG17" s="21"/>
      <c r="AH17" s="21"/>
      <c r="AI17" s="21"/>
    </row>
    <row r="18" spans="1:36" ht="28.5" customHeight="1" x14ac:dyDescent="0.15">
      <c r="A18" s="160" t="s">
        <v>19</v>
      </c>
      <c r="B18" s="160"/>
      <c r="C18" s="160"/>
      <c r="D18" s="160"/>
      <c r="E18" s="84">
        <v>26751</v>
      </c>
      <c r="F18" s="85"/>
      <c r="G18" s="85"/>
      <c r="H18" s="85"/>
      <c r="I18" s="85"/>
      <c r="J18" s="85"/>
      <c r="K18" s="218">
        <f>ROUND(E18/E$20,3)</f>
        <v>0.46600000000000003</v>
      </c>
      <c r="L18" s="219"/>
      <c r="M18" s="84">
        <v>26802</v>
      </c>
      <c r="N18" s="85"/>
      <c r="O18" s="85"/>
      <c r="P18" s="85"/>
      <c r="Q18" s="85"/>
      <c r="R18" s="85"/>
      <c r="S18" s="218">
        <f>ROUND(M18/M$20,3)</f>
        <v>0.45600000000000002</v>
      </c>
      <c r="T18" s="219"/>
      <c r="U18" s="84">
        <v>23926</v>
      </c>
      <c r="V18" s="85"/>
      <c r="W18" s="85"/>
      <c r="X18" s="85"/>
      <c r="Y18" s="85"/>
      <c r="Z18" s="85"/>
      <c r="AA18" s="218">
        <f>ROUND(U18/U$20,3)</f>
        <v>0.41899999999999998</v>
      </c>
      <c r="AB18" s="219"/>
      <c r="AD18" s="21"/>
      <c r="AE18" s="21"/>
      <c r="AF18" s="21"/>
      <c r="AG18" s="21"/>
      <c r="AH18" s="21"/>
      <c r="AI18" s="21"/>
    </row>
    <row r="19" spans="1:36" ht="28.5" customHeight="1" thickBot="1" x14ac:dyDescent="0.2">
      <c r="A19" s="191" t="s">
        <v>18</v>
      </c>
      <c r="B19" s="191"/>
      <c r="C19" s="191"/>
      <c r="D19" s="191"/>
      <c r="E19" s="227">
        <v>4690</v>
      </c>
      <c r="F19" s="228"/>
      <c r="G19" s="228"/>
      <c r="H19" s="228"/>
      <c r="I19" s="228"/>
      <c r="J19" s="228"/>
      <c r="K19" s="225">
        <f>ROUND(E19/E$20,3)</f>
        <v>8.2000000000000003E-2</v>
      </c>
      <c r="L19" s="226"/>
      <c r="M19" s="227">
        <v>5141</v>
      </c>
      <c r="N19" s="228"/>
      <c r="O19" s="228"/>
      <c r="P19" s="228"/>
      <c r="Q19" s="228"/>
      <c r="R19" s="228"/>
      <c r="S19" s="225">
        <f>ROUND(M19/M$20,3)</f>
        <v>8.6999999999999994E-2</v>
      </c>
      <c r="T19" s="226"/>
      <c r="U19" s="227">
        <v>5537</v>
      </c>
      <c r="V19" s="228"/>
      <c r="W19" s="228"/>
      <c r="X19" s="228"/>
      <c r="Y19" s="228"/>
      <c r="Z19" s="228"/>
      <c r="AA19" s="225">
        <f>ROUND(U19/U$20,3)</f>
        <v>9.7000000000000003E-2</v>
      </c>
      <c r="AB19" s="226"/>
      <c r="AD19" s="21"/>
      <c r="AE19" s="21"/>
      <c r="AF19" s="21"/>
      <c r="AG19" s="21"/>
      <c r="AH19" s="21"/>
      <c r="AI19" s="21"/>
    </row>
    <row r="20" spans="1:36" ht="28.5" customHeight="1" thickTop="1" x14ac:dyDescent="0.15">
      <c r="A20" s="229" t="s">
        <v>8</v>
      </c>
      <c r="B20" s="229"/>
      <c r="C20" s="229"/>
      <c r="D20" s="229"/>
      <c r="E20" s="230">
        <f>E17+E18+E19</f>
        <v>57452</v>
      </c>
      <c r="F20" s="231"/>
      <c r="G20" s="231"/>
      <c r="H20" s="231"/>
      <c r="I20" s="231"/>
      <c r="J20" s="231"/>
      <c r="K20" s="154">
        <f>SUM(K17:L19)</f>
        <v>1</v>
      </c>
      <c r="L20" s="155"/>
      <c r="M20" s="156">
        <f>M17+M18+M19</f>
        <v>58822</v>
      </c>
      <c r="N20" s="157"/>
      <c r="O20" s="157"/>
      <c r="P20" s="157"/>
      <c r="Q20" s="157"/>
      <c r="R20" s="157"/>
      <c r="S20" s="158">
        <f>SUM(S17:T19)</f>
        <v>1</v>
      </c>
      <c r="T20" s="159"/>
      <c r="U20" s="156">
        <f>U17+U18+U19</f>
        <v>57088</v>
      </c>
      <c r="V20" s="157"/>
      <c r="W20" s="157"/>
      <c r="X20" s="157"/>
      <c r="Y20" s="157"/>
      <c r="Z20" s="157"/>
      <c r="AA20" s="158">
        <f>SUM(AA17:AB19)</f>
        <v>1</v>
      </c>
      <c r="AB20" s="159"/>
      <c r="AH20" s="22"/>
      <c r="AI20" s="22"/>
      <c r="AJ20" s="22"/>
    </row>
    <row r="22" spans="1:36" ht="17.25" x14ac:dyDescent="0.2">
      <c r="A22" s="1" t="s">
        <v>30</v>
      </c>
      <c r="Y22" s="185" t="s">
        <v>7</v>
      </c>
      <c r="Z22" s="185"/>
      <c r="AA22" s="185"/>
      <c r="AB22" s="185"/>
    </row>
    <row r="23" spans="1:36" ht="6" customHeight="1" x14ac:dyDescent="0.2">
      <c r="A23" s="1"/>
      <c r="Y23" s="18"/>
      <c r="Z23" s="18"/>
      <c r="AA23" s="18"/>
      <c r="AB23" s="18"/>
      <c r="AG23" s="218">
        <f>ROUND(AA23/AA$20,3)</f>
        <v>0</v>
      </c>
      <c r="AH23" s="219"/>
    </row>
    <row r="24" spans="1:36" ht="22.5" customHeight="1" x14ac:dyDescent="0.15">
      <c r="A24" s="172" t="s">
        <v>15</v>
      </c>
      <c r="B24" s="173"/>
      <c r="C24" s="173"/>
      <c r="D24" s="174"/>
      <c r="E24" s="175" t="str">
        <f>E12</f>
        <v>令和３年度</v>
      </c>
      <c r="F24" s="175"/>
      <c r="G24" s="175"/>
      <c r="H24" s="175"/>
      <c r="I24" s="175"/>
      <c r="J24" s="175"/>
      <c r="K24" s="175"/>
      <c r="L24" s="175"/>
      <c r="M24" s="175" t="str">
        <f>M12</f>
        <v>４年度</v>
      </c>
      <c r="N24" s="175"/>
      <c r="O24" s="175"/>
      <c r="P24" s="175"/>
      <c r="Q24" s="175"/>
      <c r="R24" s="175"/>
      <c r="S24" s="175"/>
      <c r="T24" s="175"/>
      <c r="U24" s="175" t="str">
        <f>U12</f>
        <v>５年度</v>
      </c>
      <c r="V24" s="175"/>
      <c r="W24" s="175"/>
      <c r="X24" s="175"/>
      <c r="Y24" s="175"/>
      <c r="Z24" s="175"/>
      <c r="AA24" s="175"/>
      <c r="AB24" s="175"/>
    </row>
    <row r="25" spans="1:36" ht="22.5" customHeight="1" thickBot="1" x14ac:dyDescent="0.2">
      <c r="A25" s="176" t="s">
        <v>10</v>
      </c>
      <c r="B25" s="177"/>
      <c r="C25" s="177"/>
      <c r="D25" s="178"/>
      <c r="E25" s="179" t="s">
        <v>34</v>
      </c>
      <c r="F25" s="180"/>
      <c r="G25" s="181"/>
      <c r="H25" s="179" t="s">
        <v>35</v>
      </c>
      <c r="I25" s="180"/>
      <c r="J25" s="180"/>
      <c r="K25" s="180"/>
      <c r="L25" s="181"/>
      <c r="M25" s="179" t="s">
        <v>34</v>
      </c>
      <c r="N25" s="180"/>
      <c r="O25" s="181"/>
      <c r="P25" s="179" t="s">
        <v>35</v>
      </c>
      <c r="Q25" s="180"/>
      <c r="R25" s="180"/>
      <c r="S25" s="180"/>
      <c r="T25" s="181"/>
      <c r="U25" s="179" t="s">
        <v>34</v>
      </c>
      <c r="V25" s="180"/>
      <c r="W25" s="181"/>
      <c r="X25" s="179" t="s">
        <v>35</v>
      </c>
      <c r="Y25" s="180"/>
      <c r="Z25" s="180"/>
      <c r="AA25" s="180"/>
      <c r="AB25" s="181"/>
    </row>
    <row r="26" spans="1:36" ht="27.75" customHeight="1" thickTop="1" x14ac:dyDescent="0.15">
      <c r="A26" s="171" t="s">
        <v>31</v>
      </c>
      <c r="B26" s="171"/>
      <c r="C26" s="171"/>
      <c r="D26" s="171"/>
      <c r="E26" s="147">
        <v>1326</v>
      </c>
      <c r="F26" s="147"/>
      <c r="G26" s="147"/>
      <c r="H26" s="165">
        <v>34076288</v>
      </c>
      <c r="I26" s="166"/>
      <c r="J26" s="166"/>
      <c r="K26" s="166"/>
      <c r="L26" s="167"/>
      <c r="M26" s="147">
        <v>803</v>
      </c>
      <c r="N26" s="147"/>
      <c r="O26" s="147"/>
      <c r="P26" s="165">
        <v>20389598</v>
      </c>
      <c r="Q26" s="166"/>
      <c r="R26" s="166"/>
      <c r="S26" s="166"/>
      <c r="T26" s="167"/>
      <c r="U26" s="147">
        <v>1399</v>
      </c>
      <c r="V26" s="147"/>
      <c r="W26" s="147"/>
      <c r="X26" s="165">
        <v>21272766</v>
      </c>
      <c r="Y26" s="166"/>
      <c r="Z26" s="166"/>
      <c r="AA26" s="166"/>
      <c r="AB26" s="167"/>
    </row>
    <row r="27" spans="1:36" ht="27.75" customHeight="1" x14ac:dyDescent="0.15">
      <c r="A27" s="162" t="s">
        <v>32</v>
      </c>
      <c r="B27" s="163"/>
      <c r="C27" s="163"/>
      <c r="D27" s="164"/>
      <c r="E27" s="161">
        <v>74</v>
      </c>
      <c r="F27" s="161"/>
      <c r="G27" s="161"/>
      <c r="H27" s="168">
        <v>3970400</v>
      </c>
      <c r="I27" s="169"/>
      <c r="J27" s="169"/>
      <c r="K27" s="169"/>
      <c r="L27" s="170"/>
      <c r="M27" s="161">
        <v>50</v>
      </c>
      <c r="N27" s="161"/>
      <c r="O27" s="161"/>
      <c r="P27" s="168">
        <v>815115</v>
      </c>
      <c r="Q27" s="169"/>
      <c r="R27" s="169"/>
      <c r="S27" s="169"/>
      <c r="T27" s="170"/>
      <c r="U27" s="161">
        <v>11</v>
      </c>
      <c r="V27" s="161"/>
      <c r="W27" s="161"/>
      <c r="X27" s="168">
        <v>539560</v>
      </c>
      <c r="Y27" s="169"/>
      <c r="Z27" s="169"/>
      <c r="AA27" s="169"/>
      <c r="AB27" s="170"/>
    </row>
    <row r="28" spans="1:36" ht="27.75" customHeight="1" x14ac:dyDescent="0.15">
      <c r="A28" s="160" t="s">
        <v>19</v>
      </c>
      <c r="B28" s="160"/>
      <c r="C28" s="160"/>
      <c r="D28" s="160"/>
      <c r="E28" s="161">
        <v>837</v>
      </c>
      <c r="F28" s="161"/>
      <c r="G28" s="161"/>
      <c r="H28" s="168">
        <v>22546527</v>
      </c>
      <c r="I28" s="169"/>
      <c r="J28" s="169"/>
      <c r="K28" s="169"/>
      <c r="L28" s="170"/>
      <c r="M28" s="161">
        <v>423</v>
      </c>
      <c r="N28" s="161"/>
      <c r="O28" s="161"/>
      <c r="P28" s="168">
        <v>14035937</v>
      </c>
      <c r="Q28" s="169"/>
      <c r="R28" s="169"/>
      <c r="S28" s="169"/>
      <c r="T28" s="170"/>
      <c r="U28" s="161">
        <v>457</v>
      </c>
      <c r="V28" s="161"/>
      <c r="W28" s="161"/>
      <c r="X28" s="168">
        <v>22129438</v>
      </c>
      <c r="Y28" s="169"/>
      <c r="Z28" s="169"/>
      <c r="AA28" s="169"/>
      <c r="AB28" s="170"/>
    </row>
    <row r="29" spans="1:36" ht="27.75" customHeight="1" thickBot="1" x14ac:dyDescent="0.2">
      <c r="A29" s="153" t="s">
        <v>18</v>
      </c>
      <c r="B29" s="153"/>
      <c r="C29" s="153"/>
      <c r="D29" s="153"/>
      <c r="E29" s="146">
        <v>2591</v>
      </c>
      <c r="F29" s="146"/>
      <c r="G29" s="146"/>
      <c r="H29" s="136">
        <v>8660398</v>
      </c>
      <c r="I29" s="137"/>
      <c r="J29" s="137"/>
      <c r="K29" s="137"/>
      <c r="L29" s="138"/>
      <c r="M29" s="146">
        <v>1320</v>
      </c>
      <c r="N29" s="146"/>
      <c r="O29" s="146"/>
      <c r="P29" s="136">
        <v>2107857</v>
      </c>
      <c r="Q29" s="137"/>
      <c r="R29" s="137"/>
      <c r="S29" s="137"/>
      <c r="T29" s="138"/>
      <c r="U29" s="146">
        <v>287</v>
      </c>
      <c r="V29" s="146"/>
      <c r="W29" s="146"/>
      <c r="X29" s="136">
        <v>1292500</v>
      </c>
      <c r="Y29" s="137"/>
      <c r="Z29" s="137"/>
      <c r="AA29" s="137"/>
      <c r="AB29" s="138"/>
    </row>
    <row r="30" spans="1:36" ht="27.75" hidden="1" customHeight="1" thickBot="1" x14ac:dyDescent="0.2">
      <c r="A30" s="150" t="s">
        <v>33</v>
      </c>
      <c r="B30" s="151"/>
      <c r="C30" s="151"/>
      <c r="D30" s="152"/>
      <c r="E30" s="139" t="s">
        <v>59</v>
      </c>
      <c r="F30" s="139"/>
      <c r="G30" s="139"/>
      <c r="H30" s="140" t="s">
        <v>59</v>
      </c>
      <c r="I30" s="141"/>
      <c r="J30" s="141"/>
      <c r="K30" s="141"/>
      <c r="L30" s="142"/>
      <c r="M30" s="139" t="s">
        <v>59</v>
      </c>
      <c r="N30" s="139"/>
      <c r="O30" s="139"/>
      <c r="P30" s="140" t="s">
        <v>59</v>
      </c>
      <c r="Q30" s="141"/>
      <c r="R30" s="141"/>
      <c r="S30" s="141"/>
      <c r="T30" s="142"/>
      <c r="U30" s="139" t="s">
        <v>59</v>
      </c>
      <c r="V30" s="139"/>
      <c r="W30" s="139"/>
      <c r="X30" s="140" t="s">
        <v>59</v>
      </c>
      <c r="Y30" s="141"/>
      <c r="Z30" s="141"/>
      <c r="AA30" s="141"/>
      <c r="AB30" s="142"/>
    </row>
    <row r="31" spans="1:36" ht="27.75" customHeight="1" thickTop="1" x14ac:dyDescent="0.15">
      <c r="A31" s="148" t="s">
        <v>8</v>
      </c>
      <c r="B31" s="148"/>
      <c r="C31" s="148"/>
      <c r="D31" s="148"/>
      <c r="E31" s="149">
        <f>SUM(E26:G30)</f>
        <v>4828</v>
      </c>
      <c r="F31" s="149"/>
      <c r="G31" s="149"/>
      <c r="H31" s="143">
        <f>SUM(H26:L30)</f>
        <v>69253613</v>
      </c>
      <c r="I31" s="144"/>
      <c r="J31" s="144"/>
      <c r="K31" s="144"/>
      <c r="L31" s="145"/>
      <c r="M31" s="149">
        <f>SUM(M26:O30)</f>
        <v>2596</v>
      </c>
      <c r="N31" s="149"/>
      <c r="O31" s="149"/>
      <c r="P31" s="143">
        <f>SUM(P26:T30)</f>
        <v>37348507</v>
      </c>
      <c r="Q31" s="144"/>
      <c r="R31" s="144"/>
      <c r="S31" s="144"/>
      <c r="T31" s="145"/>
      <c r="U31" s="149">
        <f>SUM(U26:W30)</f>
        <v>2154</v>
      </c>
      <c r="V31" s="149"/>
      <c r="W31" s="149"/>
      <c r="X31" s="143">
        <f>SUM(X26:AB30)</f>
        <v>45234264</v>
      </c>
      <c r="Y31" s="144"/>
      <c r="Z31" s="144"/>
      <c r="AA31" s="144"/>
      <c r="AB31" s="145"/>
    </row>
  </sheetData>
  <mergeCells count="171">
    <mergeCell ref="AG23:AH23"/>
    <mergeCell ref="AA18:AB18"/>
    <mergeCell ref="U15:Z15"/>
    <mergeCell ref="AA15:AB15"/>
    <mergeCell ref="E15:J15"/>
    <mergeCell ref="K15:L15"/>
    <mergeCell ref="M15:R15"/>
    <mergeCell ref="S15:T15"/>
    <mergeCell ref="A18:D18"/>
    <mergeCell ref="A19:D19"/>
    <mergeCell ref="AA19:AB19"/>
    <mergeCell ref="E18:J18"/>
    <mergeCell ref="E19:J19"/>
    <mergeCell ref="K19:L19"/>
    <mergeCell ref="M19:R19"/>
    <mergeCell ref="S19:T19"/>
    <mergeCell ref="U19:Z19"/>
    <mergeCell ref="K18:L18"/>
    <mergeCell ref="M18:R18"/>
    <mergeCell ref="S18:T18"/>
    <mergeCell ref="U18:Z18"/>
    <mergeCell ref="A20:D20"/>
    <mergeCell ref="Y22:AB22"/>
    <mergeCell ref="E20:J20"/>
    <mergeCell ref="E13:J13"/>
    <mergeCell ref="M13:R13"/>
    <mergeCell ref="U13:Z13"/>
    <mergeCell ref="S13:T13"/>
    <mergeCell ref="AA13:AB13"/>
    <mergeCell ref="A17:D17"/>
    <mergeCell ref="A15:D15"/>
    <mergeCell ref="E17:J17"/>
    <mergeCell ref="K17:L17"/>
    <mergeCell ref="M17:R17"/>
    <mergeCell ref="S17:T17"/>
    <mergeCell ref="U17:Z17"/>
    <mergeCell ref="AA17:AB17"/>
    <mergeCell ref="A16:D16"/>
    <mergeCell ref="E16:J16"/>
    <mergeCell ref="K16:L16"/>
    <mergeCell ref="M16:R16"/>
    <mergeCell ref="S16:T16"/>
    <mergeCell ref="U16:Z16"/>
    <mergeCell ref="AA16:AB16"/>
    <mergeCell ref="Y10:AB10"/>
    <mergeCell ref="AA8:AB8"/>
    <mergeCell ref="A12:D12"/>
    <mergeCell ref="E12:L12"/>
    <mergeCell ref="M12:T12"/>
    <mergeCell ref="U12:AB12"/>
    <mergeCell ref="A13:D13"/>
    <mergeCell ref="K13:L13"/>
    <mergeCell ref="E14:J14"/>
    <mergeCell ref="K14:L14"/>
    <mergeCell ref="M14:R14"/>
    <mergeCell ref="S14:T14"/>
    <mergeCell ref="U14:Z14"/>
    <mergeCell ref="AA14:AB14"/>
    <mergeCell ref="A14:D14"/>
    <mergeCell ref="A8:D8"/>
    <mergeCell ref="E8:G8"/>
    <mergeCell ref="H8:J8"/>
    <mergeCell ref="K8:L8"/>
    <mergeCell ref="M8:O8"/>
    <mergeCell ref="P8:R8"/>
    <mergeCell ref="S8:T8"/>
    <mergeCell ref="U8:W8"/>
    <mergeCell ref="X8:Z8"/>
    <mergeCell ref="AA6:AB6"/>
    <mergeCell ref="A7:D7"/>
    <mergeCell ref="E7:G7"/>
    <mergeCell ref="H7:J7"/>
    <mergeCell ref="K7:L7"/>
    <mergeCell ref="M7:O7"/>
    <mergeCell ref="P7:R7"/>
    <mergeCell ref="S7:T7"/>
    <mergeCell ref="U7:W7"/>
    <mergeCell ref="X7:Z7"/>
    <mergeCell ref="AA7:AB7"/>
    <mergeCell ref="Y1:AB1"/>
    <mergeCell ref="A6:D6"/>
    <mergeCell ref="E6:G6"/>
    <mergeCell ref="H6:J6"/>
    <mergeCell ref="K6:L6"/>
    <mergeCell ref="M6:O6"/>
    <mergeCell ref="P6:R6"/>
    <mergeCell ref="S6:T6"/>
    <mergeCell ref="U6:W6"/>
    <mergeCell ref="X6:Z6"/>
    <mergeCell ref="M3:T3"/>
    <mergeCell ref="M4:O4"/>
    <mergeCell ref="P4:R4"/>
    <mergeCell ref="S4:T4"/>
    <mergeCell ref="U3:AB3"/>
    <mergeCell ref="U4:W4"/>
    <mergeCell ref="X4:Z4"/>
    <mergeCell ref="AA4:AB4"/>
    <mergeCell ref="P5:R5"/>
    <mergeCell ref="S5:T5"/>
    <mergeCell ref="U5:W5"/>
    <mergeCell ref="X5:Z5"/>
    <mergeCell ref="AA5:AB5"/>
    <mergeCell ref="A5:D5"/>
    <mergeCell ref="A3:D3"/>
    <mergeCell ref="A4:D4"/>
    <mergeCell ref="E5:G5"/>
    <mergeCell ref="H5:J5"/>
    <mergeCell ref="K5:L5"/>
    <mergeCell ref="M5:O5"/>
    <mergeCell ref="E3:L3"/>
    <mergeCell ref="E4:G4"/>
    <mergeCell ref="H4:J4"/>
    <mergeCell ref="K4:L4"/>
    <mergeCell ref="A24:D24"/>
    <mergeCell ref="E24:L24"/>
    <mergeCell ref="M24:T24"/>
    <mergeCell ref="U24:AB24"/>
    <mergeCell ref="A25:D25"/>
    <mergeCell ref="E25:G25"/>
    <mergeCell ref="M25:O25"/>
    <mergeCell ref="U25:W25"/>
    <mergeCell ref="H25:L25"/>
    <mergeCell ref="P25:T25"/>
    <mergeCell ref="X25:AB25"/>
    <mergeCell ref="K20:L20"/>
    <mergeCell ref="M20:R20"/>
    <mergeCell ref="S20:T20"/>
    <mergeCell ref="U20:Z20"/>
    <mergeCell ref="AA20:AB20"/>
    <mergeCell ref="A28:D28"/>
    <mergeCell ref="E28:G28"/>
    <mergeCell ref="M28:O28"/>
    <mergeCell ref="U28:W28"/>
    <mergeCell ref="A27:D27"/>
    <mergeCell ref="H26:L26"/>
    <mergeCell ref="P26:T26"/>
    <mergeCell ref="X26:AB26"/>
    <mergeCell ref="E27:G27"/>
    <mergeCell ref="H27:L27"/>
    <mergeCell ref="M27:O27"/>
    <mergeCell ref="P27:T27"/>
    <mergeCell ref="U27:W27"/>
    <mergeCell ref="X27:AB27"/>
    <mergeCell ref="H28:L28"/>
    <mergeCell ref="P28:T28"/>
    <mergeCell ref="X28:AB28"/>
    <mergeCell ref="A26:D26"/>
    <mergeCell ref="E26:G26"/>
    <mergeCell ref="M26:O26"/>
    <mergeCell ref="U26:W26"/>
    <mergeCell ref="A31:D31"/>
    <mergeCell ref="E31:G31"/>
    <mergeCell ref="M31:O31"/>
    <mergeCell ref="U31:W31"/>
    <mergeCell ref="A30:D30"/>
    <mergeCell ref="H29:L29"/>
    <mergeCell ref="P29:T29"/>
    <mergeCell ref="A29:D29"/>
    <mergeCell ref="X29:AB29"/>
    <mergeCell ref="E30:G30"/>
    <mergeCell ref="H30:L30"/>
    <mergeCell ref="M30:O30"/>
    <mergeCell ref="P30:T30"/>
    <mergeCell ref="U30:W30"/>
    <mergeCell ref="X30:AB30"/>
    <mergeCell ref="H31:L31"/>
    <mergeCell ref="P31:T31"/>
    <mergeCell ref="X31:AB31"/>
    <mergeCell ref="E29:G29"/>
    <mergeCell ref="M29:O29"/>
    <mergeCell ref="U29:W2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headerFooter scaleWithDoc="0">
    <oddFooter>&amp;C&amp;"ＭＳ 明朝,標準"－28－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10"/>
  <sheetViews>
    <sheetView workbookViewId="0"/>
  </sheetViews>
  <sheetFormatPr defaultColWidth="8.875" defaultRowHeight="13.5" x14ac:dyDescent="0.15"/>
  <cols>
    <col min="1" max="4" width="4.125" style="17" customWidth="1"/>
    <col min="5" max="28" width="2.875" style="17" customWidth="1"/>
    <col min="29" max="80" width="4.25" style="17" customWidth="1"/>
    <col min="81" max="16384" width="8.875" style="17"/>
  </cols>
  <sheetData>
    <row r="1" spans="1:28" ht="17.25" x14ac:dyDescent="0.2">
      <c r="A1" s="1" t="s">
        <v>36</v>
      </c>
      <c r="X1" s="233" t="s">
        <v>7</v>
      </c>
      <c r="Y1" s="233"/>
      <c r="Z1" s="233"/>
      <c r="AA1" s="233"/>
      <c r="AB1" s="233"/>
    </row>
    <row r="2" spans="1:28" ht="6" customHeight="1" x14ac:dyDescent="0.2">
      <c r="A2" s="1"/>
      <c r="Y2" s="18"/>
      <c r="Z2" s="18"/>
      <c r="AA2" s="18"/>
      <c r="AB2" s="18"/>
    </row>
    <row r="3" spans="1:28" ht="28.5" customHeight="1" x14ac:dyDescent="0.15">
      <c r="A3" s="172" t="s">
        <v>15</v>
      </c>
      <c r="B3" s="173"/>
      <c r="C3" s="173"/>
      <c r="D3" s="174"/>
      <c r="E3" s="196" t="s">
        <v>74</v>
      </c>
      <c r="F3" s="197"/>
      <c r="G3" s="197"/>
      <c r="H3" s="197"/>
      <c r="I3" s="197"/>
      <c r="J3" s="197"/>
      <c r="K3" s="197"/>
      <c r="L3" s="198"/>
      <c r="M3" s="175" t="s">
        <v>71</v>
      </c>
      <c r="N3" s="175"/>
      <c r="O3" s="175"/>
      <c r="P3" s="175"/>
      <c r="Q3" s="175"/>
      <c r="R3" s="175"/>
      <c r="S3" s="175"/>
      <c r="T3" s="175"/>
      <c r="U3" s="175" t="s">
        <v>73</v>
      </c>
      <c r="V3" s="175"/>
      <c r="W3" s="175"/>
      <c r="X3" s="175"/>
      <c r="Y3" s="175"/>
      <c r="Z3" s="175"/>
      <c r="AA3" s="175"/>
      <c r="AB3" s="175"/>
    </row>
    <row r="4" spans="1:28" ht="28.5" customHeight="1" thickBot="1" x14ac:dyDescent="0.2">
      <c r="A4" s="176" t="s">
        <v>10</v>
      </c>
      <c r="B4" s="177"/>
      <c r="C4" s="177"/>
      <c r="D4" s="178"/>
      <c r="E4" s="179" t="s">
        <v>37</v>
      </c>
      <c r="F4" s="180"/>
      <c r="G4" s="181"/>
      <c r="H4" s="179" t="s">
        <v>38</v>
      </c>
      <c r="I4" s="180"/>
      <c r="J4" s="180"/>
      <c r="K4" s="180"/>
      <c r="L4" s="181"/>
      <c r="M4" s="179" t="s">
        <v>37</v>
      </c>
      <c r="N4" s="180"/>
      <c r="O4" s="181"/>
      <c r="P4" s="179" t="s">
        <v>38</v>
      </c>
      <c r="Q4" s="180"/>
      <c r="R4" s="180"/>
      <c r="S4" s="180"/>
      <c r="T4" s="181"/>
      <c r="U4" s="179" t="s">
        <v>37</v>
      </c>
      <c r="V4" s="180"/>
      <c r="W4" s="181"/>
      <c r="X4" s="179" t="s">
        <v>38</v>
      </c>
      <c r="Y4" s="180"/>
      <c r="Z4" s="180"/>
      <c r="AA4" s="180"/>
      <c r="AB4" s="181"/>
    </row>
    <row r="5" spans="1:28" ht="28.5" customHeight="1" thickTop="1" x14ac:dyDescent="0.15">
      <c r="A5" s="237" t="s">
        <v>40</v>
      </c>
      <c r="B5" s="237"/>
      <c r="C5" s="237"/>
      <c r="D5" s="237"/>
      <c r="E5" s="69">
        <v>1263</v>
      </c>
      <c r="F5" s="70"/>
      <c r="G5" s="71"/>
      <c r="H5" s="143">
        <v>36506840</v>
      </c>
      <c r="I5" s="144"/>
      <c r="J5" s="144"/>
      <c r="K5" s="144"/>
      <c r="L5" s="145"/>
      <c r="M5" s="69">
        <v>1464</v>
      </c>
      <c r="N5" s="70"/>
      <c r="O5" s="71"/>
      <c r="P5" s="143">
        <v>40334900</v>
      </c>
      <c r="Q5" s="144"/>
      <c r="R5" s="144"/>
      <c r="S5" s="144"/>
      <c r="T5" s="145"/>
      <c r="U5" s="69">
        <v>1208</v>
      </c>
      <c r="V5" s="70"/>
      <c r="W5" s="71"/>
      <c r="X5" s="143">
        <v>36028480</v>
      </c>
      <c r="Y5" s="144"/>
      <c r="Z5" s="144"/>
      <c r="AA5" s="144"/>
      <c r="AB5" s="145"/>
    </row>
    <row r="6" spans="1:28" ht="28.5" customHeight="1" x14ac:dyDescent="0.15">
      <c r="A6" s="238" t="s">
        <v>39</v>
      </c>
      <c r="B6" s="238"/>
      <c r="C6" s="238"/>
      <c r="D6" s="238"/>
      <c r="E6" s="79">
        <v>300</v>
      </c>
      <c r="F6" s="80"/>
      <c r="G6" s="81"/>
      <c r="H6" s="168">
        <v>24134520</v>
      </c>
      <c r="I6" s="169"/>
      <c r="J6" s="169"/>
      <c r="K6" s="169"/>
      <c r="L6" s="170"/>
      <c r="M6" s="79">
        <v>318</v>
      </c>
      <c r="N6" s="80"/>
      <c r="O6" s="81"/>
      <c r="P6" s="168">
        <v>24248100</v>
      </c>
      <c r="Q6" s="169"/>
      <c r="R6" s="169"/>
      <c r="S6" s="169"/>
      <c r="T6" s="170"/>
      <c r="U6" s="79">
        <v>342</v>
      </c>
      <c r="V6" s="80"/>
      <c r="W6" s="81"/>
      <c r="X6" s="168">
        <v>63285500</v>
      </c>
      <c r="Y6" s="169"/>
      <c r="Z6" s="169"/>
      <c r="AA6" s="169"/>
      <c r="AB6" s="170"/>
    </row>
    <row r="7" spans="1:28" ht="28.5" customHeight="1" x14ac:dyDescent="0.15">
      <c r="A7" s="160" t="s">
        <v>19</v>
      </c>
      <c r="B7" s="160"/>
      <c r="C7" s="160"/>
      <c r="D7" s="160"/>
      <c r="E7" s="79">
        <v>408</v>
      </c>
      <c r="F7" s="80"/>
      <c r="G7" s="81"/>
      <c r="H7" s="168">
        <v>17137732</v>
      </c>
      <c r="I7" s="169"/>
      <c r="J7" s="169"/>
      <c r="K7" s="169"/>
      <c r="L7" s="170"/>
      <c r="M7" s="79">
        <v>557</v>
      </c>
      <c r="N7" s="80"/>
      <c r="O7" s="81"/>
      <c r="P7" s="168">
        <v>27396213</v>
      </c>
      <c r="Q7" s="169"/>
      <c r="R7" s="169"/>
      <c r="S7" s="169"/>
      <c r="T7" s="170"/>
      <c r="U7" s="79">
        <v>338</v>
      </c>
      <c r="V7" s="80"/>
      <c r="W7" s="81"/>
      <c r="X7" s="168">
        <v>14080253</v>
      </c>
      <c r="Y7" s="169"/>
      <c r="Z7" s="169"/>
      <c r="AA7" s="169"/>
      <c r="AB7" s="170"/>
    </row>
    <row r="8" spans="1:28" ht="28.5" customHeight="1" thickBot="1" x14ac:dyDescent="0.2">
      <c r="A8" s="191" t="s">
        <v>18</v>
      </c>
      <c r="B8" s="191"/>
      <c r="C8" s="191"/>
      <c r="D8" s="191"/>
      <c r="E8" s="227">
        <v>18</v>
      </c>
      <c r="F8" s="228"/>
      <c r="G8" s="232"/>
      <c r="H8" s="234">
        <v>81200</v>
      </c>
      <c r="I8" s="235"/>
      <c r="J8" s="235"/>
      <c r="K8" s="235"/>
      <c r="L8" s="236"/>
      <c r="M8" s="227">
        <v>15</v>
      </c>
      <c r="N8" s="228"/>
      <c r="O8" s="232"/>
      <c r="P8" s="234">
        <v>68600</v>
      </c>
      <c r="Q8" s="235"/>
      <c r="R8" s="235"/>
      <c r="S8" s="235"/>
      <c r="T8" s="236"/>
      <c r="U8" s="227">
        <v>5</v>
      </c>
      <c r="V8" s="228"/>
      <c r="W8" s="232"/>
      <c r="X8" s="234">
        <v>35620</v>
      </c>
      <c r="Y8" s="235"/>
      <c r="Z8" s="235"/>
      <c r="AA8" s="235"/>
      <c r="AB8" s="236"/>
    </row>
    <row r="9" spans="1:28" ht="28.5" customHeight="1" thickTop="1" x14ac:dyDescent="0.15">
      <c r="A9" s="148" t="s">
        <v>8</v>
      </c>
      <c r="B9" s="148"/>
      <c r="C9" s="148"/>
      <c r="D9" s="148"/>
      <c r="E9" s="69">
        <f>SUM(E5:G8)</f>
        <v>1989</v>
      </c>
      <c r="F9" s="70"/>
      <c r="G9" s="71"/>
      <c r="H9" s="69">
        <f>SUM(H5:L8)</f>
        <v>77860292</v>
      </c>
      <c r="I9" s="70"/>
      <c r="J9" s="70"/>
      <c r="K9" s="70"/>
      <c r="L9" s="71"/>
      <c r="M9" s="69">
        <f>SUM(M5:O8)</f>
        <v>2354</v>
      </c>
      <c r="N9" s="70"/>
      <c r="O9" s="71"/>
      <c r="P9" s="69">
        <f>SUM(P5:T8)</f>
        <v>92047813</v>
      </c>
      <c r="Q9" s="70"/>
      <c r="R9" s="70"/>
      <c r="S9" s="70"/>
      <c r="T9" s="71"/>
      <c r="U9" s="69">
        <f>SUM(U5:W8)</f>
        <v>1893</v>
      </c>
      <c r="V9" s="70"/>
      <c r="W9" s="71"/>
      <c r="X9" s="69">
        <f>SUM(X5:AB8)</f>
        <v>113429853</v>
      </c>
      <c r="Y9" s="70"/>
      <c r="Z9" s="70"/>
      <c r="AA9" s="70"/>
      <c r="AB9" s="71"/>
    </row>
    <row r="10" spans="1:28" ht="22.5" customHeight="1" x14ac:dyDescent="0.2">
      <c r="A10" s="1"/>
    </row>
  </sheetData>
  <mergeCells count="47">
    <mergeCell ref="U3:AB3"/>
    <mergeCell ref="P4:T4"/>
    <mergeCell ref="X4:AB4"/>
    <mergeCell ref="U4:W4"/>
    <mergeCell ref="H4:L4"/>
    <mergeCell ref="A3:D3"/>
    <mergeCell ref="E3:L3"/>
    <mergeCell ref="M3:T3"/>
    <mergeCell ref="A4:D4"/>
    <mergeCell ref="E4:G4"/>
    <mergeCell ref="X5:AB5"/>
    <mergeCell ref="A9:D9"/>
    <mergeCell ref="E9:G9"/>
    <mergeCell ref="M9:O9"/>
    <mergeCell ref="M4:O4"/>
    <mergeCell ref="A8:D8"/>
    <mergeCell ref="E8:G8"/>
    <mergeCell ref="M8:O8"/>
    <mergeCell ref="H8:L8"/>
    <mergeCell ref="U5:W5"/>
    <mergeCell ref="A7:D7"/>
    <mergeCell ref="E7:G7"/>
    <mergeCell ref="M7:O7"/>
    <mergeCell ref="H5:L5"/>
    <mergeCell ref="H7:L7"/>
    <mergeCell ref="A6:D6"/>
    <mergeCell ref="E6:G6"/>
    <mergeCell ref="H6:L6"/>
    <mergeCell ref="A5:D5"/>
    <mergeCell ref="E5:G5"/>
    <mergeCell ref="P5:T5"/>
    <mergeCell ref="U8:W8"/>
    <mergeCell ref="M6:O6"/>
    <mergeCell ref="X1:AB1"/>
    <mergeCell ref="H9:L9"/>
    <mergeCell ref="P9:T9"/>
    <mergeCell ref="X9:AB9"/>
    <mergeCell ref="U7:W7"/>
    <mergeCell ref="U9:W9"/>
    <mergeCell ref="M5:O5"/>
    <mergeCell ref="P7:T7"/>
    <mergeCell ref="X7:AB7"/>
    <mergeCell ref="P8:T8"/>
    <mergeCell ref="X8:AB8"/>
    <mergeCell ref="P6:T6"/>
    <mergeCell ref="U6:W6"/>
    <mergeCell ref="X6:AB6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>
    <oddFooter>&amp;C&amp;"ＭＳ 明朝,標準"－29－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徴収率の推移</vt:lpstr>
      <vt:lpstr>収納種別実施状況</vt:lpstr>
      <vt:lpstr>口座・督促状・不納欠損額</vt:lpstr>
      <vt:lpstr>還付金</vt:lpstr>
      <vt:lpstr>口座・督促状・不納欠損額!Print_Area</vt:lpstr>
      <vt:lpstr>収納種別実施状況!Print_Area</vt:lpstr>
      <vt:lpstr>徴収率の推移!Print_Area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寝屋川市</dc:creator>
  <cp:lastModifiedBy>清水　恵理</cp:lastModifiedBy>
  <cp:lastPrinted>2025-01-07T06:10:45Z</cp:lastPrinted>
  <dcterms:created xsi:type="dcterms:W3CDTF">2018-11-14T01:02:23Z</dcterms:created>
  <dcterms:modified xsi:type="dcterms:W3CDTF">2025-03-11T03:54:48Z</dcterms:modified>
</cp:coreProperties>
</file>