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・・・・・令和５年度\0830オープンデータ関連【令和11年４月廃棄】\令和５年度\00_オープンデータ更新\03_202306定期更新\回答\新_市民サービス部（税務管理担当）\エクセルデータ\"/>
    </mc:Choice>
  </mc:AlternateContent>
  <xr:revisionPtr revIDLastSave="0" documentId="8_{238AF945-4FC9-4844-8829-BD48CA905642}" xr6:coauthVersionLast="47" xr6:coauthVersionMax="47" xr10:uidLastSave="{00000000-0000-0000-0000-000000000000}"/>
  <workbookProtection workbookPassword="CC53" lockStructure="1"/>
  <bookViews>
    <workbookView xWindow="1125" yWindow="1125" windowWidth="26550" windowHeight="12435" tabRatio="945"/>
  </bookViews>
  <sheets>
    <sheet name="P23地方譲与税" sheetId="6" r:id="rId1"/>
    <sheet name="P24府交付金" sheetId="7" r:id="rId2"/>
    <sheet name="P25府民税徴収委託金" sheetId="8" r:id="rId3"/>
    <sheet name="PDF変換時用白紙ページ" sheetId="10" state="hidden" r:id="rId4"/>
  </sheets>
  <externalReferences>
    <externalReference r:id="rId5"/>
  </externalReferences>
  <definedNames>
    <definedName name="_xlnm.Print_Area" localSheetId="0">P23地方譲与税!$A$1:$F$34</definedName>
    <definedName name="_xlnm.Print_Area" localSheetId="1">P24府交付金!$A$1:$F$40</definedName>
    <definedName name="_xlnm.Print_Area" localSheetId="2">P25府民税徴収委託金!$A$1:$F$29</definedName>
    <definedName name="_xlnm.Print_Area" localSheetId="3">PDF変換時用白紙ページ!$A$1:$M$22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" l="1"/>
  <c r="D16" i="8"/>
  <c r="C16" i="8"/>
  <c r="E8" i="8"/>
  <c r="D8" i="8"/>
  <c r="C8" i="8"/>
  <c r="E27" i="8"/>
  <c r="D27" i="8"/>
  <c r="C27" i="8"/>
  <c r="E39" i="7"/>
  <c r="D39" i="7"/>
  <c r="C39" i="7"/>
  <c r="E29" i="7"/>
  <c r="D29" i="7"/>
  <c r="E16" i="7"/>
  <c r="D16" i="7"/>
  <c r="E8" i="7"/>
  <c r="D8" i="7"/>
  <c r="D33" i="6"/>
  <c r="C33" i="6"/>
  <c r="D26" i="6"/>
  <c r="C26" i="6"/>
  <c r="D18" i="6"/>
  <c r="C18" i="6"/>
  <c r="D10" i="6"/>
  <c r="C10" i="6"/>
  <c r="D6" i="6"/>
  <c r="D14" i="6"/>
  <c r="D30" i="6"/>
  <c r="C6" i="6"/>
  <c r="C22" i="6" s="1"/>
  <c r="E4" i="8"/>
  <c r="D4" i="8"/>
  <c r="C4" i="8"/>
  <c r="E33" i="6"/>
  <c r="E26" i="6"/>
  <c r="E22" i="6"/>
  <c r="D22" i="6"/>
  <c r="E18" i="6"/>
  <c r="E14" i="6"/>
  <c r="E30" i="6"/>
  <c r="C14" i="6"/>
  <c r="C30" i="6" s="1"/>
  <c r="E10" i="6"/>
  <c r="E34" i="7"/>
  <c r="D34" i="7"/>
  <c r="C34" i="7"/>
  <c r="E25" i="7"/>
  <c r="D25" i="7"/>
  <c r="C25" i="7"/>
  <c r="E20" i="7"/>
  <c r="D20" i="7"/>
  <c r="C20" i="7"/>
  <c r="E12" i="7"/>
  <c r="D12" i="7"/>
  <c r="C12" i="7"/>
  <c r="C22" i="8"/>
  <c r="E22" i="8"/>
  <c r="D22" i="8"/>
  <c r="E12" i="8"/>
  <c r="D12" i="8"/>
  <c r="C12" i="8"/>
</calcChain>
</file>

<file path=xl/comments1.xml><?xml version="1.0" encoding="utf-8"?>
<comments xmlns="http://schemas.openxmlformats.org/spreadsheetml/2006/main">
  <authors>
    <author>寝屋川市</author>
  </authors>
  <commentList>
    <comment ref="M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ＰＤＦに変換したとき用の白紙ページです</t>
        </r>
      </text>
    </comment>
  </commentList>
</comments>
</file>

<file path=xl/sharedStrings.xml><?xml version="1.0" encoding="utf-8"?>
<sst xmlns="http://schemas.openxmlformats.org/spreadsheetml/2006/main" count="110" uniqueCount="47">
  <si>
    <r>
      <t>Ⅶ</t>
    </r>
    <r>
      <rPr>
        <b/>
        <u/>
        <sz val="18"/>
        <rFont val="ＭＳ ゴシック"/>
        <family val="3"/>
        <charset val="128"/>
      </rPr>
      <t>　地方譲与税及び府交付金等</t>
    </r>
    <rPh sb="2" eb="4">
      <t>チホウ</t>
    </rPh>
    <rPh sb="4" eb="6">
      <t>ジョウヨ</t>
    </rPh>
    <rPh sb="6" eb="7">
      <t>ゼイ</t>
    </rPh>
    <rPh sb="7" eb="8">
      <t>オヨ</t>
    </rPh>
    <rPh sb="9" eb="10">
      <t>フ</t>
    </rPh>
    <rPh sb="10" eb="13">
      <t>コウフキン</t>
    </rPh>
    <rPh sb="13" eb="14">
      <t>トウ</t>
    </rPh>
    <phoneticPr fontId="3"/>
  </si>
  <si>
    <t xml:space="preserve">      （単位：円）</t>
    <phoneticPr fontId="3"/>
  </si>
  <si>
    <t>（単位：円）</t>
    <phoneticPr fontId="3"/>
  </si>
  <si>
    <t>１　地方譲与税　　　　　</t>
    <phoneticPr fontId="3"/>
  </si>
  <si>
    <t>.</t>
    <phoneticPr fontId="3"/>
  </si>
  <si>
    <t>６月期分</t>
    <phoneticPr fontId="11"/>
  </si>
  <si>
    <t>11月期分</t>
    <phoneticPr fontId="11"/>
  </si>
  <si>
    <t>３月期分</t>
    <phoneticPr fontId="11"/>
  </si>
  <si>
    <t>８月期分</t>
    <phoneticPr fontId="11"/>
  </si>
  <si>
    <t>12月期分</t>
    <phoneticPr fontId="11"/>
  </si>
  <si>
    <t>９月期分</t>
    <phoneticPr fontId="11"/>
  </si>
  <si>
    <t>２月期分</t>
    <phoneticPr fontId="11"/>
  </si>
  <si>
    <t>５月期分</t>
    <phoneticPr fontId="11"/>
  </si>
  <si>
    <t>計</t>
    <rPh sb="0" eb="1">
      <t>ケイ</t>
    </rPh>
    <phoneticPr fontId="11"/>
  </si>
  <si>
    <t>年度</t>
    <rPh sb="0" eb="2">
      <t>ネンド</t>
    </rPh>
    <phoneticPr fontId="11"/>
  </si>
  <si>
    <t>区分</t>
    <rPh sb="0" eb="2">
      <t>クブン</t>
    </rPh>
    <phoneticPr fontId="3"/>
  </si>
  <si>
    <t>※　社会保障財源交付金を含む。</t>
    <rPh sb="2" eb="4">
      <t>シャカイ</t>
    </rPh>
    <rPh sb="4" eb="6">
      <t>ホショウ</t>
    </rPh>
    <rPh sb="6" eb="8">
      <t>ザイゲン</t>
    </rPh>
    <rPh sb="8" eb="11">
      <t>コウフキン</t>
    </rPh>
    <rPh sb="12" eb="13">
      <t>フク</t>
    </rPh>
    <phoneticPr fontId="3"/>
  </si>
  <si>
    <t>２　府交付金</t>
    <phoneticPr fontId="3"/>
  </si>
  <si>
    <t>３　府民税徴収委託金</t>
    <rPh sb="2" eb="4">
      <t>フミン</t>
    </rPh>
    <rPh sb="4" eb="5">
      <t>ゼイ</t>
    </rPh>
    <rPh sb="5" eb="7">
      <t>チョウシュウ</t>
    </rPh>
    <rPh sb="7" eb="9">
      <t>イタク</t>
    </rPh>
    <rPh sb="9" eb="10">
      <t>キン</t>
    </rPh>
    <phoneticPr fontId="3"/>
  </si>
  <si>
    <t>令和元年度</t>
    <rPh sb="0" eb="2">
      <t>レイワ</t>
    </rPh>
    <rPh sb="2" eb="3">
      <t>ガン</t>
    </rPh>
    <phoneticPr fontId="3"/>
  </si>
  <si>
    <t>-</t>
  </si>
  <si>
    <t>-</t>
    <phoneticPr fontId="11"/>
  </si>
  <si>
    <t>（１）　地方揮発油譲与税    　</t>
    <rPh sb="4" eb="6">
      <t>チホウ</t>
    </rPh>
    <rPh sb="6" eb="8">
      <t>キハツ</t>
    </rPh>
    <rPh sb="8" eb="9">
      <t>ユ</t>
    </rPh>
    <phoneticPr fontId="3"/>
  </si>
  <si>
    <t>（２）　自動車重量譲与税　　　</t>
    <phoneticPr fontId="3"/>
  </si>
  <si>
    <t>（３）　地方道路譲与税    　</t>
    <phoneticPr fontId="3"/>
  </si>
  <si>
    <t>（４）　森林環境譲与税    　</t>
    <rPh sb="4" eb="6">
      <t>シンリン</t>
    </rPh>
    <rPh sb="6" eb="8">
      <t>カンキョウ</t>
    </rPh>
    <phoneticPr fontId="3"/>
  </si>
  <si>
    <t>（１）　利子割交付金　　　　　</t>
    <phoneticPr fontId="3"/>
  </si>
  <si>
    <t>（３）　株式等譲渡所得割交付金</t>
    <rPh sb="4" eb="7">
      <t>カブシキナド</t>
    </rPh>
    <rPh sb="7" eb="12">
      <t>ジョウトショトクワリ</t>
    </rPh>
    <rPh sb="12" eb="15">
      <t>コウフキン</t>
    </rPh>
    <phoneticPr fontId="3"/>
  </si>
  <si>
    <t>（１）　府民税徴収委託金</t>
    <rPh sb="4" eb="6">
      <t>フミン</t>
    </rPh>
    <rPh sb="6" eb="7">
      <t>ゼイ</t>
    </rPh>
    <rPh sb="7" eb="9">
      <t>チョウシュウ</t>
    </rPh>
    <rPh sb="9" eb="11">
      <t>イタク</t>
    </rPh>
    <rPh sb="11" eb="12">
      <t>キン</t>
    </rPh>
    <phoneticPr fontId="3"/>
  </si>
  <si>
    <t>（２）　配当割交付金　　　　　</t>
    <rPh sb="4" eb="6">
      <t>ハイトウ</t>
    </rPh>
    <phoneticPr fontId="3"/>
  </si>
  <si>
    <t>８月期分</t>
    <phoneticPr fontId="11"/>
  </si>
  <si>
    <t>12月期分</t>
    <phoneticPr fontId="11"/>
  </si>
  <si>
    <t xml:space="preserve">      （単位：円）</t>
    <phoneticPr fontId="3"/>
  </si>
  <si>
    <t>３月期分</t>
    <phoneticPr fontId="11"/>
  </si>
  <si>
    <t>（単位：円）</t>
    <phoneticPr fontId="3"/>
  </si>
  <si>
    <t>（４）　法人事業税交付金</t>
    <rPh sb="4" eb="6">
      <t>ホウジン</t>
    </rPh>
    <rPh sb="6" eb="9">
      <t>ジギョウゼイ</t>
    </rPh>
    <rPh sb="9" eb="12">
      <t>コウフキン</t>
    </rPh>
    <phoneticPr fontId="3"/>
  </si>
  <si>
    <t>（５）　地方消費税交付金</t>
    <rPh sb="4" eb="6">
      <t>チホウ</t>
    </rPh>
    <rPh sb="6" eb="9">
      <t>ショウヒゼイ</t>
    </rPh>
    <rPh sb="9" eb="12">
      <t>コウフキン</t>
    </rPh>
    <phoneticPr fontId="3"/>
  </si>
  <si>
    <t>６月期分</t>
    <phoneticPr fontId="11"/>
  </si>
  <si>
    <t>９月期分</t>
    <phoneticPr fontId="11"/>
  </si>
  <si>
    <t>12月期分</t>
    <phoneticPr fontId="11"/>
  </si>
  <si>
    <t>３月期分</t>
    <phoneticPr fontId="11"/>
  </si>
  <si>
    <t>（７）　環境性能割交付金</t>
    <rPh sb="4" eb="6">
      <t>カンキョウ</t>
    </rPh>
    <rPh sb="6" eb="8">
      <t>セイノウ</t>
    </rPh>
    <rPh sb="8" eb="9">
      <t>ワリ</t>
    </rPh>
    <rPh sb="9" eb="12">
      <t>コウフキン</t>
    </rPh>
    <phoneticPr fontId="3"/>
  </si>
  <si>
    <t>（６）　自動車取得税交付金</t>
    <rPh sb="4" eb="7">
      <t>ジドウシャ</t>
    </rPh>
    <rPh sb="7" eb="9">
      <t>シュトク</t>
    </rPh>
    <rPh sb="9" eb="10">
      <t>ゼイ</t>
    </rPh>
    <rPh sb="10" eb="13">
      <t>コウフキン</t>
    </rPh>
    <phoneticPr fontId="3"/>
  </si>
  <si>
    <t>２年度</t>
    <phoneticPr fontId="3"/>
  </si>
  <si>
    <t>※令和２年度から交付開始</t>
    <rPh sb="1" eb="3">
      <t>レイワ</t>
    </rPh>
    <rPh sb="4" eb="6">
      <t>ネンド</t>
    </rPh>
    <rPh sb="8" eb="10">
      <t>コウフ</t>
    </rPh>
    <rPh sb="10" eb="12">
      <t>カイシ</t>
    </rPh>
    <phoneticPr fontId="11"/>
  </si>
  <si>
    <t>３年度</t>
    <rPh sb="1" eb="3">
      <t>ネンド</t>
    </rPh>
    <phoneticPr fontId="11"/>
  </si>
  <si>
    <t>３年度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</si>
</sst>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47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5" fillId="0" borderId="0" xfId="1" applyFont="1" applyFill="1" applyBorder="1" applyAlignment="1" applyProtection="1"/>
    <xf numFmtId="0" fontId="2" fillId="0" borderId="0" xfId="2" applyAlignment="1"/>
    <xf numFmtId="0" fontId="4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0" borderId="0" xfId="1" applyFont="1"/>
    <xf numFmtId="0" fontId="5" fillId="0" borderId="0" xfId="1" quotePrefix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176" fontId="4" fillId="0" borderId="1" xfId="1" applyNumberFormat="1" applyFont="1" applyFill="1" applyBorder="1" applyAlignment="1"/>
    <xf numFmtId="0" fontId="6" fillId="0" borderId="0" xfId="1" applyFont="1" applyFill="1" applyBorder="1" applyAlignment="1" applyProtection="1">
      <alignment vertical="top"/>
    </xf>
    <xf numFmtId="0" fontId="2" fillId="0" borderId="0" xfId="2" applyAlignment="1">
      <alignment vertical="center"/>
    </xf>
    <xf numFmtId="0" fontId="5" fillId="0" borderId="2" xfId="1" applyFont="1" applyFill="1" applyBorder="1" applyAlignment="1" applyProtection="1">
      <alignment horizontal="left"/>
    </xf>
    <xf numFmtId="0" fontId="5" fillId="0" borderId="3" xfId="1" applyFont="1" applyFill="1" applyBorder="1" applyAlignment="1" applyProtection="1">
      <alignment horizontal="right" vertical="top"/>
    </xf>
    <xf numFmtId="0" fontId="4" fillId="0" borderId="0" xfId="1" applyFont="1" applyFill="1"/>
    <xf numFmtId="0" fontId="2" fillId="0" borderId="0" xfId="1" applyFill="1"/>
    <xf numFmtId="0" fontId="4" fillId="0" borderId="0" xfId="1" applyFont="1" applyFill="1" applyAlignment="1">
      <alignment horizontal="center"/>
    </xf>
    <xf numFmtId="0" fontId="2" fillId="0" borderId="0" xfId="1" applyFill="1" applyAlignment="1">
      <alignment horizontal="center"/>
    </xf>
    <xf numFmtId="0" fontId="4" fillId="0" borderId="0" xfId="2" applyFont="1" applyFill="1" applyAlignment="1"/>
    <xf numFmtId="176" fontId="4" fillId="0" borderId="4" xfId="1" applyNumberFormat="1" applyFont="1" applyFill="1" applyBorder="1" applyAlignment="1"/>
    <xf numFmtId="176" fontId="4" fillId="0" borderId="5" xfId="1" applyNumberFormat="1" applyFont="1" applyFill="1" applyBorder="1" applyAlignment="1"/>
    <xf numFmtId="176" fontId="4" fillId="0" borderId="0" xfId="1" applyNumberFormat="1" applyFont="1" applyFill="1" applyBorder="1" applyAlignment="1"/>
    <xf numFmtId="0" fontId="4" fillId="0" borderId="6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176" fontId="4" fillId="0" borderId="7" xfId="2" quotePrefix="1" applyNumberFormat="1" applyFont="1" applyFill="1" applyBorder="1" applyAlignment="1" applyProtection="1"/>
    <xf numFmtId="176" fontId="4" fillId="0" borderId="8" xfId="2" quotePrefix="1" applyNumberFormat="1" applyFont="1" applyFill="1" applyBorder="1" applyAlignment="1" applyProtection="1"/>
    <xf numFmtId="176" fontId="4" fillId="0" borderId="1" xfId="2" quotePrefix="1" applyNumberFormat="1" applyFont="1" applyFill="1" applyBorder="1" applyAlignment="1" applyProtection="1"/>
    <xf numFmtId="176" fontId="4" fillId="0" borderId="1" xfId="1" quotePrefix="1" applyNumberFormat="1" applyFont="1" applyFill="1" applyBorder="1" applyAlignment="1" applyProtection="1"/>
    <xf numFmtId="176" fontId="4" fillId="0" borderId="0" xfId="2" quotePrefix="1" applyNumberFormat="1" applyFont="1" applyFill="1" applyBorder="1" applyAlignment="1" applyProtection="1"/>
    <xf numFmtId="0" fontId="4" fillId="0" borderId="0" xfId="2" applyFont="1" applyFill="1" applyBorder="1" applyAlignment="1" applyProtection="1"/>
    <xf numFmtId="0" fontId="10" fillId="0" borderId="0" xfId="2" applyFont="1" applyFill="1" applyBorder="1" applyAlignment="1" applyProtection="1">
      <alignment horizontal="right"/>
    </xf>
    <xf numFmtId="0" fontId="4" fillId="0" borderId="9" xfId="1" applyFont="1" applyFill="1" applyBorder="1" applyAlignment="1" applyProtection="1">
      <alignment horizontal="center" vertical="center"/>
    </xf>
    <xf numFmtId="176" fontId="4" fillId="0" borderId="10" xfId="2" quotePrefix="1" applyNumberFormat="1" applyFont="1" applyFill="1" applyBorder="1" applyAlignment="1" applyProtection="1"/>
    <xf numFmtId="176" fontId="4" fillId="0" borderId="11" xfId="2" quotePrefix="1" applyNumberFormat="1" applyFont="1" applyFill="1" applyBorder="1" applyAlignment="1" applyProtection="1"/>
    <xf numFmtId="0" fontId="1" fillId="0" borderId="0" xfId="0" applyFont="1" applyFill="1" applyAlignment="1"/>
    <xf numFmtId="176" fontId="4" fillId="0" borderId="12" xfId="2" quotePrefix="1" applyNumberFormat="1" applyFont="1" applyFill="1" applyBorder="1" applyAlignment="1" applyProtection="1"/>
    <xf numFmtId="176" fontId="4" fillId="0" borderId="6" xfId="2" quotePrefix="1" applyNumberFormat="1" applyFont="1" applyFill="1" applyBorder="1" applyAlignment="1" applyProtection="1"/>
    <xf numFmtId="176" fontId="4" fillId="0" borderId="0" xfId="2" applyNumberFormat="1" applyFont="1" applyFill="1" applyBorder="1" applyAlignment="1" applyProtection="1">
      <alignment horizontal="right"/>
    </xf>
    <xf numFmtId="0" fontId="4" fillId="0" borderId="2" xfId="1" applyFont="1" applyFill="1" applyBorder="1" applyAlignment="1" applyProtection="1">
      <alignment horizontal="center" vertical="center"/>
    </xf>
    <xf numFmtId="176" fontId="4" fillId="0" borderId="10" xfId="1" quotePrefix="1" applyNumberFormat="1" applyFont="1" applyFill="1" applyBorder="1" applyAlignment="1" applyProtection="1">
      <alignment horizontal="center"/>
    </xf>
    <xf numFmtId="176" fontId="4" fillId="0" borderId="13" xfId="1" quotePrefix="1" applyNumberFormat="1" applyFont="1" applyFill="1" applyBorder="1" applyAlignment="1" applyProtection="1">
      <alignment horizontal="center"/>
    </xf>
    <xf numFmtId="176" fontId="4" fillId="0" borderId="14" xfId="1" quotePrefix="1" applyNumberFormat="1" applyFont="1" applyFill="1" applyBorder="1" applyAlignment="1" applyProtection="1">
      <alignment horizontal="center"/>
    </xf>
    <xf numFmtId="176" fontId="4" fillId="0" borderId="2" xfId="1" quotePrefix="1" applyNumberFormat="1" applyFont="1" applyFill="1" applyBorder="1" applyAlignment="1" applyProtection="1">
      <alignment horizontal="center"/>
    </xf>
    <xf numFmtId="176" fontId="4" fillId="0" borderId="7" xfId="2" applyNumberFormat="1" applyFont="1" applyFill="1" applyBorder="1" applyAlignment="1" applyProtection="1"/>
    <xf numFmtId="176" fontId="4" fillId="0" borderId="10" xfId="2" applyNumberFormat="1" applyFont="1" applyFill="1" applyBorder="1" applyAlignment="1" applyProtection="1"/>
    <xf numFmtId="176" fontId="4" fillId="0" borderId="8" xfId="2" applyNumberFormat="1" applyFont="1" applyFill="1" applyBorder="1" applyAlignment="1" applyProtection="1"/>
    <xf numFmtId="176" fontId="4" fillId="0" borderId="15" xfId="2" applyNumberFormat="1" applyFont="1" applyFill="1" applyBorder="1" applyAlignment="1" applyProtection="1"/>
    <xf numFmtId="176" fontId="4" fillId="0" borderId="1" xfId="2" applyNumberFormat="1" applyFont="1" applyFill="1" applyBorder="1" applyAlignment="1" applyProtection="1"/>
    <xf numFmtId="176" fontId="4" fillId="0" borderId="6" xfId="1" quotePrefix="1" applyNumberFormat="1" applyFont="1" applyFill="1" applyBorder="1" applyAlignment="1" applyProtection="1"/>
    <xf numFmtId="176" fontId="4" fillId="0" borderId="16" xfId="1" quotePrefix="1" applyNumberFormat="1" applyFont="1" applyFill="1" applyBorder="1" applyAlignment="1" applyProtection="1"/>
    <xf numFmtId="176" fontId="4" fillId="0" borderId="0" xfId="1" quotePrefix="1" applyNumberFormat="1" applyFont="1" applyFill="1" applyBorder="1" applyAlignment="1" applyProtection="1">
      <alignment horizontal="center"/>
    </xf>
    <xf numFmtId="176" fontId="4" fillId="0" borderId="0" xfId="1" quotePrefix="1" applyNumberFormat="1" applyFont="1" applyFill="1" applyBorder="1" applyAlignment="1" applyProtection="1"/>
    <xf numFmtId="176" fontId="4" fillId="0" borderId="10" xfId="1" quotePrefix="1" applyNumberFormat="1" applyFont="1" applyFill="1" applyBorder="1" applyAlignment="1" applyProtection="1"/>
    <xf numFmtId="176" fontId="4" fillId="0" borderId="8" xfId="1" quotePrefix="1" applyNumberFormat="1" applyFont="1" applyFill="1" applyBorder="1" applyAlignment="1" applyProtection="1"/>
    <xf numFmtId="0" fontId="2" fillId="0" borderId="0" xfId="1" applyFont="1" applyFill="1"/>
    <xf numFmtId="0" fontId="4" fillId="0" borderId="17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/>
    <xf numFmtId="176" fontId="4" fillId="0" borderId="7" xfId="1" quotePrefix="1" applyNumberFormat="1" applyFont="1" applyFill="1" applyBorder="1" applyAlignment="1" applyProtection="1"/>
    <xf numFmtId="176" fontId="4" fillId="0" borderId="18" xfId="1" quotePrefix="1" applyNumberFormat="1" applyFont="1" applyFill="1" applyBorder="1" applyAlignment="1" applyProtection="1">
      <alignment horizontal="right"/>
    </xf>
    <xf numFmtId="176" fontId="4" fillId="0" borderId="12" xfId="1" quotePrefix="1" applyNumberFormat="1" applyFont="1" applyFill="1" applyBorder="1" applyAlignment="1" applyProtection="1">
      <alignment horizontal="right"/>
    </xf>
    <xf numFmtId="176" fontId="4" fillId="0" borderId="19" xfId="1" quotePrefix="1" applyNumberFormat="1" applyFont="1" applyFill="1" applyBorder="1" applyAlignment="1" applyProtection="1"/>
    <xf numFmtId="176" fontId="4" fillId="0" borderId="20" xfId="1" quotePrefix="1" applyNumberFormat="1" applyFont="1" applyFill="1" applyBorder="1" applyAlignment="1" applyProtection="1"/>
    <xf numFmtId="176" fontId="4" fillId="0" borderId="21" xfId="1" quotePrefix="1" applyNumberFormat="1" applyFont="1" applyFill="1" applyBorder="1" applyAlignment="1" applyProtection="1"/>
    <xf numFmtId="0" fontId="13" fillId="0" borderId="0" xfId="2" applyFont="1" applyFill="1" applyBorder="1" applyAlignment="1" applyProtection="1">
      <alignment vertical="top"/>
    </xf>
    <xf numFmtId="0" fontId="2" fillId="0" borderId="0" xfId="2" applyFont="1" applyFill="1" applyAlignment="1"/>
    <xf numFmtId="0" fontId="14" fillId="0" borderId="0" xfId="2" applyFont="1" applyFill="1" applyBorder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3" xfId="1" applyFont="1" applyFill="1" applyBorder="1" applyAlignment="1" applyProtection="1">
      <alignment horizontal="right" vertical="top"/>
    </xf>
    <xf numFmtId="0" fontId="4" fillId="0" borderId="0" xfId="2" quotePrefix="1" applyFont="1" applyFill="1" applyBorder="1" applyAlignment="1" applyProtection="1">
      <alignment horizontal="center"/>
    </xf>
    <xf numFmtId="0" fontId="4" fillId="0" borderId="11" xfId="2" quotePrefix="1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/>
    </xf>
    <xf numFmtId="0" fontId="4" fillId="0" borderId="22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left"/>
    </xf>
    <xf numFmtId="176" fontId="4" fillId="0" borderId="0" xfId="2" applyNumberFormat="1" applyFont="1" applyFill="1" applyBorder="1" applyAlignment="1" applyProtection="1"/>
    <xf numFmtId="0" fontId="1" fillId="0" borderId="0" xfId="0" applyFont="1" applyFill="1" applyBorder="1" applyAlignment="1"/>
    <xf numFmtId="176" fontId="4" fillId="0" borderId="21" xfId="2" quotePrefix="1" applyNumberFormat="1" applyFont="1" applyFill="1" applyBorder="1" applyAlignment="1" applyProtection="1"/>
    <xf numFmtId="176" fontId="4" fillId="0" borderId="20" xfId="2" quotePrefix="1" applyNumberFormat="1" applyFont="1" applyFill="1" applyBorder="1" applyAlignment="1" applyProtection="1"/>
    <xf numFmtId="176" fontId="4" fillId="0" borderId="16" xfId="2" quotePrefix="1" applyNumberFormat="1" applyFont="1" applyFill="1" applyBorder="1" applyAlignment="1" applyProtection="1"/>
    <xf numFmtId="0" fontId="1" fillId="0" borderId="0" xfId="0" applyFont="1" applyFill="1" applyAlignment="1">
      <alignment vertical="center"/>
    </xf>
    <xf numFmtId="0" fontId="2" fillId="0" borderId="0" xfId="2" applyFont="1" applyFill="1" applyAlignment="1">
      <alignment vertical="center"/>
    </xf>
    <xf numFmtId="176" fontId="4" fillId="0" borderId="21" xfId="2" applyNumberFormat="1" applyFont="1" applyFill="1" applyBorder="1" applyAlignment="1" applyProtection="1"/>
    <xf numFmtId="176" fontId="4" fillId="0" borderId="23" xfId="2" applyNumberFormat="1" applyFont="1" applyFill="1" applyBorder="1" applyAlignment="1" applyProtection="1"/>
    <xf numFmtId="176" fontId="4" fillId="0" borderId="16" xfId="2" applyNumberFormat="1" applyFont="1" applyFill="1" applyBorder="1" applyAlignment="1" applyProtection="1"/>
    <xf numFmtId="176" fontId="4" fillId="0" borderId="3" xfId="1" quotePrefix="1" applyNumberFormat="1" applyFont="1" applyFill="1" applyBorder="1" applyAlignment="1" applyProtection="1"/>
    <xf numFmtId="0" fontId="2" fillId="0" borderId="0" xfId="2" applyFont="1" applyFill="1" applyBorder="1" applyAlignment="1"/>
    <xf numFmtId="176" fontId="4" fillId="0" borderId="20" xfId="2" applyNumberFormat="1" applyFont="1" applyFill="1" applyBorder="1" applyAlignment="1" applyProtection="1"/>
    <xf numFmtId="0" fontId="10" fillId="0" borderId="0" xfId="2" applyFont="1" applyFill="1" applyBorder="1" applyAlignment="1" applyProtection="1">
      <alignment horizontal="center"/>
    </xf>
    <xf numFmtId="3" fontId="4" fillId="0" borderId="24" xfId="2" quotePrefix="1" applyNumberFormat="1" applyFont="1" applyFill="1" applyBorder="1" applyAlignment="1" applyProtection="1"/>
    <xf numFmtId="3" fontId="4" fillId="0" borderId="7" xfId="2" quotePrefix="1" applyNumberFormat="1" applyFont="1" applyFill="1" applyBorder="1" applyAlignment="1" applyProtection="1"/>
    <xf numFmtId="3" fontId="4" fillId="0" borderId="0" xfId="2" quotePrefix="1" applyNumberFormat="1" applyFont="1" applyFill="1" applyBorder="1" applyAlignment="1" applyProtection="1"/>
    <xf numFmtId="3" fontId="4" fillId="0" borderId="25" xfId="2" quotePrefix="1" applyNumberFormat="1" applyFont="1" applyFill="1" applyBorder="1" applyAlignment="1" applyProtection="1"/>
    <xf numFmtId="3" fontId="4" fillId="0" borderId="8" xfId="2" quotePrefix="1" applyNumberFormat="1" applyFont="1" applyFill="1" applyBorder="1" applyAlignment="1" applyProtection="1"/>
    <xf numFmtId="3" fontId="4" fillId="0" borderId="26" xfId="2" quotePrefix="1" applyNumberFormat="1" applyFont="1" applyFill="1" applyBorder="1" applyAlignment="1" applyProtection="1"/>
    <xf numFmtId="3" fontId="4" fillId="0" borderId="15" xfId="2" quotePrefix="1" applyNumberFormat="1" applyFont="1" applyFill="1" applyBorder="1" applyAlignment="1" applyProtection="1"/>
    <xf numFmtId="3" fontId="4" fillId="0" borderId="4" xfId="2" quotePrefix="1" applyNumberFormat="1" applyFont="1" applyFill="1" applyBorder="1" applyAlignment="1" applyProtection="1"/>
    <xf numFmtId="3" fontId="4" fillId="0" borderId="1" xfId="2" quotePrefix="1" applyNumberFormat="1" applyFont="1" applyFill="1" applyBorder="1" applyAlignment="1" applyProtection="1"/>
    <xf numFmtId="176" fontId="4" fillId="0" borderId="27" xfId="1" quotePrefix="1" applyNumberFormat="1" applyFont="1" applyFill="1" applyBorder="1" applyAlignment="1" applyProtection="1"/>
    <xf numFmtId="0" fontId="15" fillId="0" borderId="0" xfId="2" applyFont="1" applyFill="1" applyBorder="1" applyAlignment="1" applyProtection="1">
      <alignment horizontal="center"/>
    </xf>
    <xf numFmtId="3" fontId="4" fillId="0" borderId="21" xfId="2" quotePrefix="1" applyNumberFormat="1" applyFont="1" applyFill="1" applyBorder="1" applyAlignment="1" applyProtection="1"/>
    <xf numFmtId="3" fontId="4" fillId="0" borderId="20" xfId="2" quotePrefix="1" applyNumberFormat="1" applyFont="1" applyFill="1" applyBorder="1" applyAlignment="1" applyProtection="1"/>
    <xf numFmtId="3" fontId="4" fillId="0" borderId="23" xfId="2" quotePrefix="1" applyNumberFormat="1" applyFont="1" applyFill="1" applyBorder="1" applyAlignment="1" applyProtection="1"/>
    <xf numFmtId="3" fontId="4" fillId="0" borderId="16" xfId="2" quotePrefix="1" applyNumberFormat="1" applyFont="1" applyFill="1" applyBorder="1" applyAlignment="1" applyProtection="1"/>
    <xf numFmtId="176" fontId="4" fillId="0" borderId="28" xfId="1" quotePrefix="1" applyNumberFormat="1" applyFont="1" applyFill="1" applyBorder="1" applyAlignment="1" applyProtection="1"/>
    <xf numFmtId="176" fontId="4" fillId="0" borderId="24" xfId="2" quotePrefix="1" applyNumberFormat="1" applyFont="1" applyFill="1" applyBorder="1" applyAlignment="1" applyProtection="1">
      <alignment horizontal="right"/>
    </xf>
    <xf numFmtId="176" fontId="4" fillId="0" borderId="25" xfId="2" quotePrefix="1" applyNumberFormat="1" applyFont="1" applyFill="1" applyBorder="1" applyAlignment="1" applyProtection="1">
      <alignment horizontal="right"/>
    </xf>
    <xf numFmtId="176" fontId="4" fillId="0" borderId="4" xfId="2" quotePrefix="1" applyNumberFormat="1" applyFont="1" applyFill="1" applyBorder="1" applyAlignment="1" applyProtection="1">
      <alignment horizontal="right"/>
    </xf>
    <xf numFmtId="176" fontId="4" fillId="0" borderId="7" xfId="2" quotePrefix="1" applyNumberFormat="1" applyFont="1" applyFill="1" applyBorder="1" applyAlignment="1" applyProtection="1">
      <alignment horizontal="right"/>
    </xf>
    <xf numFmtId="0" fontId="4" fillId="0" borderId="29" xfId="1" applyFont="1" applyFill="1" applyBorder="1" applyAlignment="1" applyProtection="1">
      <alignment horizontal="center" vertical="center"/>
    </xf>
    <xf numFmtId="176" fontId="4" fillId="0" borderId="12" xfId="1" quotePrefix="1" applyNumberFormat="1" applyFont="1" applyFill="1" applyBorder="1" applyAlignment="1" applyProtection="1"/>
    <xf numFmtId="176" fontId="4" fillId="0" borderId="10" xfId="1" quotePrefix="1" applyNumberFormat="1" applyFont="1" applyFill="1" applyBorder="1" applyAlignment="1" applyProtection="1">
      <alignment horizontal="right"/>
    </xf>
    <xf numFmtId="176" fontId="4" fillId="0" borderId="30" xfId="1" quotePrefix="1" applyNumberFormat="1" applyFont="1" applyFill="1" applyBorder="1" applyAlignment="1" applyProtection="1">
      <alignment horizontal="right"/>
    </xf>
    <xf numFmtId="176" fontId="4" fillId="0" borderId="6" xfId="1" quotePrefix="1" applyNumberFormat="1" applyFont="1" applyFill="1" applyBorder="1" applyAlignment="1" applyProtection="1">
      <alignment horizontal="right"/>
    </xf>
    <xf numFmtId="0" fontId="2" fillId="0" borderId="0" xfId="2" applyFill="1" applyAlignment="1"/>
    <xf numFmtId="0" fontId="10" fillId="0" borderId="0" xfId="1" applyFont="1" applyFill="1" applyBorder="1" applyAlignment="1">
      <alignment horizontal="right"/>
    </xf>
    <xf numFmtId="0" fontId="10" fillId="0" borderId="34" xfId="1" applyFont="1" applyFill="1" applyBorder="1" applyAlignment="1">
      <alignment horizontal="right"/>
    </xf>
    <xf numFmtId="0" fontId="5" fillId="0" borderId="31" xfId="1" applyFont="1" applyFill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</xf>
    <xf numFmtId="0" fontId="5" fillId="0" borderId="32" xfId="1" applyFont="1" applyFill="1" applyBorder="1" applyAlignment="1" applyProtection="1">
      <alignment horizontal="center"/>
    </xf>
    <xf numFmtId="0" fontId="5" fillId="0" borderId="16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5" fillId="0" borderId="19" xfId="1" applyFont="1" applyFill="1" applyBorder="1" applyAlignment="1" applyProtection="1">
      <alignment horizontal="center"/>
    </xf>
    <xf numFmtId="0" fontId="10" fillId="0" borderId="0" xfId="2" applyFont="1" applyFill="1" applyBorder="1" applyAlignment="1" applyProtection="1">
      <alignment horizontal="right"/>
    </xf>
    <xf numFmtId="0" fontId="10" fillId="0" borderId="34" xfId="2" applyFont="1" applyFill="1" applyBorder="1" applyAlignment="1" applyProtection="1">
      <alignment horizontal="right"/>
    </xf>
    <xf numFmtId="0" fontId="4" fillId="0" borderId="33" xfId="1" applyFont="1" applyFill="1" applyBorder="1" applyAlignment="1" applyProtection="1">
      <alignment horizontal="center"/>
    </xf>
    <xf numFmtId="0" fontId="4" fillId="0" borderId="19" xfId="1" applyFont="1" applyFill="1" applyBorder="1" applyAlignment="1" applyProtection="1">
      <alignment horizontal="center"/>
    </xf>
    <xf numFmtId="0" fontId="4" fillId="0" borderId="31" xfId="1" applyFont="1" applyFill="1" applyBorder="1" applyAlignment="1" applyProtection="1">
      <alignment horizontal="center"/>
    </xf>
    <xf numFmtId="0" fontId="4" fillId="0" borderId="20" xfId="1" applyFont="1" applyFill="1" applyBorder="1" applyAlignment="1" applyProtection="1">
      <alignment horizontal="center"/>
    </xf>
    <xf numFmtId="0" fontId="4" fillId="0" borderId="32" xfId="1" applyFont="1" applyFill="1" applyBorder="1" applyAlignment="1" applyProtection="1">
      <alignment horizontal="center"/>
    </xf>
    <xf numFmtId="0" fontId="4" fillId="0" borderId="16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31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4" fillId="0" borderId="32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33" xfId="2" applyFont="1" applyFill="1" applyBorder="1" applyAlignment="1" applyProtection="1">
      <alignment horizontal="center"/>
    </xf>
    <xf numFmtId="0" fontId="4" fillId="0" borderId="19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4" fillId="0" borderId="3" xfId="2" applyFont="1" applyFill="1" applyBorder="1" applyAlignment="1" applyProtection="1">
      <alignment horizontal="center"/>
    </xf>
  </cellXfs>
  <cellStyles count="3">
    <cellStyle name="標準" xfId="0" builtinId="0"/>
    <cellStyle name="標準_54地方譲与税" xfId="1"/>
    <cellStyle name="標準_55府交付金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</xdr:colOff>
      <xdr:row>5</xdr:row>
      <xdr:rowOff>11430</xdr:rowOff>
    </xdr:from>
    <xdr:to>
      <xdr:col>2</xdr:col>
      <xdr:colOff>3250</xdr:colOff>
      <xdr:row>5</xdr:row>
      <xdr:rowOff>238329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7C7C39E-9783-497F-A1BD-1F1A0F02E8B2}"/>
            </a:ext>
          </a:extLst>
        </xdr:cNvPr>
        <xdr:cNvCxnSpPr/>
      </xdr:nvCxnSpPr>
      <xdr:spPr>
        <a:xfrm>
          <a:off x="38100" y="1238250"/>
          <a:ext cx="1438275" cy="21907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2</xdr:col>
      <xdr:colOff>3190</xdr:colOff>
      <xdr:row>13</xdr:row>
      <xdr:rowOff>238125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C101AC1-EDBE-4FAE-A92B-44C05C73F8E2}"/>
            </a:ext>
          </a:extLst>
        </xdr:cNvPr>
        <xdr:cNvCxnSpPr/>
      </xdr:nvCxnSpPr>
      <xdr:spPr>
        <a:xfrm>
          <a:off x="0" y="2857500"/>
          <a:ext cx="1476375" cy="2381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2</xdr:col>
      <xdr:colOff>11452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BD23881-829B-4E3D-8E83-4231E9BAF294}"/>
            </a:ext>
          </a:extLst>
        </xdr:cNvPr>
        <xdr:cNvCxnSpPr/>
      </xdr:nvCxnSpPr>
      <xdr:spPr>
        <a:xfrm>
          <a:off x="0" y="4876800"/>
          <a:ext cx="148590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11452</xdr:colOff>
      <xdr:row>30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89F6C0A-5292-40E3-87FD-22E0AB55DFF9}"/>
            </a:ext>
          </a:extLst>
        </xdr:cNvPr>
        <xdr:cNvCxnSpPr/>
      </xdr:nvCxnSpPr>
      <xdr:spPr>
        <a:xfrm>
          <a:off x="0" y="4591050"/>
          <a:ext cx="148590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7814" name="Line 5">
          <a:extLst>
            <a:ext uri="{FF2B5EF4-FFF2-40B4-BE49-F238E27FC236}">
              <a16:creationId xmlns:a16="http://schemas.microsoft.com/office/drawing/2014/main" id="{0C7B3258-F631-47D5-8B35-E9B90EFADBD3}"/>
            </a:ext>
          </a:extLst>
        </xdr:cNvPr>
        <xdr:cNvSpPr>
          <a:spLocks noChangeShapeType="1"/>
        </xdr:cNvSpPr>
      </xdr:nvSpPr>
      <xdr:spPr bwMode="auto">
        <a:xfrm>
          <a:off x="6286500" y="561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3190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5369881-993C-4C4C-A9F7-B8CA362D1E03}"/>
            </a:ext>
          </a:extLst>
        </xdr:cNvPr>
        <xdr:cNvCxnSpPr/>
      </xdr:nvCxnSpPr>
      <xdr:spPr>
        <a:xfrm>
          <a:off x="0" y="1238250"/>
          <a:ext cx="1476375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2</xdr:col>
      <xdr:colOff>3190</xdr:colOff>
      <xdr:row>19</xdr:row>
      <xdr:rowOff>238125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98306F9-CD08-47A1-8A2C-65136885B96B}"/>
            </a:ext>
          </a:extLst>
        </xdr:cNvPr>
        <xdr:cNvCxnSpPr/>
      </xdr:nvCxnSpPr>
      <xdr:spPr>
        <a:xfrm>
          <a:off x="0" y="1438275"/>
          <a:ext cx="1476375" cy="2381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433469</xdr:colOff>
      <xdr:row>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7CDBF81-5083-41F4-9DCA-634F002FD0CE}"/>
            </a:ext>
          </a:extLst>
        </xdr:cNvPr>
        <xdr:cNvCxnSpPr/>
      </xdr:nvCxnSpPr>
      <xdr:spPr>
        <a:xfrm>
          <a:off x="0" y="8124825"/>
          <a:ext cx="144780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2</xdr:col>
      <xdr:colOff>14624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C61074D-413A-47F8-B1A4-22D64905EEA4}"/>
            </a:ext>
          </a:extLst>
        </xdr:cNvPr>
        <xdr:cNvCxnSpPr/>
      </xdr:nvCxnSpPr>
      <xdr:spPr>
        <a:xfrm>
          <a:off x="0" y="9858375"/>
          <a:ext cx="1495425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7819" name="Line 5">
          <a:extLst>
            <a:ext uri="{FF2B5EF4-FFF2-40B4-BE49-F238E27FC236}">
              <a16:creationId xmlns:a16="http://schemas.microsoft.com/office/drawing/2014/main" id="{F0466E10-2704-4436-A40F-4822AEFA4530}"/>
            </a:ext>
          </a:extLst>
        </xdr:cNvPr>
        <xdr:cNvSpPr>
          <a:spLocks noChangeShapeType="1"/>
        </xdr:cNvSpPr>
      </xdr:nvSpPr>
      <xdr:spPr bwMode="auto">
        <a:xfrm>
          <a:off x="6286500" y="7686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2</xdr:col>
      <xdr:colOff>3190</xdr:colOff>
      <xdr:row>34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3B7E2BC-C910-40EC-8C74-379AACB13CEE}"/>
            </a:ext>
          </a:extLst>
        </xdr:cNvPr>
        <xdr:cNvCxnSpPr/>
      </xdr:nvCxnSpPr>
      <xdr:spPr>
        <a:xfrm>
          <a:off x="0" y="7620000"/>
          <a:ext cx="147004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2</xdr:col>
      <xdr:colOff>3190</xdr:colOff>
      <xdr:row>19</xdr:row>
      <xdr:rowOff>238125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8DAFE3-609B-4816-9DD7-4427EBB757C0}"/>
            </a:ext>
          </a:extLst>
        </xdr:cNvPr>
        <xdr:cNvCxnSpPr/>
      </xdr:nvCxnSpPr>
      <xdr:spPr>
        <a:xfrm>
          <a:off x="0" y="4143375"/>
          <a:ext cx="1470040" cy="2381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433469</xdr:colOff>
      <xdr:row>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A7D834E-EBCB-4349-A1E6-85F15103A75E}"/>
            </a:ext>
          </a:extLst>
        </xdr:cNvPr>
        <xdr:cNvCxnSpPr/>
      </xdr:nvCxnSpPr>
      <xdr:spPr>
        <a:xfrm>
          <a:off x="0" y="561975"/>
          <a:ext cx="1441325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2</xdr:col>
      <xdr:colOff>14624</xdr:colOff>
      <xdr:row>12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B33A822-CA22-4C4E-B814-EF1823CCE1A5}"/>
            </a:ext>
          </a:extLst>
        </xdr:cNvPr>
        <xdr:cNvCxnSpPr/>
      </xdr:nvCxnSpPr>
      <xdr:spPr>
        <a:xfrm>
          <a:off x="0" y="2324100"/>
          <a:ext cx="148909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3190</xdr:colOff>
      <xdr:row>25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F9E20CB-D8E8-417F-AD21-0ECB67A1A16E}"/>
            </a:ext>
          </a:extLst>
        </xdr:cNvPr>
        <xdr:cNvCxnSpPr/>
      </xdr:nvCxnSpPr>
      <xdr:spPr>
        <a:xfrm>
          <a:off x="0" y="5372100"/>
          <a:ext cx="1470040" cy="33337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2</xdr:col>
      <xdr:colOff>3190</xdr:colOff>
      <xdr:row>21</xdr:row>
      <xdr:rowOff>238125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3EBA8A-4E00-46B9-BB99-12467C383C7B}"/>
            </a:ext>
          </a:extLst>
        </xdr:cNvPr>
        <xdr:cNvCxnSpPr/>
      </xdr:nvCxnSpPr>
      <xdr:spPr>
        <a:xfrm>
          <a:off x="0" y="11401425"/>
          <a:ext cx="1470040" cy="2381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49ED30D-4335-4019-9D96-2D5010B11574}"/>
            </a:ext>
          </a:extLst>
        </xdr:cNvPr>
        <xdr:cNvCxnSpPr/>
      </xdr:nvCxnSpPr>
      <xdr:spPr>
        <a:xfrm>
          <a:off x="0" y="9286875"/>
          <a:ext cx="1466850" cy="24765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57121D3-B041-40AB-AAB7-0E41EBD66F4D}"/>
            </a:ext>
          </a:extLst>
        </xdr:cNvPr>
        <xdr:cNvCxnSpPr/>
      </xdr:nvCxnSpPr>
      <xdr:spPr>
        <a:xfrm>
          <a:off x="0" y="695325"/>
          <a:ext cx="1466850" cy="31432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707;&#27211;&#20316;&#26989;&#29992;&#12501;&#12457;&#12523;&#12480;/&#8550;-2&#12288;&#22320;&#26041;&#35698;&#19982;&#31246;&#21450;&#12403;&#24220;&#20132;&#20184;&#37329;&#31561;(R3)%20&#12288;&#23436;&#20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3地方譲与税"/>
      <sheetName val="P24府交付金"/>
      <sheetName val="P25府民税徴収委託金"/>
      <sheetName val="PDF変換時用白紙ページ"/>
    </sheetNames>
    <sheetDataSet>
      <sheetData sheetId="0" refreshError="1"/>
      <sheetData sheetId="1">
        <row r="4">
          <cell r="D4" t="str">
            <v>令和元年度</v>
          </cell>
          <cell r="E4" t="str">
            <v>２年度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zoomScaleSheetLayoutView="100" workbookViewId="0">
      <selection activeCell="E2" sqref="E2"/>
    </sheetView>
  </sheetViews>
  <sheetFormatPr defaultColWidth="8" defaultRowHeight="12.75"/>
  <cols>
    <col min="1" max="1" width="13.125" style="1" customWidth="1"/>
    <col min="2" max="2" width="6.125" style="1" customWidth="1"/>
    <col min="3" max="4" width="20" style="1" customWidth="1"/>
    <col min="5" max="5" width="20" style="16" customWidth="1"/>
    <col min="6" max="6" width="3.125" style="1" customWidth="1"/>
    <col min="7" max="7" width="9.125" style="1" customWidth="1"/>
    <col min="8" max="16384" width="8" style="1"/>
  </cols>
  <sheetData>
    <row r="1" spans="1:7" ht="23.25" customHeight="1">
      <c r="A1" s="7" t="s">
        <v>0</v>
      </c>
      <c r="B1" s="7"/>
    </row>
    <row r="2" spans="1:7" ht="21" customHeight="1"/>
    <row r="3" spans="1:7" ht="24.75" customHeight="1">
      <c r="A3" s="11" t="s">
        <v>3</v>
      </c>
      <c r="B3" s="11"/>
      <c r="D3" s="2"/>
      <c r="E3" s="15"/>
      <c r="F3" s="2"/>
    </row>
    <row r="4" spans="1:7" ht="14.25">
      <c r="A4" s="9" t="s">
        <v>22</v>
      </c>
      <c r="B4" s="9"/>
      <c r="D4" s="2"/>
      <c r="E4" s="119" t="s">
        <v>2</v>
      </c>
      <c r="F4" s="2"/>
    </row>
    <row r="5" spans="1:7" ht="5.25" customHeight="1">
      <c r="A5" s="2"/>
      <c r="B5" s="2"/>
      <c r="C5" s="2"/>
      <c r="D5" s="2"/>
      <c r="E5" s="120"/>
    </row>
    <row r="6" spans="1:7" s="6" customFormat="1" ht="20.100000000000001" customHeight="1">
      <c r="A6" s="13" t="s">
        <v>15</v>
      </c>
      <c r="B6" s="14" t="s">
        <v>14</v>
      </c>
      <c r="C6" s="39" t="str">
        <f>[1]P24府交付金!$D$4</f>
        <v>令和元年度</v>
      </c>
      <c r="D6" s="23" t="str">
        <f>[1]P24府交付金!$E$4</f>
        <v>２年度</v>
      </c>
      <c r="E6" s="24" t="s">
        <v>45</v>
      </c>
      <c r="F6" s="5"/>
    </row>
    <row r="7" spans="1:7" ht="20.100000000000001" customHeight="1">
      <c r="A7" s="127" t="s">
        <v>5</v>
      </c>
      <c r="B7" s="128"/>
      <c r="C7" s="53">
        <v>24028000</v>
      </c>
      <c r="D7" s="53">
        <v>29291000</v>
      </c>
      <c r="E7" s="61">
        <v>27279000</v>
      </c>
      <c r="F7" s="15"/>
      <c r="G7" s="16"/>
    </row>
    <row r="8" spans="1:7" ht="20.100000000000001" customHeight="1">
      <c r="A8" s="121" t="s">
        <v>6</v>
      </c>
      <c r="B8" s="122"/>
      <c r="C8" s="54">
        <v>36224000</v>
      </c>
      <c r="D8" s="54">
        <v>25792000</v>
      </c>
      <c r="E8" s="62">
        <v>27610000</v>
      </c>
      <c r="F8" s="15"/>
      <c r="G8" s="16"/>
    </row>
    <row r="9" spans="1:7" ht="20.100000000000001" customHeight="1">
      <c r="A9" s="123" t="s">
        <v>7</v>
      </c>
      <c r="B9" s="124"/>
      <c r="C9" s="28">
        <v>25937000</v>
      </c>
      <c r="D9" s="28">
        <v>29766000</v>
      </c>
      <c r="E9" s="50">
        <v>32859000</v>
      </c>
      <c r="F9" s="15"/>
      <c r="G9" s="16"/>
    </row>
    <row r="10" spans="1:7" ht="20.100000000000001" customHeight="1">
      <c r="A10" s="125" t="s">
        <v>13</v>
      </c>
      <c r="B10" s="126"/>
      <c r="C10" s="28">
        <f>SUM(C7:C9)</f>
        <v>86189000</v>
      </c>
      <c r="D10" s="28">
        <f>SUM(D7:D9)</f>
        <v>84849000</v>
      </c>
      <c r="E10" s="50">
        <f>SUM(E7:E9)</f>
        <v>87748000</v>
      </c>
      <c r="F10" s="15"/>
      <c r="G10" s="16"/>
    </row>
    <row r="11" spans="1:7" ht="20.100000000000001" customHeight="1">
      <c r="A11" s="8"/>
      <c r="B11" s="8"/>
      <c r="C11" s="52"/>
      <c r="D11" s="52"/>
      <c r="E11" s="52"/>
      <c r="F11" s="15"/>
      <c r="G11" s="16"/>
    </row>
    <row r="12" spans="1:7" ht="14.25">
      <c r="A12" s="9" t="s">
        <v>23</v>
      </c>
      <c r="B12" s="9"/>
      <c r="C12" s="55"/>
      <c r="D12" s="15"/>
      <c r="E12" s="119" t="s">
        <v>2</v>
      </c>
      <c r="F12" s="15"/>
      <c r="G12" s="16"/>
    </row>
    <row r="13" spans="1:7" ht="5.25" customHeight="1">
      <c r="A13" s="2"/>
      <c r="B13" s="2"/>
      <c r="C13" s="15"/>
      <c r="D13" s="15"/>
      <c r="E13" s="120"/>
      <c r="F13" s="15"/>
      <c r="G13" s="16"/>
    </row>
    <row r="14" spans="1:7" s="6" customFormat="1" ht="20.100000000000001" customHeight="1">
      <c r="A14" s="13" t="s">
        <v>15</v>
      </c>
      <c r="B14" s="14" t="s">
        <v>14</v>
      </c>
      <c r="C14" s="32" t="str">
        <f>C6</f>
        <v>令和元年度</v>
      </c>
      <c r="D14" s="23" t="str">
        <f>D6</f>
        <v>２年度</v>
      </c>
      <c r="E14" s="56" t="str">
        <f>E6</f>
        <v>３年度</v>
      </c>
      <c r="F14" s="17"/>
      <c r="G14" s="18"/>
    </row>
    <row r="15" spans="1:7" ht="20.100000000000001" customHeight="1">
      <c r="A15" s="127" t="s">
        <v>5</v>
      </c>
      <c r="B15" s="128"/>
      <c r="C15" s="53">
        <v>68896000</v>
      </c>
      <c r="D15" s="53">
        <v>64793000</v>
      </c>
      <c r="E15" s="63">
        <v>72197000</v>
      </c>
      <c r="F15" s="15"/>
      <c r="G15" s="16"/>
    </row>
    <row r="16" spans="1:7" ht="20.100000000000001" customHeight="1">
      <c r="A16" s="121" t="s">
        <v>6</v>
      </c>
      <c r="B16" s="122"/>
      <c r="C16" s="54">
        <v>103613000</v>
      </c>
      <c r="D16" s="54">
        <v>101240000</v>
      </c>
      <c r="E16" s="62">
        <v>102540000</v>
      </c>
      <c r="F16" s="15"/>
      <c r="G16" s="16"/>
    </row>
    <row r="17" spans="1:7" ht="20.100000000000001" customHeight="1">
      <c r="A17" s="123" t="s">
        <v>7</v>
      </c>
      <c r="B17" s="124"/>
      <c r="C17" s="28">
        <v>75705000</v>
      </c>
      <c r="D17" s="28">
        <v>80830000</v>
      </c>
      <c r="E17" s="50">
        <v>76149000</v>
      </c>
      <c r="F17" s="15"/>
      <c r="G17" s="16"/>
    </row>
    <row r="18" spans="1:7" ht="20.100000000000001" customHeight="1">
      <c r="A18" s="125" t="s">
        <v>13</v>
      </c>
      <c r="B18" s="126"/>
      <c r="C18" s="28">
        <f>SUM(C15:C17)</f>
        <v>248214000</v>
      </c>
      <c r="D18" s="28">
        <f>SUM(D15:D17)</f>
        <v>246863000</v>
      </c>
      <c r="E18" s="50">
        <f>SUM(E15:E17)</f>
        <v>250886000</v>
      </c>
      <c r="F18" s="15"/>
      <c r="G18" s="16"/>
    </row>
    <row r="19" spans="1:7" ht="20.100000000000001" customHeight="1">
      <c r="A19" s="2"/>
      <c r="B19" s="2"/>
      <c r="C19" s="57"/>
      <c r="D19" s="57"/>
      <c r="E19" s="57"/>
      <c r="F19" s="3"/>
      <c r="G19" s="16"/>
    </row>
    <row r="20" spans="1:7" ht="14.25">
      <c r="A20" s="9" t="s">
        <v>24</v>
      </c>
      <c r="B20" s="9"/>
      <c r="C20" s="55"/>
      <c r="D20" s="15"/>
      <c r="E20" s="119" t="s">
        <v>2</v>
      </c>
      <c r="F20" s="15"/>
      <c r="G20" s="16"/>
    </row>
    <row r="21" spans="1:7" ht="5.25" customHeight="1">
      <c r="A21" s="2"/>
      <c r="B21" s="2"/>
      <c r="C21" s="15"/>
      <c r="D21" s="15"/>
      <c r="E21" s="120"/>
      <c r="F21" s="16"/>
      <c r="G21" s="16"/>
    </row>
    <row r="22" spans="1:7" s="6" customFormat="1" ht="20.100000000000001" customHeight="1">
      <c r="A22" s="13" t="s">
        <v>15</v>
      </c>
      <c r="B22" s="14" t="s">
        <v>14</v>
      </c>
      <c r="C22" s="32" t="str">
        <f>C6</f>
        <v>令和元年度</v>
      </c>
      <c r="D22" s="23" t="str">
        <f>D6</f>
        <v>２年度</v>
      </c>
      <c r="E22" s="56" t="str">
        <f>E6</f>
        <v>３年度</v>
      </c>
      <c r="F22" s="17"/>
      <c r="G22" s="18"/>
    </row>
    <row r="23" spans="1:7" ht="20.100000000000001" customHeight="1">
      <c r="A23" s="127" t="s">
        <v>5</v>
      </c>
      <c r="B23" s="128"/>
      <c r="C23" s="58">
        <v>0</v>
      </c>
      <c r="D23" s="53">
        <v>0</v>
      </c>
      <c r="E23" s="63">
        <v>0</v>
      </c>
      <c r="F23" s="15"/>
      <c r="G23" s="16"/>
    </row>
    <row r="24" spans="1:7" ht="20.100000000000001" customHeight="1">
      <c r="A24" s="121" t="s">
        <v>6</v>
      </c>
      <c r="B24" s="122"/>
      <c r="C24" s="54">
        <v>34</v>
      </c>
      <c r="D24" s="54">
        <v>0</v>
      </c>
      <c r="E24" s="62">
        <v>0</v>
      </c>
      <c r="F24" s="15"/>
      <c r="G24" s="16"/>
    </row>
    <row r="25" spans="1:7" ht="20.100000000000001" customHeight="1">
      <c r="A25" s="123" t="s">
        <v>7</v>
      </c>
      <c r="B25" s="124"/>
      <c r="C25" s="28">
        <v>0</v>
      </c>
      <c r="D25" s="28">
        <v>0</v>
      </c>
      <c r="E25" s="50">
        <v>0</v>
      </c>
      <c r="F25" s="15"/>
      <c r="G25" s="16"/>
    </row>
    <row r="26" spans="1:7" ht="20.100000000000001" customHeight="1">
      <c r="A26" s="125" t="s">
        <v>13</v>
      </c>
      <c r="B26" s="126"/>
      <c r="C26" s="28">
        <f>SUM(C23:C25)</f>
        <v>34</v>
      </c>
      <c r="D26" s="28">
        <f>SUM(D23:D25)</f>
        <v>0</v>
      </c>
      <c r="E26" s="50">
        <f>SUM(E23:E25)</f>
        <v>0</v>
      </c>
      <c r="F26" s="15"/>
      <c r="G26" s="16"/>
    </row>
    <row r="27" spans="1:7" ht="20.100000000000001" customHeight="1">
      <c r="A27" s="2"/>
      <c r="B27" s="2"/>
      <c r="C27" s="57"/>
      <c r="D27" s="57"/>
      <c r="E27" s="57"/>
      <c r="F27" s="3"/>
      <c r="G27" s="16"/>
    </row>
    <row r="28" spans="1:7" ht="14.25">
      <c r="A28" s="9" t="s">
        <v>25</v>
      </c>
      <c r="B28" s="9"/>
      <c r="C28" s="55"/>
      <c r="D28" s="15"/>
      <c r="E28" s="119" t="s">
        <v>2</v>
      </c>
      <c r="F28" s="15"/>
      <c r="G28" s="16"/>
    </row>
    <row r="29" spans="1:7" ht="5.25" customHeight="1">
      <c r="A29" s="2"/>
      <c r="B29" s="2"/>
      <c r="C29" s="15"/>
      <c r="D29" s="15"/>
      <c r="E29" s="120"/>
      <c r="F29" s="16"/>
      <c r="G29" s="16"/>
    </row>
    <row r="30" spans="1:7" s="6" customFormat="1" ht="20.100000000000001" customHeight="1">
      <c r="A30" s="13" t="s">
        <v>15</v>
      </c>
      <c r="B30" s="14" t="s">
        <v>14</v>
      </c>
      <c r="C30" s="113" t="str">
        <f>C14</f>
        <v>令和元年度</v>
      </c>
      <c r="D30" s="23" t="str">
        <f>D14</f>
        <v>２年度</v>
      </c>
      <c r="E30" s="56" t="str">
        <f>E14</f>
        <v>３年度</v>
      </c>
      <c r="F30" s="17"/>
      <c r="G30" s="18"/>
    </row>
    <row r="31" spans="1:7" ht="20.100000000000001" customHeight="1">
      <c r="A31" s="121" t="s">
        <v>10</v>
      </c>
      <c r="B31" s="122"/>
      <c r="C31" s="59">
        <v>4532000</v>
      </c>
      <c r="D31" s="53">
        <v>9632000</v>
      </c>
      <c r="E31" s="62">
        <v>9632000</v>
      </c>
      <c r="F31" s="15"/>
      <c r="G31" s="16"/>
    </row>
    <row r="32" spans="1:7" ht="20.100000000000001" customHeight="1">
      <c r="A32" s="123" t="s">
        <v>7</v>
      </c>
      <c r="B32" s="124"/>
      <c r="C32" s="60">
        <v>4533000</v>
      </c>
      <c r="D32" s="28">
        <v>9632000</v>
      </c>
      <c r="E32" s="50">
        <v>9391000</v>
      </c>
      <c r="F32" s="15"/>
      <c r="G32" s="16"/>
    </row>
    <row r="33" spans="1:7" ht="20.100000000000001" customHeight="1">
      <c r="A33" s="125" t="s">
        <v>13</v>
      </c>
      <c r="B33" s="126"/>
      <c r="C33" s="114">
        <f>SUM(C31:C32)</f>
        <v>9065000</v>
      </c>
      <c r="D33" s="28">
        <f>SUM(D31:D32)</f>
        <v>19264000</v>
      </c>
      <c r="E33" s="50">
        <f>SUM(E31:E32)</f>
        <v>19023000</v>
      </c>
      <c r="F33" s="15"/>
      <c r="G33" s="16"/>
    </row>
    <row r="34" spans="1:7" ht="20.100000000000001" customHeight="1">
      <c r="A34" s="2"/>
      <c r="B34" s="2"/>
      <c r="C34" s="3"/>
      <c r="D34" s="3"/>
      <c r="E34" s="3"/>
      <c r="F34" s="3"/>
      <c r="G34" s="16"/>
    </row>
    <row r="35" spans="1:7" ht="20.100000000000001" customHeight="1">
      <c r="C35" s="16"/>
      <c r="D35" s="16"/>
      <c r="F35" s="16"/>
      <c r="G35" s="16"/>
    </row>
    <row r="36" spans="1:7" ht="20.100000000000001" customHeight="1">
      <c r="C36" s="16"/>
      <c r="D36" s="16"/>
      <c r="F36" s="16"/>
      <c r="G36" s="16"/>
    </row>
    <row r="37" spans="1:7" ht="20.100000000000001" customHeight="1">
      <c r="C37" s="16"/>
      <c r="D37" s="16"/>
      <c r="F37" s="16"/>
      <c r="G37" s="16"/>
    </row>
    <row r="38" spans="1:7" ht="20.100000000000001" customHeight="1"/>
  </sheetData>
  <mergeCells count="19">
    <mergeCell ref="A24:B24"/>
    <mergeCell ref="A25:B25"/>
    <mergeCell ref="A26:B26"/>
    <mergeCell ref="A7:B7"/>
    <mergeCell ref="A8:B8"/>
    <mergeCell ref="A9:B9"/>
    <mergeCell ref="A10:B10"/>
    <mergeCell ref="A15:B15"/>
    <mergeCell ref="A16:B16"/>
    <mergeCell ref="E28:E29"/>
    <mergeCell ref="A31:B31"/>
    <mergeCell ref="A32:B32"/>
    <mergeCell ref="A33:B33"/>
    <mergeCell ref="E4:E5"/>
    <mergeCell ref="A17:B17"/>
    <mergeCell ref="A18:B18"/>
    <mergeCell ref="A23:B23"/>
    <mergeCell ref="E20:E21"/>
    <mergeCell ref="E12:E13"/>
  </mergeCells>
  <phoneticPr fontId="11"/>
  <printOptions gridLinesSet="0"/>
  <pageMargins left="0.78740157480314965" right="0.35433070866141736" top="0.78740157480314965" bottom="0.59055118110236227" header="0.51181102362204722" footer="0.31496062992125984"/>
  <pageSetup paperSize="9" firstPageNumber="54" pageOrder="overThenDown" orientation="portrait" blackAndWhite="1" useFirstPageNumber="1" r:id="rId1"/>
  <headerFooter scaleWithDoc="0" alignWithMargins="0">
    <oddFooter>&amp;C&amp;"ＭＳ 明朝,標準"－23－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/>
  </sheetViews>
  <sheetFormatPr defaultColWidth="8" defaultRowHeight="12.75"/>
  <cols>
    <col min="1" max="1" width="13.125" style="4" customWidth="1"/>
    <col min="2" max="2" width="6.125" style="4" customWidth="1"/>
    <col min="3" max="4" width="20" style="4" customWidth="1"/>
    <col min="5" max="5" width="20" style="118" customWidth="1"/>
    <col min="6" max="6" width="3.25" style="4" customWidth="1"/>
    <col min="7" max="7" width="1.125" style="4" customWidth="1"/>
    <col min="8" max="16384" width="8" style="4"/>
  </cols>
  <sheetData>
    <row r="1" spans="1:8" ht="24.75" customHeight="1">
      <c r="A1" s="64" t="s">
        <v>17</v>
      </c>
      <c r="B1" s="64"/>
      <c r="C1" s="65"/>
      <c r="D1" s="19"/>
      <c r="E1" s="19"/>
      <c r="F1" s="19"/>
      <c r="G1" s="65"/>
      <c r="H1" s="65"/>
    </row>
    <row r="2" spans="1:8" ht="14.25">
      <c r="A2" s="66" t="s">
        <v>26</v>
      </c>
      <c r="B2" s="66"/>
      <c r="C2" s="65"/>
      <c r="D2" s="19"/>
      <c r="E2" s="129" t="s">
        <v>1</v>
      </c>
      <c r="F2" s="19"/>
      <c r="G2" s="65"/>
      <c r="H2" s="65"/>
    </row>
    <row r="3" spans="1:8" ht="5.25" customHeight="1">
      <c r="A3" s="65"/>
      <c r="B3" s="65"/>
      <c r="C3" s="19"/>
      <c r="D3" s="19"/>
      <c r="E3" s="130"/>
      <c r="F3" s="19"/>
      <c r="G3" s="65"/>
      <c r="H3" s="65"/>
    </row>
    <row r="4" spans="1:8" ht="20.100000000000001" customHeight="1">
      <c r="A4" s="67" t="s">
        <v>15</v>
      </c>
      <c r="B4" s="68" t="s">
        <v>14</v>
      </c>
      <c r="C4" s="23" t="s">
        <v>19</v>
      </c>
      <c r="D4" s="24" t="s">
        <v>43</v>
      </c>
      <c r="E4" s="24" t="s">
        <v>46</v>
      </c>
      <c r="F4" s="19"/>
      <c r="G4" s="65"/>
      <c r="H4" s="65"/>
    </row>
    <row r="5" spans="1:8" ht="20.100000000000001" customHeight="1">
      <c r="A5" s="131" t="s">
        <v>30</v>
      </c>
      <c r="B5" s="132"/>
      <c r="C5" s="25">
        <v>17218000</v>
      </c>
      <c r="D5" s="81">
        <v>17341000</v>
      </c>
      <c r="E5" s="81">
        <v>13708000</v>
      </c>
      <c r="F5" s="19"/>
      <c r="G5" s="65"/>
      <c r="H5" s="65"/>
    </row>
    <row r="6" spans="1:8" ht="20.100000000000001" customHeight="1">
      <c r="A6" s="133" t="s">
        <v>31</v>
      </c>
      <c r="B6" s="134"/>
      <c r="C6" s="26">
        <v>13144000</v>
      </c>
      <c r="D6" s="82">
        <v>12313000</v>
      </c>
      <c r="E6" s="82">
        <v>10233000</v>
      </c>
      <c r="F6" s="19"/>
      <c r="G6" s="65"/>
      <c r="H6" s="65"/>
    </row>
    <row r="7" spans="1:8" ht="20.100000000000001" customHeight="1">
      <c r="A7" s="135" t="s">
        <v>7</v>
      </c>
      <c r="B7" s="136"/>
      <c r="C7" s="27">
        <v>11562000</v>
      </c>
      <c r="D7" s="83">
        <v>10930000</v>
      </c>
      <c r="E7" s="83">
        <v>8672000</v>
      </c>
      <c r="F7" s="19"/>
      <c r="G7" s="65"/>
      <c r="H7" s="65"/>
    </row>
    <row r="8" spans="1:8" s="1" customFormat="1" ht="20.100000000000001" customHeight="1">
      <c r="A8" s="137" t="s">
        <v>13</v>
      </c>
      <c r="B8" s="138"/>
      <c r="C8" s="28">
        <v>41924000</v>
      </c>
      <c r="D8" s="50">
        <f>SUM(D5:D7)</f>
        <v>40584000</v>
      </c>
      <c r="E8" s="50">
        <f>SUM(E5:E7)</f>
        <v>32613000</v>
      </c>
      <c r="F8" s="15"/>
      <c r="G8" s="55"/>
      <c r="H8" s="55"/>
    </row>
    <row r="9" spans="1:8" ht="21.75" customHeight="1">
      <c r="A9" s="69"/>
      <c r="B9" s="69"/>
      <c r="C9" s="29"/>
      <c r="D9" s="29"/>
      <c r="E9" s="29"/>
      <c r="F9" s="19"/>
      <c r="G9" s="65"/>
      <c r="H9" s="65"/>
    </row>
    <row r="10" spans="1:8" ht="14.25">
      <c r="A10" s="66" t="s">
        <v>29</v>
      </c>
      <c r="B10" s="66"/>
      <c r="C10" s="30"/>
      <c r="D10" s="30"/>
      <c r="E10" s="129" t="s">
        <v>32</v>
      </c>
      <c r="F10" s="19"/>
      <c r="G10" s="65"/>
      <c r="H10" s="65"/>
    </row>
    <row r="11" spans="1:8" ht="5.25" customHeight="1">
      <c r="A11" s="19"/>
      <c r="B11" s="19"/>
      <c r="C11" s="19"/>
      <c r="D11" s="19"/>
      <c r="E11" s="130"/>
      <c r="F11" s="35"/>
      <c r="G11" s="65"/>
      <c r="H11" s="65"/>
    </row>
    <row r="12" spans="1:8" ht="20.100000000000001" customHeight="1">
      <c r="A12" s="67" t="s">
        <v>15</v>
      </c>
      <c r="B12" s="68" t="s">
        <v>14</v>
      </c>
      <c r="C12" s="32" t="str">
        <f>$C$4</f>
        <v>令和元年度</v>
      </c>
      <c r="D12" s="23" t="str">
        <f>$D$4</f>
        <v>２年度</v>
      </c>
      <c r="E12" s="24" t="str">
        <f>$E$4</f>
        <v>３年度</v>
      </c>
      <c r="F12" s="35"/>
      <c r="G12" s="65"/>
      <c r="H12" s="65"/>
    </row>
    <row r="13" spans="1:8" ht="20.100000000000001" customHeight="1">
      <c r="A13" s="131" t="s">
        <v>30</v>
      </c>
      <c r="B13" s="132"/>
      <c r="C13" s="25">
        <v>51343000</v>
      </c>
      <c r="D13" s="33">
        <v>46991000</v>
      </c>
      <c r="E13" s="81">
        <v>47827000</v>
      </c>
      <c r="F13" s="35"/>
      <c r="G13" s="65"/>
      <c r="H13" s="65"/>
    </row>
    <row r="14" spans="1:8" ht="20.100000000000001" customHeight="1">
      <c r="A14" s="133" t="s">
        <v>31</v>
      </c>
      <c r="B14" s="134"/>
      <c r="C14" s="26">
        <v>8463000</v>
      </c>
      <c r="D14" s="26">
        <v>8501000</v>
      </c>
      <c r="E14" s="82">
        <v>10415000</v>
      </c>
      <c r="F14" s="35"/>
      <c r="G14" s="65"/>
      <c r="H14" s="65"/>
    </row>
    <row r="15" spans="1:8" ht="20.100000000000001" customHeight="1">
      <c r="A15" s="135" t="s">
        <v>33</v>
      </c>
      <c r="B15" s="136"/>
      <c r="C15" s="27">
        <v>133575000</v>
      </c>
      <c r="D15" s="27">
        <v>116379000</v>
      </c>
      <c r="E15" s="83">
        <v>199274000</v>
      </c>
      <c r="F15" s="35"/>
      <c r="G15" s="65"/>
      <c r="H15" s="65"/>
    </row>
    <row r="16" spans="1:8" s="1" customFormat="1" ht="20.100000000000001" customHeight="1">
      <c r="A16" s="137" t="s">
        <v>13</v>
      </c>
      <c r="B16" s="138"/>
      <c r="C16" s="10">
        <v>193381000</v>
      </c>
      <c r="D16" s="28">
        <f>SUM(D13:D15)</f>
        <v>171871000</v>
      </c>
      <c r="E16" s="50">
        <f>SUM(E13:E15)</f>
        <v>257516000</v>
      </c>
      <c r="F16" s="15"/>
      <c r="G16" s="55"/>
      <c r="H16" s="55"/>
    </row>
    <row r="17" spans="1:8" ht="26.25" customHeight="1">
      <c r="A17" s="70"/>
      <c r="B17" s="70"/>
      <c r="C17" s="34"/>
      <c r="D17" s="29"/>
      <c r="E17" s="35"/>
      <c r="F17" s="35"/>
      <c r="G17" s="65"/>
      <c r="H17" s="65"/>
    </row>
    <row r="18" spans="1:8" ht="14.25">
      <c r="A18" s="71" t="s">
        <v>27</v>
      </c>
      <c r="B18" s="71"/>
      <c r="C18" s="29"/>
      <c r="D18" s="29"/>
      <c r="E18" s="119" t="s">
        <v>34</v>
      </c>
      <c r="F18" s="29"/>
      <c r="G18" s="65"/>
      <c r="H18" s="65"/>
    </row>
    <row r="19" spans="1:8" ht="5.25" customHeight="1">
      <c r="A19" s="19"/>
      <c r="B19" s="19"/>
      <c r="C19" s="31"/>
      <c r="D19" s="30"/>
      <c r="E19" s="120"/>
      <c r="F19" s="72"/>
      <c r="G19" s="65"/>
      <c r="H19" s="65"/>
    </row>
    <row r="20" spans="1:8" s="12" customFormat="1" ht="20.100000000000001" customHeight="1">
      <c r="A20" s="67" t="s">
        <v>15</v>
      </c>
      <c r="B20" s="73" t="s">
        <v>14</v>
      </c>
      <c r="C20" s="32" t="str">
        <f>$C$4</f>
        <v>令和元年度</v>
      </c>
      <c r="D20" s="23" t="str">
        <f>$D$4</f>
        <v>２年度</v>
      </c>
      <c r="E20" s="24" t="str">
        <f>$E$4</f>
        <v>３年度</v>
      </c>
      <c r="F20" s="84"/>
      <c r="G20" s="85"/>
      <c r="H20" s="85"/>
    </row>
    <row r="21" spans="1:8" ht="20.100000000000001" customHeight="1">
      <c r="A21" s="145" t="s">
        <v>7</v>
      </c>
      <c r="B21" s="146"/>
      <c r="C21" s="36">
        <v>111228000</v>
      </c>
      <c r="D21" s="37">
        <v>194470000</v>
      </c>
      <c r="E21" s="83">
        <v>289189000</v>
      </c>
      <c r="F21" s="35"/>
      <c r="G21" s="65"/>
      <c r="H21" s="65"/>
    </row>
    <row r="22" spans="1:8" ht="26.25" customHeight="1">
      <c r="A22" s="70"/>
      <c r="B22" s="70"/>
      <c r="C22" s="34"/>
      <c r="D22" s="29"/>
      <c r="E22" s="35"/>
      <c r="F22" s="35"/>
      <c r="G22" s="65"/>
      <c r="H22" s="65"/>
    </row>
    <row r="23" spans="1:8" ht="26.25" customHeight="1">
      <c r="A23" s="66" t="s">
        <v>35</v>
      </c>
      <c r="B23" s="66"/>
      <c r="C23" s="38"/>
      <c r="D23" s="38"/>
      <c r="E23" s="119" t="s">
        <v>2</v>
      </c>
      <c r="F23" s="35"/>
      <c r="G23" s="65"/>
      <c r="H23" s="65"/>
    </row>
    <row r="24" spans="1:8" ht="5.25" customHeight="1">
      <c r="A24" s="19"/>
      <c r="B24" s="19"/>
      <c r="C24" s="19"/>
      <c r="D24" s="19"/>
      <c r="E24" s="120"/>
      <c r="F24" s="35"/>
      <c r="G24" s="65"/>
      <c r="H24" s="65"/>
    </row>
    <row r="25" spans="1:8" ht="20.100000000000001" customHeight="1">
      <c r="A25" s="67" t="s">
        <v>15</v>
      </c>
      <c r="B25" s="68" t="s">
        <v>14</v>
      </c>
      <c r="C25" s="39" t="str">
        <f>$C$4</f>
        <v>令和元年度</v>
      </c>
      <c r="D25" s="23" t="str">
        <f>$D$4</f>
        <v>２年度</v>
      </c>
      <c r="E25" s="24" t="str">
        <f>$E$4</f>
        <v>３年度</v>
      </c>
      <c r="F25" s="35"/>
      <c r="G25" s="65"/>
      <c r="H25" s="65"/>
    </row>
    <row r="26" spans="1:8" ht="20.100000000000001" customHeight="1">
      <c r="A26" s="143" t="s">
        <v>8</v>
      </c>
      <c r="B26" s="144"/>
      <c r="C26" s="40" t="s">
        <v>21</v>
      </c>
      <c r="D26" s="115">
        <v>80959000</v>
      </c>
      <c r="E26" s="86">
        <v>136436000</v>
      </c>
      <c r="F26" s="35"/>
      <c r="G26" s="65"/>
      <c r="H26" s="65"/>
    </row>
    <row r="27" spans="1:8" ht="20.100000000000001" customHeight="1">
      <c r="A27" s="139" t="s">
        <v>9</v>
      </c>
      <c r="B27" s="140"/>
      <c r="C27" s="41" t="s">
        <v>21</v>
      </c>
      <c r="D27" s="59">
        <v>12427000</v>
      </c>
      <c r="E27" s="87">
        <v>58596000</v>
      </c>
      <c r="F27" s="35"/>
      <c r="G27" s="65"/>
      <c r="H27" s="65"/>
    </row>
    <row r="28" spans="1:8" ht="20.100000000000001" customHeight="1">
      <c r="A28" s="141" t="s">
        <v>7</v>
      </c>
      <c r="B28" s="142"/>
      <c r="C28" s="42" t="s">
        <v>20</v>
      </c>
      <c r="D28" s="116">
        <v>23741000</v>
      </c>
      <c r="E28" s="88">
        <v>83816000</v>
      </c>
      <c r="F28" s="35"/>
      <c r="G28" s="65"/>
      <c r="H28" s="65"/>
    </row>
    <row r="29" spans="1:8" ht="20.100000000000001" customHeight="1">
      <c r="A29" s="137" t="s">
        <v>13</v>
      </c>
      <c r="B29" s="138"/>
      <c r="C29" s="43" t="s">
        <v>20</v>
      </c>
      <c r="D29" s="117">
        <f>SUM(D26:D28)</f>
        <v>117127000</v>
      </c>
      <c r="E29" s="89">
        <f>SUM(E26:E28)</f>
        <v>278848000</v>
      </c>
      <c r="F29" s="35"/>
      <c r="G29" s="65"/>
      <c r="H29" s="65"/>
    </row>
    <row r="30" spans="1:8" ht="20.100000000000001" customHeight="1">
      <c r="A30" s="74" t="s">
        <v>44</v>
      </c>
      <c r="B30" s="75"/>
      <c r="C30" s="51"/>
      <c r="D30" s="51"/>
      <c r="E30" s="52"/>
      <c r="F30" s="35"/>
      <c r="G30" s="65"/>
      <c r="H30" s="65"/>
    </row>
    <row r="31" spans="1:8" ht="26.25" customHeight="1">
      <c r="A31" s="69"/>
      <c r="B31" s="69"/>
      <c r="C31" s="29"/>
      <c r="D31" s="29"/>
      <c r="E31" s="35"/>
      <c r="F31" s="35"/>
      <c r="G31" s="65"/>
      <c r="H31" s="65"/>
    </row>
    <row r="32" spans="1:8" ht="14.25">
      <c r="A32" s="66" t="s">
        <v>36</v>
      </c>
      <c r="B32" s="66"/>
      <c r="C32" s="38"/>
      <c r="D32" s="38"/>
      <c r="E32" s="119" t="s">
        <v>34</v>
      </c>
      <c r="F32" s="29"/>
      <c r="G32" s="65"/>
      <c r="H32" s="65"/>
    </row>
    <row r="33" spans="1:8" ht="5.25" customHeight="1">
      <c r="A33" s="19"/>
      <c r="B33" s="19"/>
      <c r="C33" s="19"/>
      <c r="D33" s="19"/>
      <c r="E33" s="120"/>
      <c r="F33" s="76"/>
      <c r="G33" s="65"/>
      <c r="H33" s="65"/>
    </row>
    <row r="34" spans="1:8" s="12" customFormat="1" ht="20.100000000000001" customHeight="1">
      <c r="A34" s="67" t="s">
        <v>15</v>
      </c>
      <c r="B34" s="68" t="s">
        <v>14</v>
      </c>
      <c r="C34" s="39" t="str">
        <f>$C$4</f>
        <v>令和元年度</v>
      </c>
      <c r="D34" s="23" t="str">
        <f>$D$4</f>
        <v>２年度</v>
      </c>
      <c r="E34" s="24" t="str">
        <f>$E$4</f>
        <v>３年度</v>
      </c>
      <c r="F34" s="77"/>
      <c r="G34" s="85"/>
      <c r="H34" s="85"/>
    </row>
    <row r="35" spans="1:8" ht="20.100000000000001" customHeight="1">
      <c r="A35" s="143" t="s">
        <v>37</v>
      </c>
      <c r="B35" s="144"/>
      <c r="C35" s="44">
        <v>962536000</v>
      </c>
      <c r="D35" s="45">
        <v>1057082000</v>
      </c>
      <c r="E35" s="86">
        <v>1002410000</v>
      </c>
      <c r="F35" s="29"/>
      <c r="G35" s="90"/>
      <c r="H35" s="65"/>
    </row>
    <row r="36" spans="1:8" ht="20.100000000000001" customHeight="1">
      <c r="A36" s="139" t="s">
        <v>38</v>
      </c>
      <c r="B36" s="140"/>
      <c r="C36" s="46">
        <v>1198134000</v>
      </c>
      <c r="D36" s="46">
        <v>1560986000</v>
      </c>
      <c r="E36" s="91">
        <v>1681922000</v>
      </c>
      <c r="F36" s="29"/>
      <c r="G36" s="90"/>
      <c r="H36" s="65"/>
    </row>
    <row r="37" spans="1:8" ht="20.100000000000001" customHeight="1">
      <c r="A37" s="139" t="s">
        <v>39</v>
      </c>
      <c r="B37" s="140"/>
      <c r="C37" s="47">
        <v>512799000</v>
      </c>
      <c r="D37" s="47">
        <v>833838000</v>
      </c>
      <c r="E37" s="87">
        <v>1067614000</v>
      </c>
      <c r="F37" s="29"/>
      <c r="G37" s="90"/>
      <c r="H37" s="65"/>
    </row>
    <row r="38" spans="1:8" ht="20.100000000000001" customHeight="1">
      <c r="A38" s="141" t="s">
        <v>40</v>
      </c>
      <c r="B38" s="142"/>
      <c r="C38" s="48">
        <v>1026063000</v>
      </c>
      <c r="D38" s="48">
        <v>1173802000</v>
      </c>
      <c r="E38" s="88">
        <v>1278879000</v>
      </c>
      <c r="F38" s="29"/>
      <c r="G38" s="90"/>
      <c r="H38" s="65"/>
    </row>
    <row r="39" spans="1:8" s="1" customFormat="1" ht="20.100000000000001" customHeight="1">
      <c r="A39" s="137" t="s">
        <v>13</v>
      </c>
      <c r="B39" s="138"/>
      <c r="C39" s="49">
        <f>SUM(C35:C38)</f>
        <v>3699532000</v>
      </c>
      <c r="D39" s="49">
        <f>SUM(D35:D38)</f>
        <v>4625708000</v>
      </c>
      <c r="E39" s="89">
        <f>SUM(E35:E38)</f>
        <v>5030825000</v>
      </c>
      <c r="F39" s="15"/>
      <c r="G39" s="55"/>
      <c r="H39" s="55"/>
    </row>
    <row r="40" spans="1:8" ht="20.100000000000001" customHeight="1">
      <c r="A40" s="78" t="s">
        <v>16</v>
      </c>
      <c r="B40" s="78"/>
      <c r="C40" s="29"/>
      <c r="D40" s="29"/>
      <c r="E40" s="79"/>
      <c r="F40" s="29"/>
      <c r="G40" s="90"/>
      <c r="H40" s="65"/>
    </row>
    <row r="41" spans="1:8" ht="20.100000000000001" customHeight="1">
      <c r="A41" s="65"/>
      <c r="B41" s="65"/>
      <c r="C41" s="35"/>
      <c r="D41" s="35"/>
      <c r="E41" s="35"/>
      <c r="F41" s="35"/>
      <c r="G41" s="35"/>
      <c r="H41" s="65"/>
    </row>
    <row r="42" spans="1:8" ht="20.100000000000001" customHeight="1">
      <c r="A42" s="65"/>
      <c r="B42" s="65"/>
      <c r="C42" s="80"/>
      <c r="D42" s="35"/>
      <c r="E42" s="35"/>
      <c r="F42" s="35"/>
      <c r="G42" s="35"/>
      <c r="H42" s="65"/>
    </row>
    <row r="43" spans="1:8" ht="20.100000000000001" customHeight="1">
      <c r="A43" s="65"/>
      <c r="B43" s="65"/>
      <c r="C43" s="30"/>
      <c r="D43" s="30"/>
      <c r="E43" s="30"/>
      <c r="F43" s="30"/>
      <c r="G43" s="19"/>
      <c r="H43" s="65"/>
    </row>
    <row r="44" spans="1:8" ht="20.100000000000001" customHeight="1">
      <c r="A44" s="65"/>
      <c r="B44" s="65"/>
      <c r="C44" s="65"/>
      <c r="D44" s="65"/>
      <c r="E44" s="65"/>
      <c r="F44" s="65"/>
      <c r="G44" s="65"/>
      <c r="H44" s="65"/>
    </row>
    <row r="45" spans="1:8" ht="20.100000000000001" customHeight="1">
      <c r="A45" s="65"/>
      <c r="B45" s="65"/>
      <c r="C45" s="65"/>
      <c r="D45" s="65"/>
      <c r="E45" s="65"/>
      <c r="F45" s="65"/>
      <c r="G45" s="65"/>
      <c r="H45" s="65"/>
    </row>
    <row r="46" spans="1:8" ht="20.100000000000001" customHeight="1">
      <c r="A46" s="65"/>
      <c r="B46" s="65"/>
      <c r="C46" s="65"/>
      <c r="D46" s="65"/>
      <c r="E46" s="65"/>
      <c r="F46" s="65"/>
      <c r="G46" s="65"/>
      <c r="H46" s="65"/>
    </row>
    <row r="47" spans="1:8" ht="20.100000000000001" customHeight="1">
      <c r="A47" s="65"/>
      <c r="B47" s="65"/>
      <c r="C47" s="65"/>
      <c r="D47" s="65"/>
      <c r="E47" s="65"/>
      <c r="F47" s="65"/>
      <c r="G47" s="65"/>
      <c r="H47" s="65"/>
    </row>
    <row r="48" spans="1:8" ht="20.100000000000001" customHeight="1">
      <c r="A48" s="65"/>
      <c r="B48" s="65"/>
      <c r="C48" s="65"/>
      <c r="D48" s="65"/>
      <c r="E48" s="65"/>
      <c r="F48" s="65"/>
      <c r="G48" s="65"/>
      <c r="H48" s="65"/>
    </row>
    <row r="49" spans="1:8" ht="20.100000000000001" customHeight="1">
      <c r="A49" s="65"/>
      <c r="B49" s="65"/>
      <c r="C49" s="65"/>
      <c r="D49" s="65"/>
      <c r="E49" s="65"/>
      <c r="F49" s="65"/>
      <c r="G49" s="65"/>
      <c r="H49" s="65"/>
    </row>
    <row r="50" spans="1:8" ht="20.100000000000001" customHeight="1">
      <c r="A50" s="65"/>
      <c r="B50" s="65"/>
      <c r="C50" s="65"/>
      <c r="D50" s="65"/>
      <c r="E50" s="65"/>
      <c r="F50" s="65"/>
      <c r="G50" s="65"/>
      <c r="H50" s="65"/>
    </row>
    <row r="51" spans="1:8" ht="20.100000000000001" customHeight="1">
      <c r="A51" s="65"/>
      <c r="B51" s="65"/>
      <c r="C51" s="65"/>
      <c r="D51" s="65"/>
      <c r="E51" s="65"/>
      <c r="F51" s="65"/>
      <c r="G51" s="65"/>
      <c r="H51" s="65"/>
    </row>
    <row r="52" spans="1:8" ht="20.100000000000001" customHeight="1"/>
    <row r="53" spans="1:8" ht="20.100000000000001" customHeight="1"/>
    <row r="54" spans="1:8" ht="20.100000000000001" customHeight="1"/>
    <row r="55" spans="1:8" ht="20.100000000000001" customHeight="1"/>
    <row r="56" spans="1:8" ht="20.100000000000001" customHeight="1"/>
  </sheetData>
  <mergeCells count="23">
    <mergeCell ref="E32:E33"/>
    <mergeCell ref="A35:B35"/>
    <mergeCell ref="A36:B36"/>
    <mergeCell ref="A21:B21"/>
    <mergeCell ref="A26:B26"/>
    <mergeCell ref="A27:B27"/>
    <mergeCell ref="A28:B28"/>
    <mergeCell ref="A29:B29"/>
    <mergeCell ref="E23:E24"/>
    <mergeCell ref="A37:B37"/>
    <mergeCell ref="A38:B38"/>
    <mergeCell ref="A39:B39"/>
    <mergeCell ref="A13:B13"/>
    <mergeCell ref="A14:B14"/>
    <mergeCell ref="A15:B15"/>
    <mergeCell ref="A16:B16"/>
    <mergeCell ref="E18:E19"/>
    <mergeCell ref="E2:E3"/>
    <mergeCell ref="A5:B5"/>
    <mergeCell ref="A6:B6"/>
    <mergeCell ref="A7:B7"/>
    <mergeCell ref="A8:B8"/>
    <mergeCell ref="E10:E11"/>
  </mergeCells>
  <phoneticPr fontId="11"/>
  <printOptions gridLinesSet="0"/>
  <pageMargins left="0.78740157480314965" right="0.35433070866141736" top="0.78740157480314965" bottom="0.59055118110236227" header="0" footer="0.31496062992125984"/>
  <pageSetup paperSize="9" firstPageNumber="55" pageOrder="overThenDown" orientation="portrait" blackAndWhite="1" useFirstPageNumber="1" r:id="rId1"/>
  <headerFooter scaleWithDoc="0" alignWithMargins="0">
    <oddFooter>&amp;C&amp;"ＭＳ 明朝,標準"－24－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/>
  </sheetViews>
  <sheetFormatPr defaultColWidth="8" defaultRowHeight="12.75"/>
  <cols>
    <col min="1" max="1" width="13.125" style="4" customWidth="1"/>
    <col min="2" max="2" width="6.125" style="4" customWidth="1"/>
    <col min="3" max="4" width="20" style="4" customWidth="1"/>
    <col min="5" max="5" width="20" style="118" customWidth="1"/>
    <col min="6" max="6" width="3.25" style="4" customWidth="1"/>
    <col min="7" max="7" width="1.125" style="4" customWidth="1"/>
    <col min="8" max="16384" width="8" style="4"/>
  </cols>
  <sheetData>
    <row r="1" spans="1:8" ht="24.75" customHeight="1">
      <c r="A1" s="69"/>
      <c r="B1" s="69"/>
      <c r="C1" s="29"/>
      <c r="D1" s="29"/>
      <c r="E1" s="29"/>
      <c r="F1" s="29"/>
      <c r="G1" s="65"/>
      <c r="H1" s="65"/>
    </row>
    <row r="2" spans="1:8" ht="24.75" customHeight="1">
      <c r="A2" s="66" t="s">
        <v>42</v>
      </c>
      <c r="B2" s="66"/>
      <c r="C2" s="30"/>
      <c r="D2" s="30"/>
      <c r="E2" s="119" t="s">
        <v>2</v>
      </c>
      <c r="F2" s="29"/>
      <c r="G2" s="65"/>
      <c r="H2" s="65"/>
    </row>
    <row r="3" spans="1:8" ht="5.25" customHeight="1">
      <c r="A3" s="19"/>
      <c r="B3" s="19"/>
      <c r="C3" s="19"/>
      <c r="D3" s="19"/>
      <c r="E3" s="120"/>
      <c r="F3" s="29"/>
      <c r="G3" s="65"/>
      <c r="H3" s="65"/>
    </row>
    <row r="4" spans="1:8" ht="24.75" customHeight="1">
      <c r="A4" s="67" t="s">
        <v>15</v>
      </c>
      <c r="B4" s="68" t="s">
        <v>14</v>
      </c>
      <c r="C4" s="39" t="str">
        <f>P24府交付金!$C$4</f>
        <v>令和元年度</v>
      </c>
      <c r="D4" s="23" t="str">
        <f>P24府交付金!$D$4</f>
        <v>２年度</v>
      </c>
      <c r="E4" s="24" t="str">
        <f>P24府交付金!$E$4</f>
        <v>３年度</v>
      </c>
      <c r="F4" s="29"/>
      <c r="G4" s="65"/>
      <c r="H4" s="65"/>
    </row>
    <row r="5" spans="1:8" ht="24.75" customHeight="1">
      <c r="A5" s="143" t="s">
        <v>8</v>
      </c>
      <c r="B5" s="144"/>
      <c r="C5" s="25">
        <v>61807000</v>
      </c>
      <c r="D5" s="33">
        <v>0</v>
      </c>
      <c r="E5" s="81">
        <v>0</v>
      </c>
      <c r="F5" s="29"/>
      <c r="G5" s="65"/>
      <c r="H5" s="65"/>
    </row>
    <row r="6" spans="1:8" ht="24.75" customHeight="1">
      <c r="A6" s="139" t="s">
        <v>9</v>
      </c>
      <c r="B6" s="140"/>
      <c r="C6" s="26">
        <v>35529603</v>
      </c>
      <c r="D6" s="26">
        <v>8222</v>
      </c>
      <c r="E6" s="82">
        <v>0</v>
      </c>
      <c r="F6" s="29"/>
      <c r="G6" s="65"/>
      <c r="H6" s="65"/>
    </row>
    <row r="7" spans="1:8" ht="24.75" customHeight="1">
      <c r="A7" s="141" t="s">
        <v>7</v>
      </c>
      <c r="B7" s="142"/>
      <c r="C7" s="27">
        <v>31613</v>
      </c>
      <c r="D7" s="27">
        <v>0</v>
      </c>
      <c r="E7" s="83">
        <v>0</v>
      </c>
      <c r="F7" s="29"/>
      <c r="G7" s="65"/>
      <c r="H7" s="65"/>
    </row>
    <row r="8" spans="1:8" ht="24.75" customHeight="1">
      <c r="A8" s="137" t="s">
        <v>13</v>
      </c>
      <c r="B8" s="138"/>
      <c r="C8" s="28">
        <f>SUM(C5:C7)</f>
        <v>97368216</v>
      </c>
      <c r="D8" s="28">
        <f>SUM(D5:D7)</f>
        <v>8222</v>
      </c>
      <c r="E8" s="50">
        <f>SUM(E5:E7)</f>
        <v>0</v>
      </c>
      <c r="F8" s="29"/>
      <c r="G8" s="65"/>
      <c r="H8" s="65"/>
    </row>
    <row r="9" spans="1:8" ht="24.75" customHeight="1">
      <c r="A9" s="69"/>
      <c r="B9" s="69"/>
      <c r="C9" s="29"/>
      <c r="D9" s="29"/>
      <c r="E9" s="29"/>
      <c r="F9" s="29"/>
      <c r="G9" s="65"/>
      <c r="H9" s="65"/>
    </row>
    <row r="10" spans="1:8" ht="14.25">
      <c r="A10" s="66" t="s">
        <v>41</v>
      </c>
      <c r="B10" s="66"/>
      <c r="C10" s="30"/>
      <c r="D10" s="30"/>
      <c r="E10" s="119" t="s">
        <v>2</v>
      </c>
      <c r="F10" s="30"/>
      <c r="G10" s="90"/>
      <c r="H10" s="65"/>
    </row>
    <row r="11" spans="1:8" ht="5.25" customHeight="1">
      <c r="A11" s="19"/>
      <c r="B11" s="19"/>
      <c r="C11" s="19"/>
      <c r="D11" s="19"/>
      <c r="E11" s="120"/>
      <c r="F11" s="92"/>
      <c r="G11" s="65"/>
      <c r="H11" s="65"/>
    </row>
    <row r="12" spans="1:8" s="12" customFormat="1" ht="20.100000000000001" customHeight="1">
      <c r="A12" s="67" t="s">
        <v>15</v>
      </c>
      <c r="B12" s="68" t="s">
        <v>14</v>
      </c>
      <c r="C12" s="39" t="str">
        <f>P24府交付金!$C$4</f>
        <v>令和元年度</v>
      </c>
      <c r="D12" s="23" t="str">
        <f>P24府交付金!$D$4</f>
        <v>２年度</v>
      </c>
      <c r="E12" s="24" t="str">
        <f>P24府交付金!$E$4</f>
        <v>３年度</v>
      </c>
      <c r="F12" s="77"/>
      <c r="G12" s="85"/>
      <c r="H12" s="85"/>
    </row>
    <row r="13" spans="1:8" ht="20.100000000000001" customHeight="1">
      <c r="A13" s="143" t="s">
        <v>8</v>
      </c>
      <c r="B13" s="144"/>
      <c r="C13" s="109" t="s">
        <v>20</v>
      </c>
      <c r="D13" s="112">
        <v>17518000</v>
      </c>
      <c r="E13" s="81">
        <v>25933000</v>
      </c>
      <c r="F13" s="29"/>
      <c r="G13" s="65"/>
      <c r="H13" s="65"/>
    </row>
    <row r="14" spans="1:8" ht="20.100000000000001" customHeight="1">
      <c r="A14" s="139" t="s">
        <v>9</v>
      </c>
      <c r="B14" s="140"/>
      <c r="C14" s="110">
        <v>8395000</v>
      </c>
      <c r="D14" s="26">
        <v>21873000</v>
      </c>
      <c r="E14" s="82">
        <v>18014000</v>
      </c>
      <c r="F14" s="29"/>
      <c r="G14" s="65"/>
      <c r="H14" s="65"/>
    </row>
    <row r="15" spans="1:8" ht="20.100000000000001" customHeight="1">
      <c r="A15" s="141" t="s">
        <v>7</v>
      </c>
      <c r="B15" s="142"/>
      <c r="C15" s="111">
        <v>21915000</v>
      </c>
      <c r="D15" s="27">
        <v>20575000</v>
      </c>
      <c r="E15" s="83">
        <v>26044000</v>
      </c>
      <c r="F15" s="29"/>
      <c r="G15" s="65"/>
      <c r="H15" s="65"/>
    </row>
    <row r="16" spans="1:8" s="1" customFormat="1" ht="20.100000000000001" customHeight="1">
      <c r="A16" s="137" t="s">
        <v>13</v>
      </c>
      <c r="B16" s="138"/>
      <c r="C16" s="20">
        <f>SUM(C13:C15)</f>
        <v>30310000</v>
      </c>
      <c r="D16" s="28">
        <f>SUM(D13:D15)</f>
        <v>59966000</v>
      </c>
      <c r="E16" s="50">
        <f>SUM(E13:E15)</f>
        <v>69991000</v>
      </c>
      <c r="F16" s="15"/>
      <c r="G16" s="55"/>
      <c r="H16" s="55"/>
    </row>
    <row r="17" spans="1:8" s="1" customFormat="1" ht="20.100000000000001" customHeight="1">
      <c r="A17" s="75"/>
      <c r="B17" s="75"/>
      <c r="C17" s="22"/>
      <c r="D17" s="52"/>
      <c r="E17" s="52"/>
      <c r="F17" s="15"/>
      <c r="G17" s="55"/>
      <c r="H17" s="55"/>
    </row>
    <row r="18" spans="1:8" ht="24.75" customHeight="1">
      <c r="A18" s="69"/>
      <c r="B18" s="69"/>
      <c r="C18" s="29"/>
      <c r="D18" s="29"/>
      <c r="E18" s="29"/>
      <c r="F18" s="29"/>
      <c r="G18" s="65"/>
      <c r="H18" s="65"/>
    </row>
    <row r="19" spans="1:8" ht="24.75" customHeight="1">
      <c r="A19" s="64" t="s">
        <v>18</v>
      </c>
      <c r="B19" s="64"/>
      <c r="C19" s="65"/>
      <c r="D19" s="19"/>
      <c r="E19" s="19"/>
      <c r="F19" s="19"/>
      <c r="G19" s="65"/>
      <c r="H19" s="65"/>
    </row>
    <row r="20" spans="1:8" ht="14.25">
      <c r="A20" s="66" t="s">
        <v>28</v>
      </c>
      <c r="B20" s="66"/>
      <c r="C20" s="38"/>
      <c r="D20" s="38"/>
      <c r="E20" s="119" t="s">
        <v>2</v>
      </c>
      <c r="F20" s="29"/>
      <c r="G20" s="65"/>
      <c r="H20" s="65"/>
    </row>
    <row r="21" spans="1:8" ht="5.25" customHeight="1">
      <c r="A21" s="35" t="s">
        <v>4</v>
      </c>
      <c r="B21" s="35"/>
      <c r="C21" s="35"/>
      <c r="D21" s="35"/>
      <c r="E21" s="120"/>
      <c r="F21" s="31"/>
      <c r="G21" s="65"/>
      <c r="H21" s="65"/>
    </row>
    <row r="22" spans="1:8" s="12" customFormat="1" ht="20.100000000000001" customHeight="1">
      <c r="A22" s="67" t="s">
        <v>15</v>
      </c>
      <c r="B22" s="68" t="s">
        <v>14</v>
      </c>
      <c r="C22" s="39" t="str">
        <f>P24府交付金!$C$4</f>
        <v>令和元年度</v>
      </c>
      <c r="D22" s="23" t="str">
        <f>P24府交付金!$D$4</f>
        <v>２年度</v>
      </c>
      <c r="E22" s="24" t="str">
        <f>P24府交付金!$E$4</f>
        <v>３年度</v>
      </c>
      <c r="F22" s="77"/>
      <c r="G22" s="85"/>
      <c r="H22" s="85"/>
    </row>
    <row r="23" spans="1:8" ht="20.100000000000001" customHeight="1">
      <c r="A23" s="143" t="s">
        <v>8</v>
      </c>
      <c r="B23" s="144"/>
      <c r="C23" s="93">
        <v>87670137</v>
      </c>
      <c r="D23" s="94">
        <v>86232371</v>
      </c>
      <c r="E23" s="104">
        <v>88955423</v>
      </c>
      <c r="F23" s="95"/>
      <c r="G23" s="65"/>
      <c r="H23" s="65"/>
    </row>
    <row r="24" spans="1:8" ht="20.100000000000001" customHeight="1">
      <c r="A24" s="139" t="s">
        <v>6</v>
      </c>
      <c r="B24" s="140"/>
      <c r="C24" s="96">
        <v>86361229</v>
      </c>
      <c r="D24" s="97">
        <v>92476540</v>
      </c>
      <c r="E24" s="105">
        <v>89773820</v>
      </c>
      <c r="F24" s="95"/>
      <c r="G24" s="65"/>
      <c r="H24" s="65"/>
    </row>
    <row r="25" spans="1:8" ht="20.100000000000001" customHeight="1">
      <c r="A25" s="139" t="s">
        <v>11</v>
      </c>
      <c r="B25" s="140"/>
      <c r="C25" s="98">
        <v>83873661</v>
      </c>
      <c r="D25" s="99">
        <v>84393001</v>
      </c>
      <c r="E25" s="106">
        <v>84190116</v>
      </c>
      <c r="F25" s="95"/>
      <c r="G25" s="65"/>
      <c r="H25" s="65"/>
    </row>
    <row r="26" spans="1:8" ht="20.100000000000001" customHeight="1">
      <c r="A26" s="141" t="s">
        <v>12</v>
      </c>
      <c r="B26" s="142"/>
      <c r="C26" s="100">
        <v>82298668</v>
      </c>
      <c r="D26" s="101">
        <v>82127779</v>
      </c>
      <c r="E26" s="107">
        <v>82123621</v>
      </c>
      <c r="F26" s="95"/>
      <c r="G26" s="65"/>
      <c r="H26" s="65"/>
    </row>
    <row r="27" spans="1:8" s="1" customFormat="1" ht="20.100000000000001" customHeight="1">
      <c r="A27" s="137" t="s">
        <v>13</v>
      </c>
      <c r="B27" s="138"/>
      <c r="C27" s="21">
        <f>SUM(C23:C26)</f>
        <v>340203695</v>
      </c>
      <c r="D27" s="102">
        <f>SUM(D23:D26)</f>
        <v>345229691</v>
      </c>
      <c r="E27" s="108">
        <f>SUM(E23:E26)</f>
        <v>345042980</v>
      </c>
      <c r="F27" s="15"/>
      <c r="G27" s="55"/>
      <c r="H27" s="55"/>
    </row>
    <row r="28" spans="1:8" ht="14.25">
      <c r="A28" s="66"/>
      <c r="B28" s="66"/>
      <c r="C28" s="38"/>
      <c r="D28" s="38"/>
      <c r="E28" s="29"/>
      <c r="F28" s="29"/>
      <c r="G28" s="65"/>
      <c r="H28" s="65"/>
    </row>
    <row r="29" spans="1:8" ht="13.5">
      <c r="A29" s="80"/>
      <c r="B29" s="80"/>
      <c r="C29" s="80"/>
      <c r="D29" s="80"/>
      <c r="E29" s="80"/>
      <c r="F29" s="103"/>
      <c r="G29" s="65"/>
      <c r="H29" s="65"/>
    </row>
    <row r="30" spans="1:8" ht="20.100000000000001" customHeight="1">
      <c r="A30" s="65"/>
      <c r="B30" s="65"/>
      <c r="C30" s="65"/>
      <c r="D30" s="65"/>
      <c r="E30" s="65"/>
      <c r="F30" s="65"/>
      <c r="G30" s="65"/>
      <c r="H30" s="65"/>
    </row>
  </sheetData>
  <mergeCells count="16">
    <mergeCell ref="E2:E3"/>
    <mergeCell ref="A5:B5"/>
    <mergeCell ref="A6:B6"/>
    <mergeCell ref="A7:B7"/>
    <mergeCell ref="A8:B8"/>
    <mergeCell ref="A23:B23"/>
    <mergeCell ref="E10:E11"/>
    <mergeCell ref="E20:E21"/>
    <mergeCell ref="A24:B24"/>
    <mergeCell ref="A25:B25"/>
    <mergeCell ref="A26:B26"/>
    <mergeCell ref="A27:B27"/>
    <mergeCell ref="A13:B13"/>
    <mergeCell ref="A14:B14"/>
    <mergeCell ref="A15:B15"/>
    <mergeCell ref="A16:B16"/>
  </mergeCells>
  <phoneticPr fontId="11"/>
  <printOptions gridLinesSet="0"/>
  <pageMargins left="0.78740157480314965" right="0.35433070866141736" top="0.78740157480314965" bottom="0.59055118110236227" header="0" footer="0.31496062992125984"/>
  <pageSetup paperSize="9" firstPageNumber="55" pageOrder="overThenDown" orientation="portrait" blackAndWhite="1" useFirstPageNumber="1" r:id="rId1"/>
  <headerFooter scaleWithDoc="0" alignWithMargins="0">
    <oddFooter>&amp;C&amp;"ＭＳ 明朝,標準"&amp;10－25－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M2"/>
  <sheetViews>
    <sheetView view="pageBreakPreview" zoomScaleNormal="100" zoomScaleSheetLayoutView="100" workbookViewId="0">
      <selection activeCell="M8" sqref="M8"/>
    </sheetView>
  </sheetViews>
  <sheetFormatPr defaultRowHeight="13.5"/>
  <cols>
    <col min="1" max="1" width="4.625" customWidth="1"/>
    <col min="2" max="2" width="13.75" customWidth="1"/>
    <col min="3" max="3" width="1.875" customWidth="1"/>
    <col min="4" max="4" width="6.875" customWidth="1"/>
    <col min="5" max="10" width="5.625" customWidth="1"/>
    <col min="11" max="11" width="5.75" customWidth="1"/>
    <col min="12" max="12" width="16.5" customWidth="1"/>
    <col min="13" max="13" width="5.625" customWidth="1"/>
  </cols>
  <sheetData>
    <row r="2" spans="13:13"/>
  </sheetData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P23地方譲与税</vt:lpstr>
      <vt:lpstr>P24府交付金</vt:lpstr>
      <vt:lpstr>P25府民税徴収委託金</vt:lpstr>
      <vt:lpstr>PDF変換時用白紙ページ</vt:lpstr>
      <vt:lpstr>P23地方譲与税!Print_Area</vt:lpstr>
      <vt:lpstr>P24府交付金!Print_Area</vt:lpstr>
      <vt:lpstr>P25府民税徴収委託金!Print_Area</vt:lpstr>
      <vt:lpstr>PDF変換時用白紙ページ!Print_Area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寺西　喜昭</dc:creator>
  <cp:lastModifiedBy>松川　純治</cp:lastModifiedBy>
  <cp:lastPrinted>2022-12-02T06:00:04Z</cp:lastPrinted>
  <dcterms:created xsi:type="dcterms:W3CDTF">2004-10-18T07:47:27Z</dcterms:created>
  <dcterms:modified xsi:type="dcterms:W3CDTF">2023-07-20T05:13:29Z</dcterms:modified>
</cp:coreProperties>
</file>