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BAE2F81C-25DF-4A7B-BA43-3B79C32DE2D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C32" i="1"/>
  <c r="I31" i="1"/>
  <c r="H31" i="1"/>
  <c r="G31" i="1"/>
  <c r="F31" i="1"/>
  <c r="E31" i="1"/>
  <c r="C31" i="1"/>
  <c r="I30" i="1"/>
  <c r="H30" i="1"/>
  <c r="G30" i="1"/>
  <c r="F30" i="1"/>
  <c r="E30" i="1"/>
  <c r="C30" i="1"/>
  <c r="I29" i="1"/>
  <c r="G29" i="1"/>
  <c r="F29" i="1"/>
  <c r="E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H16" i="1"/>
  <c r="G16" i="1"/>
  <c r="F16" i="1"/>
  <c r="C16" i="1"/>
  <c r="I15" i="1"/>
  <c r="H15" i="1"/>
  <c r="G15" i="1"/>
  <c r="F15" i="1"/>
  <c r="E15" i="1"/>
  <c r="C15" i="1"/>
  <c r="I14" i="1"/>
  <c r="H14" i="1"/>
  <c r="G14" i="1"/>
  <c r="F14" i="1"/>
  <c r="E14" i="1"/>
  <c r="C14" i="1"/>
  <c r="H13" i="1"/>
  <c r="G13" i="1"/>
  <c r="F13" i="1"/>
  <c r="C13" i="1"/>
  <c r="I12" i="1"/>
  <c r="H12" i="1"/>
  <c r="G12" i="1"/>
  <c r="F12" i="1"/>
  <c r="E12" i="1"/>
  <c r="D12" i="1"/>
  <c r="C12" i="1"/>
  <c r="I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<sst xmlns="http://schemas.openxmlformats.org/spreadsheetml/2006/main" count="85" uniqueCount="28">
  <si>
    <t>（１）卸売業</t>
    <rPh sb="3" eb="6">
      <t>オロシウリギョウ</t>
    </rPh>
    <phoneticPr fontId="4"/>
  </si>
  <si>
    <t>単位：事業所・人・百万円</t>
    <rPh sb="0" eb="2">
      <t>タンイ</t>
    </rPh>
    <rPh sb="3" eb="6">
      <t>ジギョウショ</t>
    </rPh>
    <rPh sb="7" eb="8">
      <t>ヒト</t>
    </rPh>
    <rPh sb="9" eb="12">
      <t>ヒャクマンエン</t>
    </rPh>
    <phoneticPr fontId="4"/>
  </si>
  <si>
    <t>年次</t>
    <rPh sb="0" eb="1">
      <t>ネン</t>
    </rPh>
    <rPh sb="1" eb="2">
      <t>ジ</t>
    </rPh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</si>
  <si>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</si>
  <si>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</si>
  <si>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各種商品</t>
    <rPh sb="0" eb="2">
      <t>カクシュ</t>
    </rPh>
    <rPh sb="2" eb="4">
      <t>ショウヒン</t>
    </rPh>
    <phoneticPr fontId="4"/>
  </si>
  <si>
    <t>繊維・
衣服等</t>
    <rPh sb="0" eb="2">
      <t>センイ</t>
    </rPh>
    <rPh sb="4" eb="6">
      <t>イフク</t>
    </rPh>
    <rPh sb="6" eb="7">
      <t>トウ</t>
    </rPh>
    <phoneticPr fontId="4"/>
  </si>
  <si>
    <t>飲食料品</t>
    <rPh sb="0" eb="2">
      <t>インショク</t>
    </rPh>
    <rPh sb="2" eb="3">
      <t>リョウ</t>
    </rPh>
    <rPh sb="3" eb="4">
      <t>ヒン</t>
    </rPh>
    <phoneticPr fontId="4"/>
  </si>
  <si>
    <t>建築材料、
鉱物・金属
材料等</t>
    <rPh sb="0" eb="2">
      <t>ケンチク</t>
    </rPh>
    <rPh sb="2" eb="4">
      <t>ザイリョウ</t>
    </rPh>
    <rPh sb="6" eb="8">
      <t>コウブツ</t>
    </rPh>
    <rPh sb="9" eb="11">
      <t>キンゾク</t>
    </rPh>
    <rPh sb="12" eb="14">
      <t>ザイリョウ</t>
    </rPh>
    <rPh sb="14" eb="15">
      <t>トウ</t>
    </rPh>
    <phoneticPr fontId="4"/>
  </si>
  <si>
    <t>機械器具</t>
    <rPh sb="0" eb="2">
      <t>キカイ</t>
    </rPh>
    <rPh sb="2" eb="4">
      <t>キグ</t>
    </rPh>
    <phoneticPr fontId="4"/>
  </si>
  <si>
    <t>その他</t>
    <rPh sb="2" eb="3">
      <t>タ</t>
    </rPh>
    <phoneticPr fontId="4"/>
  </si>
  <si>
    <t>平成２４年</t>
    <rPh sb="0" eb="2">
      <t>ヘイセイ</t>
    </rPh>
    <rPh sb="4" eb="5">
      <t>ネン</t>
    </rPh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</si>
  <si>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</si>
  <si>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3">
      <t>ジュウギョウシャ</t>
    </rPh>
    <rPh sb="3" eb="4">
      <t>スウ</t>
    </rPh>
    <phoneticPr fontId="4"/>
  </si>
  <si>
    <t>年間販売額</t>
    <rPh sb="0" eb="2">
      <t>ネンカン</t>
    </rPh>
    <rPh sb="2" eb="4">
      <t>ハンバイ</t>
    </rPh>
    <rPh sb="4" eb="5">
      <t>ガク</t>
    </rPh>
    <phoneticPr fontId="4"/>
  </si>
  <si>
    <t>x</t>
  </si>
  <si>
    <t>平成２８年</t>
    <rPh sb="0" eb="2">
      <t>ヘイセイ</t>
    </rPh>
    <rPh sb="4" eb="5">
      <t>ネン</t>
    </rPh>
    <phoneticPr fontId="4"/>
  </si>
  <si>
    <t>-</t>
  </si>
  <si>
    <t>増減率(%)</t>
    <rPh sb="0" eb="2">
      <t>ゾウゲン</t>
    </rPh>
    <rPh sb="2" eb="3">
      <t>リツ</t>
    </rPh>
    <phoneticPr fontId="4"/>
  </si>
  <si>
    <t>-</t>
    <phoneticPr fontId="4"/>
  </si>
  <si>
    <t>構成比(%)</t>
    <rPh sb="0" eb="3">
      <t>コウセイヒ</t>
    </rPh>
    <phoneticPr fontId="4"/>
  </si>
  <si>
    <t>※平成２４年は２月１日現在、平成２８年は６月１日現在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ヘイセイ</t>
    </rPh>
    <rPh sb="18" eb="19">
      <t>ネン</t>
    </rPh>
    <rPh sb="21" eb="22">
      <t>ガツ</t>
    </rPh>
    <rPh sb="23" eb="24">
      <t>ヒ</t>
    </rPh>
    <rPh sb="24" eb="26">
      <t>ゲンザイ</t>
    </rPh>
    <phoneticPr fontId="1"/>
  </si>
  <si>
    <t>織物・衣服
身の回り品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phoneticPr fontId="4"/>
  </si>
  <si>
    <t>無店舗</t>
    <rPh sb="0" eb="3">
      <t>ムテンポ</t>
    </rPh>
    <phoneticPr fontId="4"/>
  </si>
  <si>
    <t>（２）小売業</t>
    <rPh sb="3" eb="6">
      <t>コウリギョウ</t>
    </rPh>
    <phoneticPr fontId="4"/>
  </si>
  <si>
    <t>資料：総務省・経済産業省「経済センサス活動調査」</t>
  </si>
  <si>
    <t>資料：総務省・経済産業省「経済センサス活動調査」</t>
    <phoneticPr fontId="3"/>
  </si>
  <si>
    <t>産業（中分類別）卸売業・小売業の状況</t>
    <rPh sb="0" eb="2">
      <t>サンギョウ</t>
    </rPh>
    <rPh sb="3" eb="4">
      <t>ナカ</t>
    </rPh>
    <rPh sb="4" eb="6">
      <t>ブンルイ</t>
    </rPh>
    <rPh sb="6" eb="7">
      <t>ベツ</t>
    </rPh>
    <rPh sb="8" eb="11">
      <t>オロシウリギョウ</t>
    </rPh>
    <rPh sb="12" eb="15">
      <t>コウリギョウ</t>
    </rPh>
    <rPh sb="16" eb="18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</si>
</sst>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;&quot;△ &quot;#,##0.0"/>
    <numFmt numFmtId="178" formatCode="#,###,##0;&quot; -&quot;###,##0"/>
    <numFmt numFmtId="179" formatCode="##,###,##0;&quot;-&quot;#,###,##0"/>
    <numFmt numFmtId="180" formatCode="###,###,##0;&quot;-&quot;##,###,##0"/>
    <numFmt numFmtId="181" formatCode="###,###,###,##0;&quot;-&quot;##,###,###,##0"/>
  </numFmts>
  <fonts count="10">
    <font>
      <sz val="11"/>
      <color theme="1"/>
      <name val="Yu Gothic"/>
      <family val="2"/>
      <scheme val="minor"/>
    </font>
    <font>
      <b/>
      <sz val="15"/>
      <color theme="3"/>
      <name val="Yu Gothic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>
      <alignment vertical="center"/>
    </xf>
    <xf numFmtId="0" fontId="9" fillId="0" borderId="0">
      <alignment vertical="center"/>
    </xf>
  </cellStyleXfs>
  <cellXfs count="41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Continuous" vertical="center"/>
    </xf>
    <xf numFmtId="176" fontId="6" fillId="0" borderId="2" xfId="0" applyNumberFormat="1" applyFont="1" applyBorder="1" applyAlignment="1">
      <alignment horizontal="centerContinuous" vertical="center"/>
    </xf>
    <xf numFmtId="176" fontId="2" fillId="0" borderId="4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8" fillId="0" borderId="4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2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8" fillId="0" borderId="5" xfId="1" applyNumberFormat="1" applyFont="1" applyFill="1" applyBorder="1" applyAlignment="1">
      <alignment horizontal="right" vertical="center"/>
    </xf>
    <xf numFmtId="176" fontId="2" fillId="0" borderId="0" xfId="2" applyNumberFormat="1" applyFont="1" applyFill="1" applyAlignment="1">
      <alignment horizontal="right" vertical="center"/>
    </xf>
    <xf numFmtId="176" fontId="2" fillId="0" borderId="5" xfId="2" applyNumberFormat="1" applyFont="1" applyFill="1" applyBorder="1" applyAlignment="1">
      <alignment horizontal="right" vertical="center"/>
    </xf>
    <xf numFmtId="176" fontId="2" fillId="0" borderId="5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horizontal="right" vertical="center"/>
    </xf>
    <xf numFmtId="176" fontId="2" fillId="0" borderId="1" xfId="2" applyNumberFormat="1" applyFont="1" applyFill="1" applyBorder="1" applyAlignment="1">
      <alignment horizontal="right" vertical="center"/>
    </xf>
    <xf numFmtId="177" fontId="2" fillId="0" borderId="1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vertical="center"/>
    </xf>
    <xf numFmtId="178" fontId="8" fillId="0" borderId="7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178" fontId="8" fillId="0" borderId="0" xfId="1" applyNumberFormat="1" applyFont="1" applyFill="1" applyBorder="1" applyAlignment="1">
      <alignment horizontal="right" vertical="center"/>
    </xf>
    <xf numFmtId="180" fontId="8" fillId="0" borderId="0" xfId="1" applyNumberFormat="1" applyFont="1" applyFill="1" applyBorder="1" applyAlignment="1">
      <alignment horizontal="right" vertical="center"/>
    </xf>
    <xf numFmtId="179" fontId="8" fillId="0" borderId="8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181" fontId="2" fillId="0" borderId="8" xfId="2" applyNumberFormat="1" applyFont="1" applyFill="1" applyBorder="1" applyAlignment="1">
      <alignment horizontal="right" vertical="center"/>
    </xf>
    <xf numFmtId="181" fontId="2" fillId="0" borderId="0" xfId="2" applyNumberFormat="1" applyFont="1" applyFill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</cellXfs>
  <cellStyles count="3">
    <cellStyle name="標準" xfId="0" builtinId="0"/>
    <cellStyle name="標準 2" xfId="1" xr:uid="{D7BB3A92-132A-4E7C-B4E4-C080AF2F20C9}"/>
    <cellStyle name="標準 2 2" xfId="2" xr:uid="{57A0833B-050D-4756-8A01-17E9DB3091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tabSelected="1" view="pageLayout" zoomScaleNormal="100" workbookViewId="0">
      <selection activeCell="A3" sqref="A3"/>
    </sheetView>
  </sheetViews>
  <sheetFormatPr defaultRowHeight="18.75"/>
  <sheetData>
    <row r="2" spans="1:9">
      <c r="A2" s="1" t="s">
        <v>27</v>
      </c>
      <c r="B2" s="1"/>
      <c r="C2" s="1"/>
      <c r="D2" s="1"/>
      <c r="E2" s="1"/>
      <c r="F2" s="1"/>
      <c r="G2" s="1"/>
      <c r="H2" s="1"/>
      <c r="I2" s="1"/>
    </row>
    <row r="3" spans="1:9" ht="19.5" thickBot="1">
      <c r="A3" s="2" t="s">
        <v>0</v>
      </c>
      <c r="B3" s="2"/>
      <c r="C3" s="2"/>
      <c r="D3" s="2"/>
      <c r="E3" s="2"/>
      <c r="F3" s="2"/>
      <c r="G3" s="2"/>
      <c r="H3" s="2"/>
      <c r="I3" s="3" t="s">
        <v>1</v>
      </c>
    </row>
    <row r="4" spans="1:9" ht="31.5">
      <c r="A4" s="4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6" t="s">
        <v>8</v>
      </c>
      <c r="H4" s="7" t="s">
        <v>9</v>
      </c>
      <c r="I4" s="8" t="s">
        <v>10</v>
      </c>
    </row>
    <row r="5" spans="1:9">
      <c r="A5" s="9" t="s">
        <v>11</v>
      </c>
      <c r="B5" s="10" t="s">
        <v>12</v>
      </c>
      <c r="C5" s="11">
        <v>97</v>
      </c>
      <c r="D5" s="12">
        <v>1</v>
      </c>
      <c r="E5" s="12">
        <v>2</v>
      </c>
      <c r="F5" s="12">
        <v>176</v>
      </c>
      <c r="G5" s="12">
        <v>27</v>
      </c>
      <c r="H5" s="12">
        <v>23</v>
      </c>
      <c r="I5" s="12">
        <v>15</v>
      </c>
    </row>
    <row r="6" spans="1:9">
      <c r="A6" s="13"/>
      <c r="B6" s="14" t="s">
        <v>13</v>
      </c>
      <c r="C6" s="15">
        <v>456</v>
      </c>
      <c r="D6" s="12">
        <v>2</v>
      </c>
      <c r="E6" s="12">
        <v>10</v>
      </c>
      <c r="F6" s="12">
        <v>4367</v>
      </c>
      <c r="G6" s="12">
        <v>133</v>
      </c>
      <c r="H6" s="12">
        <v>78</v>
      </c>
      <c r="I6" s="12">
        <v>57</v>
      </c>
    </row>
    <row r="7" spans="1:9">
      <c r="A7" s="13"/>
      <c r="B7" s="14" t="s">
        <v>14</v>
      </c>
      <c r="C7" s="15">
        <v>16297</v>
      </c>
      <c r="D7" s="16" t="s">
        <v>15</v>
      </c>
      <c r="E7" s="16" t="s">
        <v>15</v>
      </c>
      <c r="F7" s="12">
        <v>178</v>
      </c>
      <c r="G7" s="12">
        <v>3916</v>
      </c>
      <c r="H7" s="12">
        <v>2096</v>
      </c>
      <c r="I7" s="12">
        <v>5783</v>
      </c>
    </row>
    <row r="8" spans="1:9">
      <c r="A8" s="13" t="s">
        <v>16</v>
      </c>
      <c r="B8" s="14" t="s">
        <v>12</v>
      </c>
      <c r="C8" s="17">
        <v>101</v>
      </c>
      <c r="D8" s="16" t="s">
        <v>17</v>
      </c>
      <c r="E8" s="16">
        <v>2</v>
      </c>
      <c r="F8" s="16">
        <v>28</v>
      </c>
      <c r="G8" s="16">
        <v>28</v>
      </c>
      <c r="H8" s="16">
        <v>23</v>
      </c>
      <c r="I8" s="16">
        <v>20</v>
      </c>
    </row>
    <row r="9" spans="1:9">
      <c r="A9" s="13"/>
      <c r="B9" s="14" t="s">
        <v>13</v>
      </c>
      <c r="C9" s="17">
        <v>556</v>
      </c>
      <c r="D9" s="16" t="s">
        <v>17</v>
      </c>
      <c r="E9" s="16">
        <v>12</v>
      </c>
      <c r="F9" s="16">
        <v>156</v>
      </c>
      <c r="G9" s="16">
        <v>154</v>
      </c>
      <c r="H9" s="16">
        <v>105</v>
      </c>
      <c r="I9" s="16">
        <v>129</v>
      </c>
    </row>
    <row r="10" spans="1:9">
      <c r="A10" s="13"/>
      <c r="B10" s="14" t="s">
        <v>14</v>
      </c>
      <c r="C10" s="17">
        <v>30080</v>
      </c>
      <c r="D10" s="16" t="s">
        <v>17</v>
      </c>
      <c r="E10" s="16" t="s">
        <v>15</v>
      </c>
      <c r="F10" s="16">
        <v>5814</v>
      </c>
      <c r="G10" s="16">
        <v>7021</v>
      </c>
      <c r="H10" s="16">
        <v>4811</v>
      </c>
      <c r="I10" s="16" t="s">
        <v>15</v>
      </c>
    </row>
    <row r="11" spans="1:9">
      <c r="A11" s="18" t="s">
        <v>18</v>
      </c>
      <c r="B11" s="14" t="s">
        <v>12</v>
      </c>
      <c r="C11" s="19">
        <f t="shared" ref="C11:I13" si="0">(C8-C5)/C5*100</f>
        <v>4.1237113402061851</v>
      </c>
      <c r="D11" s="20">
        <f t="shared" ref="D11:D12" si="1">(0-D5)/D5*100</f>
        <v>-100</v>
      </c>
      <c r="E11" s="20">
        <f t="shared" si="0"/>
        <v>0</v>
      </c>
      <c r="F11" s="20">
        <f t="shared" si="0"/>
        <v>-84.090909090909093</v>
      </c>
      <c r="G11" s="20">
        <f t="shared" si="0"/>
        <v>3.7037037037037033</v>
      </c>
      <c r="H11" s="21" t="s">
        <v>19</v>
      </c>
      <c r="I11" s="20">
        <f t="shared" si="0"/>
        <v>33.333333333333329</v>
      </c>
    </row>
    <row r="12" spans="1:9">
      <c r="A12" s="18"/>
      <c r="B12" s="14" t="s">
        <v>13</v>
      </c>
      <c r="C12" s="19">
        <f t="shared" si="0"/>
        <v>21.929824561403507</v>
      </c>
      <c r="D12" s="20">
        <f t="shared" si="1"/>
        <v>-100</v>
      </c>
      <c r="E12" s="20">
        <f t="shared" si="0"/>
        <v>20</v>
      </c>
      <c r="F12" s="20">
        <f t="shared" si="0"/>
        <v>-96.427753606594919</v>
      </c>
      <c r="G12" s="20">
        <f t="shared" si="0"/>
        <v>15.789473684210526</v>
      </c>
      <c r="H12" s="20">
        <f t="shared" si="0"/>
        <v>34.615384615384613</v>
      </c>
      <c r="I12" s="20">
        <f t="shared" si="0"/>
        <v>126.31578947368421</v>
      </c>
    </row>
    <row r="13" spans="1:9">
      <c r="A13" s="18"/>
      <c r="B13" s="14" t="s">
        <v>14</v>
      </c>
      <c r="C13" s="19">
        <f t="shared" si="0"/>
        <v>84.573847947475002</v>
      </c>
      <c r="D13" s="16" t="s">
        <v>15</v>
      </c>
      <c r="E13" s="16" t="s">
        <v>15</v>
      </c>
      <c r="F13" s="20">
        <f t="shared" si="0"/>
        <v>3166.2921348314608</v>
      </c>
      <c r="G13" s="20">
        <f t="shared" si="0"/>
        <v>79.290091930541379</v>
      </c>
      <c r="H13" s="20">
        <f t="shared" si="0"/>
        <v>129.53244274809163</v>
      </c>
      <c r="I13" s="16" t="s">
        <v>15</v>
      </c>
    </row>
    <row r="14" spans="1:9">
      <c r="A14" s="18" t="s">
        <v>20</v>
      </c>
      <c r="B14" s="14" t="s">
        <v>12</v>
      </c>
      <c r="C14" s="19">
        <f t="shared" ref="C14:I16" si="2">C8/$C8*100</f>
        <v>100</v>
      </c>
      <c r="D14" s="22" t="s">
        <v>17</v>
      </c>
      <c r="E14" s="23">
        <f t="shared" si="2"/>
        <v>1.9801980198019802</v>
      </c>
      <c r="F14" s="23">
        <f t="shared" si="2"/>
        <v>27.722772277227726</v>
      </c>
      <c r="G14" s="23">
        <f t="shared" si="2"/>
        <v>27.722772277227726</v>
      </c>
      <c r="H14" s="23">
        <f t="shared" si="2"/>
        <v>22.772277227722775</v>
      </c>
      <c r="I14" s="23">
        <f t="shared" si="2"/>
        <v>19.801980198019802</v>
      </c>
    </row>
    <row r="15" spans="1:9">
      <c r="A15" s="18"/>
      <c r="B15" s="14" t="s">
        <v>13</v>
      </c>
      <c r="C15" s="19">
        <f>C9/$C9*100</f>
        <v>100</v>
      </c>
      <c r="D15" s="22" t="s">
        <v>17</v>
      </c>
      <c r="E15" s="23">
        <f t="shared" si="2"/>
        <v>2.1582733812949639</v>
      </c>
      <c r="F15" s="23">
        <f t="shared" si="2"/>
        <v>28.057553956834528</v>
      </c>
      <c r="G15" s="23">
        <f t="shared" si="2"/>
        <v>27.697841726618705</v>
      </c>
      <c r="H15" s="23">
        <f t="shared" si="2"/>
        <v>18.884892086330936</v>
      </c>
      <c r="I15" s="23">
        <f t="shared" si="2"/>
        <v>23.201438848920862</v>
      </c>
    </row>
    <row r="16" spans="1:9" ht="19.5" thickBot="1">
      <c r="A16" s="24"/>
      <c r="B16" s="25" t="s">
        <v>14</v>
      </c>
      <c r="C16" s="26">
        <f>C10/$C10*100</f>
        <v>100</v>
      </c>
      <c r="D16" s="27" t="s">
        <v>17</v>
      </c>
      <c r="E16" s="28" t="s">
        <v>15</v>
      </c>
      <c r="F16" s="29">
        <f t="shared" si="2"/>
        <v>19.32845744680851</v>
      </c>
      <c r="G16" s="29">
        <f t="shared" si="2"/>
        <v>23.341090425531917</v>
      </c>
      <c r="H16" s="29">
        <f t="shared" si="2"/>
        <v>15.994015957446809</v>
      </c>
      <c r="I16" s="28" t="s">
        <v>15</v>
      </c>
    </row>
    <row r="17" spans="1:9">
      <c r="A17" s="30" t="s">
        <v>21</v>
      </c>
      <c r="B17" s="1"/>
      <c r="C17" s="1"/>
      <c r="D17" s="1"/>
      <c r="E17" s="1"/>
      <c r="F17" s="1"/>
      <c r="G17" s="1"/>
      <c r="H17" s="1"/>
      <c r="I17" s="40" t="s">
        <v>25</v>
      </c>
    </row>
    <row r="18" spans="1:9">
      <c r="A18" s="31"/>
      <c r="B18" s="1"/>
      <c r="C18" s="1"/>
      <c r="D18" s="1"/>
      <c r="E18" s="1"/>
      <c r="F18" s="31"/>
      <c r="G18" s="31"/>
      <c r="H18" s="1"/>
      <c r="I18" s="1"/>
    </row>
    <row r="19" spans="1:9" ht="19.5" thickBot="1">
      <c r="A19" s="2" t="s">
        <v>24</v>
      </c>
      <c r="B19" s="2"/>
      <c r="C19" s="2"/>
      <c r="D19" s="2"/>
      <c r="E19" s="2"/>
      <c r="F19" s="2"/>
      <c r="G19" s="2"/>
      <c r="H19" s="2"/>
      <c r="I19" s="3" t="s">
        <v>1</v>
      </c>
    </row>
    <row r="20" spans="1:9" ht="21">
      <c r="A20" s="4" t="s">
        <v>2</v>
      </c>
      <c r="B20" s="5" t="s">
        <v>3</v>
      </c>
      <c r="C20" s="5" t="s">
        <v>4</v>
      </c>
      <c r="D20" s="5" t="s">
        <v>5</v>
      </c>
      <c r="E20" s="6" t="s">
        <v>22</v>
      </c>
      <c r="F20" s="5" t="s">
        <v>7</v>
      </c>
      <c r="G20" s="6" t="s">
        <v>9</v>
      </c>
      <c r="H20" s="7" t="s">
        <v>10</v>
      </c>
      <c r="I20" s="8" t="s">
        <v>23</v>
      </c>
    </row>
    <row r="21" spans="1:9">
      <c r="A21" s="9" t="s">
        <v>11</v>
      </c>
      <c r="B21" s="10" t="s">
        <v>12</v>
      </c>
      <c r="C21" s="32">
        <v>528</v>
      </c>
      <c r="D21" s="33">
        <v>1</v>
      </c>
      <c r="E21" s="34">
        <v>41</v>
      </c>
      <c r="F21" s="35">
        <v>167</v>
      </c>
      <c r="G21" s="33">
        <v>73</v>
      </c>
      <c r="H21" s="33">
        <v>211</v>
      </c>
      <c r="I21" s="33">
        <v>35</v>
      </c>
    </row>
    <row r="22" spans="1:9">
      <c r="A22" s="13"/>
      <c r="B22" s="14" t="s">
        <v>13</v>
      </c>
      <c r="C22" s="36">
        <v>2638</v>
      </c>
      <c r="D22" s="35">
        <v>1</v>
      </c>
      <c r="E22" s="33">
        <v>162</v>
      </c>
      <c r="F22" s="33">
        <v>1171</v>
      </c>
      <c r="G22" s="35">
        <v>330</v>
      </c>
      <c r="H22" s="35">
        <v>880</v>
      </c>
      <c r="I22" s="35">
        <v>94</v>
      </c>
    </row>
    <row r="23" spans="1:9">
      <c r="A23" s="13"/>
      <c r="B23" s="14" t="s">
        <v>14</v>
      </c>
      <c r="C23" s="37">
        <v>41025</v>
      </c>
      <c r="D23" s="16" t="s">
        <v>15</v>
      </c>
      <c r="E23" s="35">
        <v>2713</v>
      </c>
      <c r="F23" s="34">
        <v>15683</v>
      </c>
      <c r="G23" s="33">
        <v>7225</v>
      </c>
      <c r="H23" s="16" t="s">
        <v>15</v>
      </c>
      <c r="I23" s="33">
        <v>2335</v>
      </c>
    </row>
    <row r="24" spans="1:9">
      <c r="A24" s="13" t="s">
        <v>16</v>
      </c>
      <c r="B24" s="14" t="s">
        <v>12</v>
      </c>
      <c r="C24" s="38">
        <v>503</v>
      </c>
      <c r="D24" s="39" t="s">
        <v>17</v>
      </c>
      <c r="E24" s="39">
        <v>35</v>
      </c>
      <c r="F24" s="39">
        <v>165</v>
      </c>
      <c r="G24" s="39">
        <v>69</v>
      </c>
      <c r="H24" s="39">
        <v>215</v>
      </c>
      <c r="I24" s="39">
        <v>19</v>
      </c>
    </row>
    <row r="25" spans="1:9">
      <c r="A25" s="13"/>
      <c r="B25" s="14" t="s">
        <v>13</v>
      </c>
      <c r="C25" s="38">
        <v>2638</v>
      </c>
      <c r="D25" s="39" t="s">
        <v>17</v>
      </c>
      <c r="E25" s="39">
        <v>144</v>
      </c>
      <c r="F25" s="39">
        <v>1248</v>
      </c>
      <c r="G25" s="39">
        <v>290</v>
      </c>
      <c r="H25" s="39">
        <v>870</v>
      </c>
      <c r="I25" s="39">
        <v>86</v>
      </c>
    </row>
    <row r="26" spans="1:9">
      <c r="A26" s="13"/>
      <c r="B26" s="14" t="s">
        <v>14</v>
      </c>
      <c r="C26" s="38">
        <v>46681</v>
      </c>
      <c r="D26" s="39" t="s">
        <v>17</v>
      </c>
      <c r="E26" s="39">
        <v>2062</v>
      </c>
      <c r="F26" s="39">
        <v>20614</v>
      </c>
      <c r="G26" s="39">
        <v>7034</v>
      </c>
      <c r="H26" s="39">
        <v>15288</v>
      </c>
      <c r="I26" s="39">
        <v>1682</v>
      </c>
    </row>
    <row r="27" spans="1:9">
      <c r="A27" s="18" t="s">
        <v>18</v>
      </c>
      <c r="B27" s="14" t="s">
        <v>12</v>
      </c>
      <c r="C27" s="19">
        <f t="shared" ref="C27:I29" si="3">(C24-C21)/C21*100</f>
        <v>-4.7348484848484844</v>
      </c>
      <c r="D27" s="20">
        <f t="shared" ref="D27:D28" si="4">(0-D21)/D21*100</f>
        <v>-100</v>
      </c>
      <c r="E27" s="20">
        <f t="shared" ref="E27:I27" si="5">(E24-E21)/E21*100</f>
        <v>-14.634146341463413</v>
      </c>
      <c r="F27" s="20">
        <f t="shared" si="5"/>
        <v>-1.1976047904191618</v>
      </c>
      <c r="G27" s="20">
        <f t="shared" si="5"/>
        <v>-5.4794520547945202</v>
      </c>
      <c r="H27" s="20">
        <f t="shared" si="5"/>
        <v>1.8957345971563981</v>
      </c>
      <c r="I27" s="20">
        <f t="shared" si="5"/>
        <v>-45.714285714285715</v>
      </c>
    </row>
    <row r="28" spans="1:9">
      <c r="A28" s="18"/>
      <c r="B28" s="14" t="s">
        <v>13</v>
      </c>
      <c r="C28" s="19">
        <f t="shared" si="3"/>
        <v>0</v>
      </c>
      <c r="D28" s="20">
        <f t="shared" si="4"/>
        <v>-100</v>
      </c>
      <c r="E28" s="20">
        <f t="shared" si="3"/>
        <v>-11.111111111111111</v>
      </c>
      <c r="F28" s="20">
        <f t="shared" si="3"/>
        <v>6.5755764304013669</v>
      </c>
      <c r="G28" s="20">
        <f t="shared" si="3"/>
        <v>-12.121212121212121</v>
      </c>
      <c r="H28" s="20">
        <f t="shared" si="3"/>
        <v>-1.1363636363636365</v>
      </c>
      <c r="I28" s="20">
        <f t="shared" si="3"/>
        <v>-8.5106382978723403</v>
      </c>
    </row>
    <row r="29" spans="1:9">
      <c r="A29" s="18"/>
      <c r="B29" s="14" t="s">
        <v>14</v>
      </c>
      <c r="C29" s="19">
        <f t="shared" si="3"/>
        <v>13.786715417428397</v>
      </c>
      <c r="D29" s="16" t="s">
        <v>15</v>
      </c>
      <c r="E29" s="16">
        <f t="shared" si="3"/>
        <v>-23.995576852193143</v>
      </c>
      <c r="F29" s="20">
        <f t="shared" si="3"/>
        <v>31.441688452464451</v>
      </c>
      <c r="G29" s="20">
        <f t="shared" si="3"/>
        <v>-2.6435986159169551</v>
      </c>
      <c r="H29" s="16" t="s">
        <v>15</v>
      </c>
      <c r="I29" s="20">
        <f t="shared" si="3"/>
        <v>-27.965738758029978</v>
      </c>
    </row>
    <row r="30" spans="1:9">
      <c r="A30" s="18" t="s">
        <v>20</v>
      </c>
      <c r="B30" s="14" t="s">
        <v>12</v>
      </c>
      <c r="C30" s="19">
        <f t="shared" ref="C30" si="6">C24/$C24*100</f>
        <v>100</v>
      </c>
      <c r="D30" s="39" t="s">
        <v>17</v>
      </c>
      <c r="E30" s="23">
        <f t="shared" ref="E30:I32" si="7">E24/$C24*100</f>
        <v>6.9582504970178931</v>
      </c>
      <c r="F30" s="23">
        <f t="shared" si="7"/>
        <v>32.803180914512922</v>
      </c>
      <c r="G30" s="23">
        <f t="shared" si="7"/>
        <v>13.717693836978132</v>
      </c>
      <c r="H30" s="23">
        <f t="shared" si="7"/>
        <v>42.743538767395627</v>
      </c>
      <c r="I30" s="23">
        <f t="shared" si="7"/>
        <v>3.7773359840954273</v>
      </c>
    </row>
    <row r="31" spans="1:9">
      <c r="A31" s="18"/>
      <c r="B31" s="14" t="s">
        <v>13</v>
      </c>
      <c r="C31" s="19">
        <f>C25/$C25*100</f>
        <v>100</v>
      </c>
      <c r="D31" s="39" t="s">
        <v>17</v>
      </c>
      <c r="E31" s="23">
        <f t="shared" si="7"/>
        <v>5.4586808188021232</v>
      </c>
      <c r="F31" s="23">
        <f t="shared" si="7"/>
        <v>47.308567096285067</v>
      </c>
      <c r="G31" s="23">
        <f t="shared" si="7"/>
        <v>10.993176648976497</v>
      </c>
      <c r="H31" s="23">
        <f t="shared" si="7"/>
        <v>32.979529946929489</v>
      </c>
      <c r="I31" s="23">
        <f t="shared" si="7"/>
        <v>3.2600454890068233</v>
      </c>
    </row>
    <row r="32" spans="1:9" ht="19.5" thickBot="1">
      <c r="A32" s="24"/>
      <c r="B32" s="25" t="s">
        <v>14</v>
      </c>
      <c r="C32" s="26">
        <f>C26/$C26*100</f>
        <v>100</v>
      </c>
      <c r="D32" s="27" t="s">
        <v>19</v>
      </c>
      <c r="E32" s="28">
        <f>E26/$C26*100</f>
        <v>4.4172147126239798</v>
      </c>
      <c r="F32" s="29">
        <f t="shared" si="7"/>
        <v>44.159293931149719</v>
      </c>
      <c r="G32" s="29">
        <f t="shared" si="7"/>
        <v>15.068229043936505</v>
      </c>
      <c r="H32" s="29">
        <f t="shared" si="7"/>
        <v>32.749941089522508</v>
      </c>
      <c r="I32" s="28">
        <f>I26/$C26*100</f>
        <v>3.6031790235856129</v>
      </c>
    </row>
    <row r="33" spans="1:9">
      <c r="A33" s="30" t="s">
        <v>21</v>
      </c>
      <c r="B33" s="1"/>
      <c r="C33" s="1"/>
      <c r="D33" s="1"/>
      <c r="E33" s="1"/>
      <c r="F33" s="1"/>
      <c r="G33" s="1"/>
      <c r="H33" s="1"/>
      <c r="I33" s="40" t="s">
        <v>26</v>
      </c>
    </row>
  </sheetData>
  <mergeCells count="8">
    <mergeCell ref="A27:A29"/>
    <mergeCell ref="A30:A32"/>
    <mergeCell ref="A5:A7"/>
    <mergeCell ref="A8:A10"/>
    <mergeCell ref="A11:A13"/>
    <mergeCell ref="A14:A16"/>
    <mergeCell ref="A21:A23"/>
    <mergeCell ref="A24:A26"/>
  </mergeCells>
  <phoneticPr fontId="3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2025-05-30T07:27:08Z</dcterms:modified>
</cp:coreProperties>
</file>